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<sst xmlns="http://schemas.openxmlformats.org/spreadsheetml/2006/main" count="84" uniqueCount="43">
  <si>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Beaker</t>
  </si>
  <si>
    <t>Beaker or Jar</t>
  </si>
  <si>
    <t>Bowl</t>
  </si>
  <si>
    <t>Bowl or Dish</t>
  </si>
  <si>
    <t>Closed</t>
  </si>
  <si>
    <t>Closed Dec</t>
  </si>
  <si>
    <t>Cup</t>
  </si>
  <si>
    <t>Cup or Dish</t>
  </si>
  <si>
    <t>Cup or Platter</t>
  </si>
  <si>
    <t>Dec Beaker</t>
  </si>
  <si>
    <t>Dec Bowl</t>
  </si>
  <si>
    <t>Dec Jar</t>
  </si>
  <si>
    <t>Dish</t>
  </si>
  <si>
    <t xml:space="preserve">Dish or Platter </t>
  </si>
  <si>
    <t>Flagon</t>
  </si>
  <si>
    <t>Flagon or Jar</t>
  </si>
  <si>
    <t>Grit Mortarium</t>
  </si>
  <si>
    <t>Inkwell</t>
  </si>
  <si>
    <t>Inkwell or Jar</t>
  </si>
  <si>
    <t>Jar</t>
  </si>
  <si>
    <t>Lid</t>
  </si>
  <si>
    <t>Ped Dec Bowl</t>
  </si>
  <si>
    <t>Plain Bowl</t>
  </si>
  <si>
    <t>Platter</t>
  </si>
  <si>
    <t>TOTAL</t>
  </si>
  <si>
    <t>Early Colonia</t>
  </si>
  <si>
    <t>Extra-mural at Military site</t>
  </si>
  <si>
    <t>Major Civil Centre</t>
  </si>
  <si>
    <t>Military</t>
  </si>
  <si>
    <t>Military (?)</t>
  </si>
  <si>
    <t>Military / Smaller Centre</t>
  </si>
  <si>
    <t>Military ? or Civil?</t>
  </si>
  <si>
    <t>Military Religious</t>
  </si>
  <si>
    <t>Military? / Major Civil Centre?</t>
  </si>
  <si>
    <t>Religious</t>
  </si>
  <si>
    <t>Rural</t>
  </si>
  <si>
    <t>Smaller Centre</t>
  </si>
  <si>
    <t>Smaller Centre / Industrial</t>
  </si>
  <si>
    <t>Smaller Centre / Ritual</t>
  </si>
  <si>
    <t>Villa</t>
  </si>
  <si>
    <t>(Raw Data Values)</t>
  </si>
  <si>
    <t>showing the Frequency of each Functional Category between the Different Types of Site</t>
  </si>
  <si>
    <t xml:space="preserve">Table 44: Summary Table of the Incidence of Samian at Different Types of Site by Generic/Functional Category: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</si>
</sst>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/>
    </xf>
    <xf numFmtId="10" fontId="0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textRotation="90"/>
      <protection/>
    </xf>
    <xf numFmtId="0" fontId="5" fillId="0" borderId="1" xfId="0" applyFont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90"/>
      <protection/>
    </xf>
    <xf numFmtId="0" fontId="0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textRotation="90"/>
      <protection/>
    </xf>
    <xf numFmtId="10" fontId="0" fillId="0" borderId="1" xfId="0" applyNumberFormat="1" applyFont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textRotation="90"/>
      <protection/>
    </xf>
    <xf numFmtId="0" fontId="1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textRotation="90"/>
      <protection/>
    </xf>
    <xf numFmtId="0" fontId="0" fillId="0" borderId="8" xfId="0" applyFont="1" applyBorder="1" applyAlignment="1" applyProtection="1">
      <alignment textRotation="90"/>
      <protection/>
    </xf>
    <xf numFmtId="0" fontId="0" fillId="2" borderId="7" xfId="0" applyFont="1" applyFill="1" applyBorder="1" applyAlignment="1" applyProtection="1">
      <alignment/>
      <protection/>
    </xf>
    <xf numFmtId="10" fontId="3" fillId="0" borderId="8" xfId="0" applyNumberFormat="1" applyFont="1" applyBorder="1" applyAlignment="1" applyProtection="1">
      <alignment horizontal="left"/>
      <protection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10" fontId="0" fillId="0" borderId="8" xfId="0" applyNumberFormat="1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 horizontal="center"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 textRotation="90"/>
      <protection/>
    </xf>
    <xf numFmtId="0" fontId="5" fillId="0" borderId="8" xfId="0" applyFont="1" applyBorder="1" applyAlignment="1" applyProtection="1">
      <alignment horizontal="center" textRotation="90"/>
      <protection/>
    </xf>
    <xf numFmtId="0" fontId="5" fillId="0" borderId="8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28125" style="0" customWidth="1"/>
  </cols>
  <sheetData>
    <row r="1" spans="1:28" ht="12.75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  <c r="AA1" s="18"/>
      <c r="AB1" s="20"/>
    </row>
    <row r="2" spans="1:28" ht="12.75">
      <c r="A2" s="21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2"/>
      <c r="AB2" s="24"/>
    </row>
    <row r="3" spans="1:28" ht="12.75">
      <c r="A3" s="25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6"/>
      <c r="AA3" s="1"/>
      <c r="AB3" s="27"/>
    </row>
    <row r="4" spans="1:28" ht="71.25">
      <c r="A4" s="2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2"/>
      <c r="AA4" s="13" t="s">
        <v>24</v>
      </c>
      <c r="AB4" s="29"/>
    </row>
    <row r="5" spans="1:28" ht="12.75">
      <c r="A5" s="30" t="s">
        <v>25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26940</v>
      </c>
      <c r="I5" s="3">
        <v>0</v>
      </c>
      <c r="J5" s="3">
        <v>0</v>
      </c>
      <c r="K5" s="3">
        <v>3000</v>
      </c>
      <c r="L5" s="3">
        <v>27990</v>
      </c>
      <c r="M5" s="3">
        <v>0</v>
      </c>
      <c r="N5" s="3">
        <v>4950</v>
      </c>
      <c r="O5" s="3">
        <v>0</v>
      </c>
      <c r="P5" s="3">
        <v>0</v>
      </c>
      <c r="Q5" s="3">
        <v>990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20910</v>
      </c>
      <c r="Z5" s="4"/>
      <c r="AA5" s="5">
        <f aca="true" t="shared" si="0" ref="AA5:AA19">SUM(B5:Z5)</f>
        <v>84780</v>
      </c>
      <c r="AB5" s="31">
        <f aca="true" t="shared" si="1" ref="AB5:AB19">AA5/$AA$21</f>
        <v>0.012102286158684696</v>
      </c>
    </row>
    <row r="6" spans="1:28" ht="12.75">
      <c r="A6" s="30" t="s">
        <v>26</v>
      </c>
      <c r="B6" s="3">
        <v>0</v>
      </c>
      <c r="C6" s="3">
        <v>0</v>
      </c>
      <c r="D6" s="3">
        <v>0</v>
      </c>
      <c r="E6" s="3">
        <v>11000</v>
      </c>
      <c r="F6" s="3">
        <v>0</v>
      </c>
      <c r="G6" s="3">
        <v>0</v>
      </c>
      <c r="H6" s="3">
        <v>146899</v>
      </c>
      <c r="I6" s="3">
        <v>7977</v>
      </c>
      <c r="J6" s="3">
        <v>0</v>
      </c>
      <c r="K6" s="3">
        <v>8980</v>
      </c>
      <c r="L6" s="3">
        <v>298805</v>
      </c>
      <c r="M6" s="3">
        <v>0</v>
      </c>
      <c r="N6" s="3">
        <v>134937</v>
      </c>
      <c r="O6" s="3">
        <v>980</v>
      </c>
      <c r="P6" s="3">
        <v>0</v>
      </c>
      <c r="Q6" s="3">
        <v>0</v>
      </c>
      <c r="R6" s="3">
        <v>3000</v>
      </c>
      <c r="S6" s="3">
        <v>1000</v>
      </c>
      <c r="T6" s="3">
        <v>0</v>
      </c>
      <c r="U6" s="3">
        <v>3996</v>
      </c>
      <c r="V6" s="3">
        <v>0</v>
      </c>
      <c r="W6" s="3">
        <v>0</v>
      </c>
      <c r="X6" s="3">
        <v>29936</v>
      </c>
      <c r="Y6" s="3">
        <v>130834</v>
      </c>
      <c r="Z6" s="4"/>
      <c r="AA6" s="5">
        <f t="shared" si="0"/>
        <v>778344</v>
      </c>
      <c r="AB6" s="31">
        <f t="shared" si="1"/>
        <v>0.11110806579258412</v>
      </c>
    </row>
    <row r="7" spans="1:28" ht="12.75">
      <c r="A7" s="30" t="s">
        <v>27</v>
      </c>
      <c r="B7" s="3">
        <v>0</v>
      </c>
      <c r="C7" s="3">
        <v>0</v>
      </c>
      <c r="D7" s="3">
        <v>5012</v>
      </c>
      <c r="E7" s="3">
        <v>3020</v>
      </c>
      <c r="F7" s="3">
        <v>990</v>
      </c>
      <c r="G7" s="3">
        <v>992</v>
      </c>
      <c r="H7" s="3">
        <v>419789</v>
      </c>
      <c r="I7" s="3">
        <v>8011</v>
      </c>
      <c r="J7" s="3">
        <v>0</v>
      </c>
      <c r="K7" s="3">
        <v>9983</v>
      </c>
      <c r="L7" s="3">
        <v>324882</v>
      </c>
      <c r="M7" s="3">
        <v>0</v>
      </c>
      <c r="N7" s="3">
        <v>154978</v>
      </c>
      <c r="O7" s="3">
        <v>0</v>
      </c>
      <c r="P7" s="3">
        <v>0</v>
      </c>
      <c r="Q7" s="3">
        <v>0</v>
      </c>
      <c r="R7" s="3">
        <v>2990</v>
      </c>
      <c r="S7" s="3">
        <v>5027</v>
      </c>
      <c r="T7" s="3">
        <v>1000</v>
      </c>
      <c r="U7" s="3">
        <v>2989</v>
      </c>
      <c r="V7" s="3">
        <v>1000</v>
      </c>
      <c r="W7" s="3">
        <v>3975</v>
      </c>
      <c r="X7" s="3">
        <v>68966</v>
      </c>
      <c r="Y7" s="3">
        <v>381919</v>
      </c>
      <c r="Z7" s="4"/>
      <c r="AA7" s="5">
        <f t="shared" si="0"/>
        <v>1395523</v>
      </c>
      <c r="AB7" s="31">
        <f t="shared" si="1"/>
        <v>0.1992099396912732</v>
      </c>
    </row>
    <row r="8" spans="1:28" ht="12.75">
      <c r="A8" s="30" t="s">
        <v>28</v>
      </c>
      <c r="B8" s="3">
        <v>3999</v>
      </c>
      <c r="C8" s="3">
        <v>0</v>
      </c>
      <c r="D8" s="3">
        <v>16952</v>
      </c>
      <c r="E8" s="3">
        <v>13904</v>
      </c>
      <c r="F8" s="3">
        <v>0</v>
      </c>
      <c r="G8" s="3">
        <v>0</v>
      </c>
      <c r="H8" s="3">
        <v>682254</v>
      </c>
      <c r="I8" s="3">
        <v>22797</v>
      </c>
      <c r="J8" s="3">
        <v>0</v>
      </c>
      <c r="K8" s="3">
        <v>26932</v>
      </c>
      <c r="L8" s="3">
        <v>723683</v>
      </c>
      <c r="M8" s="3">
        <v>0</v>
      </c>
      <c r="N8" s="3">
        <v>257141</v>
      </c>
      <c r="O8" s="3">
        <v>2991</v>
      </c>
      <c r="P8" s="3">
        <v>0</v>
      </c>
      <c r="Q8" s="3">
        <v>0</v>
      </c>
      <c r="R8" s="3">
        <v>4004</v>
      </c>
      <c r="S8" s="3">
        <v>9984</v>
      </c>
      <c r="T8" s="3">
        <v>0</v>
      </c>
      <c r="U8" s="3">
        <v>1000</v>
      </c>
      <c r="V8" s="3">
        <v>0</v>
      </c>
      <c r="W8" s="3">
        <v>0</v>
      </c>
      <c r="X8" s="3">
        <v>99900</v>
      </c>
      <c r="Y8" s="3">
        <v>800277</v>
      </c>
      <c r="Z8" s="4"/>
      <c r="AA8" s="5">
        <f t="shared" si="0"/>
        <v>2665818</v>
      </c>
      <c r="AB8" s="31">
        <f t="shared" si="1"/>
        <v>0.3805436692966799</v>
      </c>
    </row>
    <row r="9" spans="1:28" ht="12.75">
      <c r="A9" s="30" t="s">
        <v>29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17958</v>
      </c>
      <c r="I9" s="3">
        <v>990</v>
      </c>
      <c r="J9" s="3">
        <v>0</v>
      </c>
      <c r="K9" s="3">
        <v>990</v>
      </c>
      <c r="L9" s="3">
        <v>33958</v>
      </c>
      <c r="M9" s="3">
        <v>0</v>
      </c>
      <c r="N9" s="3">
        <v>7956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990</v>
      </c>
      <c r="Y9" s="3">
        <v>44958</v>
      </c>
      <c r="Z9" s="4"/>
      <c r="AA9" s="5">
        <f t="shared" si="0"/>
        <v>107800</v>
      </c>
      <c r="AB9" s="31">
        <f t="shared" si="1"/>
        <v>0.015388375181719866</v>
      </c>
    </row>
    <row r="10" spans="1:28" ht="12.75">
      <c r="A10" s="30" t="s">
        <v>30</v>
      </c>
      <c r="B10" s="3">
        <v>0</v>
      </c>
      <c r="C10" s="3">
        <v>0</v>
      </c>
      <c r="D10" s="3">
        <v>0</v>
      </c>
      <c r="E10" s="3">
        <v>975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975</v>
      </c>
      <c r="M10" s="3">
        <v>0</v>
      </c>
      <c r="N10" s="3">
        <v>975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975</v>
      </c>
      <c r="Y10" s="3">
        <v>0</v>
      </c>
      <c r="Z10" s="4"/>
      <c r="AA10" s="5">
        <f t="shared" si="0"/>
        <v>3900</v>
      </c>
      <c r="AB10" s="31">
        <f t="shared" si="1"/>
        <v>0.0005567222932162104</v>
      </c>
    </row>
    <row r="11" spans="1:28" ht="12.75">
      <c r="A11" s="30" t="s">
        <v>31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6006</v>
      </c>
      <c r="I11" s="3">
        <v>0</v>
      </c>
      <c r="J11" s="3">
        <v>0</v>
      </c>
      <c r="K11" s="3">
        <v>0</v>
      </c>
      <c r="L11" s="3">
        <v>22997</v>
      </c>
      <c r="M11" s="3">
        <v>0</v>
      </c>
      <c r="N11" s="3">
        <v>5005</v>
      </c>
      <c r="O11" s="3">
        <v>1001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2002</v>
      </c>
      <c r="Y11" s="3">
        <v>14001</v>
      </c>
      <c r="Z11" s="4"/>
      <c r="AA11" s="5">
        <f t="shared" si="0"/>
        <v>51012</v>
      </c>
      <c r="AB11" s="31">
        <f t="shared" si="1"/>
        <v>0.007281927595268032</v>
      </c>
    </row>
    <row r="12" spans="1:28" ht="12.75">
      <c r="A12" s="30" t="s">
        <v>32</v>
      </c>
      <c r="B12" s="3">
        <v>0</v>
      </c>
      <c r="C12" s="3">
        <v>0</v>
      </c>
      <c r="D12" s="3">
        <v>3990</v>
      </c>
      <c r="E12" s="3">
        <v>990</v>
      </c>
      <c r="F12" s="3">
        <v>0</v>
      </c>
      <c r="G12" s="3">
        <v>0</v>
      </c>
      <c r="H12" s="3">
        <v>27930</v>
      </c>
      <c r="I12" s="3">
        <v>0</v>
      </c>
      <c r="J12" s="3">
        <v>0</v>
      </c>
      <c r="K12" s="3">
        <v>2010</v>
      </c>
      <c r="L12" s="3">
        <v>59880</v>
      </c>
      <c r="M12" s="3">
        <v>0</v>
      </c>
      <c r="N12" s="3">
        <v>18930</v>
      </c>
      <c r="O12" s="3">
        <v>3000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30000</v>
      </c>
      <c r="Z12" s="4"/>
      <c r="AA12" s="5">
        <f t="shared" si="0"/>
        <v>146730</v>
      </c>
      <c r="AB12" s="31">
        <f t="shared" si="1"/>
        <v>0.02094560566246527</v>
      </c>
    </row>
    <row r="13" spans="1:28" ht="12.75">
      <c r="A13" s="30" t="s">
        <v>33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6">
        <v>0</v>
      </c>
      <c r="H13" s="3">
        <v>97993</v>
      </c>
      <c r="I13" s="3">
        <v>0</v>
      </c>
      <c r="J13" s="3">
        <v>0</v>
      </c>
      <c r="K13" s="3">
        <v>0</v>
      </c>
      <c r="L13" s="3">
        <v>32995</v>
      </c>
      <c r="M13" s="3">
        <v>0</v>
      </c>
      <c r="N13" s="3">
        <v>4980</v>
      </c>
      <c r="O13" s="3">
        <v>0</v>
      </c>
      <c r="P13" s="3">
        <v>0</v>
      </c>
      <c r="Q13" s="3">
        <v>0</v>
      </c>
      <c r="R13" s="3">
        <v>0</v>
      </c>
      <c r="S13" s="3">
        <v>1001</v>
      </c>
      <c r="T13" s="3">
        <v>0</v>
      </c>
      <c r="U13" s="3">
        <v>0</v>
      </c>
      <c r="V13" s="3">
        <v>0</v>
      </c>
      <c r="W13" s="3">
        <v>0</v>
      </c>
      <c r="X13" s="3">
        <v>5002</v>
      </c>
      <c r="Y13" s="3">
        <v>141001</v>
      </c>
      <c r="Z13" s="4"/>
      <c r="AA13" s="5">
        <f t="shared" si="0"/>
        <v>282972</v>
      </c>
      <c r="AB13" s="31">
        <f t="shared" si="1"/>
        <v>0.04039405660409679</v>
      </c>
    </row>
    <row r="14" spans="1:28" ht="12.75">
      <c r="A14" s="30" t="s">
        <v>34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6">
        <v>0</v>
      </c>
      <c r="H14" s="3">
        <v>0</v>
      </c>
      <c r="I14" s="3">
        <v>0</v>
      </c>
      <c r="J14" s="3">
        <v>0</v>
      </c>
      <c r="K14" s="3">
        <v>0</v>
      </c>
      <c r="L14" s="3">
        <v>1020</v>
      </c>
      <c r="M14" s="3">
        <v>0</v>
      </c>
      <c r="N14" s="3">
        <v>2040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1020</v>
      </c>
      <c r="Y14" s="3">
        <v>0</v>
      </c>
      <c r="Z14" s="4"/>
      <c r="AA14" s="5">
        <f t="shared" si="0"/>
        <v>4080</v>
      </c>
      <c r="AB14" s="31">
        <f t="shared" si="1"/>
        <v>0.0005824171682877278</v>
      </c>
    </row>
    <row r="15" spans="1:28" ht="12.75">
      <c r="A15" s="30" t="s">
        <v>35</v>
      </c>
      <c r="B15" s="3">
        <v>0</v>
      </c>
      <c r="C15" s="3">
        <v>1000</v>
      </c>
      <c r="D15" s="3">
        <v>960</v>
      </c>
      <c r="E15" s="3">
        <v>990</v>
      </c>
      <c r="F15" s="3">
        <v>990</v>
      </c>
      <c r="G15" s="6">
        <v>0</v>
      </c>
      <c r="H15" s="3">
        <v>77099</v>
      </c>
      <c r="I15" s="3">
        <v>1980</v>
      </c>
      <c r="J15" s="3">
        <v>0</v>
      </c>
      <c r="K15" s="3">
        <v>960</v>
      </c>
      <c r="L15" s="3">
        <v>64495</v>
      </c>
      <c r="M15" s="3">
        <v>990</v>
      </c>
      <c r="N15" s="3">
        <v>106931</v>
      </c>
      <c r="O15" s="3">
        <v>0</v>
      </c>
      <c r="P15" s="3">
        <v>0</v>
      </c>
      <c r="Q15" s="3">
        <v>0</v>
      </c>
      <c r="R15" s="3">
        <v>2992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9200</v>
      </c>
      <c r="Y15" s="3">
        <v>38857</v>
      </c>
      <c r="Z15" s="4"/>
      <c r="AA15" s="5">
        <f t="shared" si="0"/>
        <v>307444</v>
      </c>
      <c r="AB15" s="31">
        <f t="shared" si="1"/>
        <v>0.043887417619375535</v>
      </c>
    </row>
    <row r="16" spans="1:28" ht="12.75">
      <c r="A16" s="30" t="s">
        <v>36</v>
      </c>
      <c r="B16" s="3">
        <v>0</v>
      </c>
      <c r="C16" s="3">
        <v>0</v>
      </c>
      <c r="D16" s="3">
        <v>0</v>
      </c>
      <c r="E16" s="3">
        <v>30770</v>
      </c>
      <c r="F16" s="3">
        <v>0</v>
      </c>
      <c r="G16" s="6">
        <v>0</v>
      </c>
      <c r="H16" s="3">
        <v>167640</v>
      </c>
      <c r="I16" s="3">
        <v>3990</v>
      </c>
      <c r="J16" s="3">
        <v>1945</v>
      </c>
      <c r="K16" s="3">
        <v>3015</v>
      </c>
      <c r="L16" s="3">
        <v>136940</v>
      </c>
      <c r="M16" s="3">
        <v>0</v>
      </c>
      <c r="N16" s="3">
        <v>201607</v>
      </c>
      <c r="O16" s="3">
        <v>0</v>
      </c>
      <c r="P16" s="3">
        <v>1995</v>
      </c>
      <c r="Q16" s="3">
        <v>0</v>
      </c>
      <c r="R16" s="3">
        <v>15520</v>
      </c>
      <c r="S16" s="3">
        <v>1965</v>
      </c>
      <c r="T16" s="3">
        <v>0</v>
      </c>
      <c r="U16" s="3">
        <v>4025</v>
      </c>
      <c r="V16" s="3">
        <v>0</v>
      </c>
      <c r="W16" s="3">
        <v>0</v>
      </c>
      <c r="X16" s="3">
        <v>84542</v>
      </c>
      <c r="Y16" s="3">
        <v>53547</v>
      </c>
      <c r="Z16" s="4"/>
      <c r="AA16" s="5">
        <f t="shared" si="0"/>
        <v>707501</v>
      </c>
      <c r="AB16" s="31">
        <f t="shared" si="1"/>
        <v>0.10099527671096463</v>
      </c>
    </row>
    <row r="17" spans="1:28" ht="12.75">
      <c r="A17" s="30" t="s">
        <v>37</v>
      </c>
      <c r="B17" s="3">
        <v>1000</v>
      </c>
      <c r="C17" s="3">
        <v>0</v>
      </c>
      <c r="D17" s="3">
        <v>990</v>
      </c>
      <c r="E17" s="3">
        <v>980</v>
      </c>
      <c r="F17" s="3">
        <v>0</v>
      </c>
      <c r="G17" s="6">
        <v>0</v>
      </c>
      <c r="H17" s="3">
        <v>12890</v>
      </c>
      <c r="I17" s="3">
        <v>980</v>
      </c>
      <c r="J17" s="3">
        <v>0</v>
      </c>
      <c r="K17" s="3">
        <v>0</v>
      </c>
      <c r="L17" s="3">
        <v>20840</v>
      </c>
      <c r="M17" s="3">
        <v>0</v>
      </c>
      <c r="N17" s="3">
        <v>35760</v>
      </c>
      <c r="O17" s="3">
        <v>0</v>
      </c>
      <c r="P17" s="3">
        <v>0</v>
      </c>
      <c r="Q17" s="3">
        <v>0</v>
      </c>
      <c r="R17" s="3">
        <v>990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3960</v>
      </c>
      <c r="Y17" s="3">
        <v>11814</v>
      </c>
      <c r="Z17" s="4"/>
      <c r="AA17" s="5">
        <f t="shared" si="0"/>
        <v>90204</v>
      </c>
      <c r="AB17" s="31">
        <f t="shared" si="1"/>
        <v>0.012876558394173088</v>
      </c>
    </row>
    <row r="18" spans="1:28" ht="12.75">
      <c r="A18" s="30" t="s">
        <v>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6">
        <v>0</v>
      </c>
      <c r="H18" s="3">
        <v>22000</v>
      </c>
      <c r="I18" s="3">
        <v>1980</v>
      </c>
      <c r="J18" s="3">
        <v>0</v>
      </c>
      <c r="K18" s="3">
        <v>990</v>
      </c>
      <c r="L18" s="3">
        <v>9990</v>
      </c>
      <c r="M18" s="3">
        <v>0</v>
      </c>
      <c r="N18" s="3">
        <v>3990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3000</v>
      </c>
      <c r="Y18" s="3">
        <v>21010</v>
      </c>
      <c r="Z18" s="4"/>
      <c r="AA18" s="5">
        <f t="shared" si="0"/>
        <v>62960</v>
      </c>
      <c r="AB18" s="31">
        <f t="shared" si="1"/>
        <v>0.008987496302792976</v>
      </c>
    </row>
    <row r="19" spans="1:28" ht="12.75">
      <c r="A19" s="30" t="s">
        <v>39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6">
        <v>0</v>
      </c>
      <c r="H19" s="3">
        <v>111080</v>
      </c>
      <c r="I19" s="3">
        <v>7000</v>
      </c>
      <c r="J19" s="3">
        <v>0</v>
      </c>
      <c r="K19" s="3">
        <v>0</v>
      </c>
      <c r="L19" s="3">
        <v>48020</v>
      </c>
      <c r="M19" s="3">
        <v>0</v>
      </c>
      <c r="N19" s="3">
        <v>20040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8080</v>
      </c>
      <c r="Y19" s="3">
        <v>122000</v>
      </c>
      <c r="Z19" s="4"/>
      <c r="AA19" s="5">
        <f t="shared" si="0"/>
        <v>316220</v>
      </c>
      <c r="AB19" s="31">
        <f t="shared" si="1"/>
        <v>0.04514018552841796</v>
      </c>
    </row>
    <row r="20" spans="1:28" ht="12.75">
      <c r="A20" s="32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  <c r="AA20" s="5"/>
      <c r="AB20" s="33"/>
    </row>
    <row r="21" spans="1:28" ht="12.75">
      <c r="A21" s="30" t="s">
        <v>24</v>
      </c>
      <c r="B21" s="7">
        <f aca="true" t="shared" si="2" ref="B21:Y21">SUM(B5:B20)</f>
        <v>4999</v>
      </c>
      <c r="C21" s="7">
        <f t="shared" si="2"/>
        <v>1000</v>
      </c>
      <c r="D21" s="7">
        <f t="shared" si="2"/>
        <v>27904</v>
      </c>
      <c r="E21" s="7">
        <f t="shared" si="2"/>
        <v>62629</v>
      </c>
      <c r="F21" s="7">
        <f t="shared" si="2"/>
        <v>1980</v>
      </c>
      <c r="G21" s="7">
        <f t="shared" si="2"/>
        <v>992</v>
      </c>
      <c r="H21" s="7">
        <f t="shared" si="2"/>
        <v>1816478</v>
      </c>
      <c r="I21" s="7">
        <f t="shared" si="2"/>
        <v>55705</v>
      </c>
      <c r="J21" s="7">
        <f t="shared" si="2"/>
        <v>1945</v>
      </c>
      <c r="K21" s="7">
        <f t="shared" si="2"/>
        <v>56860</v>
      </c>
      <c r="L21" s="7">
        <f t="shared" si="2"/>
        <v>1807470</v>
      </c>
      <c r="M21" s="7">
        <f t="shared" si="2"/>
        <v>990</v>
      </c>
      <c r="N21" s="7">
        <f t="shared" si="2"/>
        <v>960220</v>
      </c>
      <c r="O21" s="7">
        <f t="shared" si="2"/>
        <v>7972</v>
      </c>
      <c r="P21" s="7">
        <f t="shared" si="2"/>
        <v>1995</v>
      </c>
      <c r="Q21" s="7">
        <f t="shared" si="2"/>
        <v>990</v>
      </c>
      <c r="R21" s="7">
        <f t="shared" si="2"/>
        <v>29496</v>
      </c>
      <c r="S21" s="7">
        <f t="shared" si="2"/>
        <v>18977</v>
      </c>
      <c r="T21" s="7">
        <f t="shared" si="2"/>
        <v>1000</v>
      </c>
      <c r="U21" s="7">
        <f t="shared" si="2"/>
        <v>12010</v>
      </c>
      <c r="V21" s="7">
        <f t="shared" si="2"/>
        <v>1000</v>
      </c>
      <c r="W21" s="7">
        <f t="shared" si="2"/>
        <v>3975</v>
      </c>
      <c r="X21" s="7">
        <f t="shared" si="2"/>
        <v>317573</v>
      </c>
      <c r="Y21" s="7">
        <f t="shared" si="2"/>
        <v>1811128</v>
      </c>
      <c r="Z21" s="4"/>
      <c r="AA21" s="5">
        <f>SUM(AA5:AA20)</f>
        <v>7005288</v>
      </c>
      <c r="AB21" s="34"/>
    </row>
    <row r="22" spans="1:28" ht="12.75">
      <c r="A22" s="25"/>
      <c r="B22" s="35">
        <f aca="true" t="shared" si="3" ref="B22:Y22">B21/$AA$21</f>
        <v>0.0007136037804584194</v>
      </c>
      <c r="C22" s="35">
        <f t="shared" si="3"/>
        <v>0.00014274930595287446</v>
      </c>
      <c r="D22" s="35">
        <f t="shared" si="3"/>
        <v>0.0039832766333090085</v>
      </c>
      <c r="E22" s="35">
        <f t="shared" si="3"/>
        <v>0.008940246282522574</v>
      </c>
      <c r="F22" s="35">
        <f t="shared" si="3"/>
        <v>0.0002826436257866914</v>
      </c>
      <c r="G22" s="35">
        <f t="shared" si="3"/>
        <v>0.00014160731150525147</v>
      </c>
      <c r="H22" s="35">
        <f t="shared" si="3"/>
        <v>0.2593009737786655</v>
      </c>
      <c r="I22" s="35">
        <f t="shared" si="3"/>
        <v>0.007951850088104872</v>
      </c>
      <c r="J22" s="35">
        <f t="shared" si="3"/>
        <v>0.0002776474000783408</v>
      </c>
      <c r="K22" s="35">
        <f t="shared" si="3"/>
        <v>0.008116725536480442</v>
      </c>
      <c r="L22" s="35">
        <f t="shared" si="3"/>
        <v>0.258015088030642</v>
      </c>
      <c r="M22" s="35">
        <f t="shared" si="3"/>
        <v>0.0001413218128933457</v>
      </c>
      <c r="N22" s="35">
        <f t="shared" si="3"/>
        <v>0.1370707385620691</v>
      </c>
      <c r="O22" s="35">
        <f t="shared" si="3"/>
        <v>0.0011379974670563152</v>
      </c>
      <c r="P22" s="35">
        <f t="shared" si="3"/>
        <v>0.0002847848653759845</v>
      </c>
      <c r="Q22" s="35">
        <f t="shared" si="3"/>
        <v>0.0001413218128933457</v>
      </c>
      <c r="R22" s="35">
        <f t="shared" si="3"/>
        <v>0.004210533528385985</v>
      </c>
      <c r="S22" s="35">
        <f t="shared" si="3"/>
        <v>0.0027089535790676984</v>
      </c>
      <c r="T22" s="35">
        <f t="shared" si="3"/>
        <v>0.00014274930595287446</v>
      </c>
      <c r="U22" s="35">
        <f t="shared" si="3"/>
        <v>0.0017144191644940221</v>
      </c>
      <c r="V22" s="35">
        <f t="shared" si="3"/>
        <v>0.00014274930595287446</v>
      </c>
      <c r="W22" s="35">
        <f t="shared" si="3"/>
        <v>0.000567428491162676</v>
      </c>
      <c r="X22" s="35">
        <f t="shared" si="3"/>
        <v>0.0453333253393722</v>
      </c>
      <c r="Y22" s="35">
        <f t="shared" si="3"/>
        <v>0.2585372649918176</v>
      </c>
      <c r="Z22" s="26"/>
      <c r="AA22" s="36"/>
      <c r="AB22" s="27"/>
    </row>
    <row r="23" spans="1:28" ht="12.75">
      <c r="A23" s="21"/>
      <c r="B23" s="22"/>
      <c r="C23" s="22"/>
      <c r="D23" s="22"/>
      <c r="E23" s="22"/>
      <c r="F23" s="22"/>
      <c r="G23" s="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  <c r="AA23" s="22"/>
      <c r="AB23" s="24"/>
    </row>
    <row r="24" spans="1:28" ht="12.75">
      <c r="A24" s="21"/>
      <c r="B24" s="22"/>
      <c r="C24" s="22"/>
      <c r="D24" s="22"/>
      <c r="E24" s="22"/>
      <c r="F24" s="22"/>
      <c r="G24" s="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</row>
    <row r="25" spans="1:28" ht="71.25">
      <c r="A25" s="37"/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  <c r="L25" s="14" t="s">
        <v>10</v>
      </c>
      <c r="M25" s="14" t="s">
        <v>11</v>
      </c>
      <c r="N25" s="14" t="s">
        <v>12</v>
      </c>
      <c r="O25" s="14" t="s">
        <v>13</v>
      </c>
      <c r="P25" s="14" t="s">
        <v>14</v>
      </c>
      <c r="Q25" s="14" t="s">
        <v>15</v>
      </c>
      <c r="R25" s="14" t="s">
        <v>16</v>
      </c>
      <c r="S25" s="14" t="s">
        <v>17</v>
      </c>
      <c r="T25" s="14" t="s">
        <v>18</v>
      </c>
      <c r="U25" s="14" t="s">
        <v>19</v>
      </c>
      <c r="V25" s="14" t="s">
        <v>20</v>
      </c>
      <c r="W25" s="14" t="s">
        <v>21</v>
      </c>
      <c r="X25" s="14" t="s">
        <v>22</v>
      </c>
      <c r="Y25" s="14" t="s">
        <v>23</v>
      </c>
      <c r="Z25" s="10"/>
      <c r="AA25" s="10"/>
      <c r="AB25" s="38"/>
    </row>
    <row r="26" spans="1:28" ht="12.75">
      <c r="A26" s="30" t="s">
        <v>25</v>
      </c>
      <c r="B26" s="15" t="str">
        <f aca="true" t="shared" si="4" ref="B26:Y36">IF(B$21&gt;0,IF(B5/B$21&gt;0,B5/B$21,"0"),"-")</f>
        <v>0</v>
      </c>
      <c r="C26" s="15" t="str">
        <f t="shared" si="4"/>
        <v>0</v>
      </c>
      <c r="D26" s="15" t="str">
        <f t="shared" si="4"/>
        <v>0</v>
      </c>
      <c r="E26" s="15" t="str">
        <f t="shared" si="4"/>
        <v>0</v>
      </c>
      <c r="F26" s="15" t="str">
        <f t="shared" si="4"/>
        <v>0</v>
      </c>
      <c r="G26" s="15" t="str">
        <f t="shared" si="4"/>
        <v>0</v>
      </c>
      <c r="H26" s="15">
        <f t="shared" si="4"/>
        <v>0.014830898034548175</v>
      </c>
      <c r="I26" s="15" t="str">
        <f t="shared" si="4"/>
        <v>0</v>
      </c>
      <c r="J26" s="15" t="str">
        <f t="shared" si="4"/>
        <v>0</v>
      </c>
      <c r="K26" s="15">
        <f t="shared" si="4"/>
        <v>0.05276116778051354</v>
      </c>
      <c r="L26" s="15">
        <f t="shared" si="4"/>
        <v>0.015485734203057312</v>
      </c>
      <c r="M26" s="15" t="str">
        <f t="shared" si="4"/>
        <v>0</v>
      </c>
      <c r="N26" s="15">
        <f t="shared" si="4"/>
        <v>0.005155068630105601</v>
      </c>
      <c r="O26" s="15" t="str">
        <f t="shared" si="4"/>
        <v>0</v>
      </c>
      <c r="P26" s="15" t="str">
        <f t="shared" si="4"/>
        <v>0</v>
      </c>
      <c r="Q26" s="15">
        <f t="shared" si="4"/>
        <v>1</v>
      </c>
      <c r="R26" s="15" t="str">
        <f t="shared" si="4"/>
        <v>0</v>
      </c>
      <c r="S26" s="15" t="str">
        <f t="shared" si="4"/>
        <v>0</v>
      </c>
      <c r="T26" s="15" t="str">
        <f t="shared" si="4"/>
        <v>0</v>
      </c>
      <c r="U26" s="15" t="str">
        <f t="shared" si="4"/>
        <v>0</v>
      </c>
      <c r="V26" s="15" t="str">
        <f t="shared" si="4"/>
        <v>0</v>
      </c>
      <c r="W26" s="15" t="str">
        <f t="shared" si="4"/>
        <v>0</v>
      </c>
      <c r="X26" s="15" t="str">
        <f t="shared" si="4"/>
        <v>0</v>
      </c>
      <c r="Y26" s="15">
        <f t="shared" si="4"/>
        <v>0.01154529111139577</v>
      </c>
      <c r="Z26" s="11"/>
      <c r="AA26" s="11"/>
      <c r="AB26" s="39"/>
    </row>
    <row r="27" spans="1:28" ht="12.75">
      <c r="A27" s="30" t="s">
        <v>26</v>
      </c>
      <c r="B27" s="15" t="str">
        <f t="shared" si="4"/>
        <v>0</v>
      </c>
      <c r="C27" s="15" t="str">
        <f t="shared" si="4"/>
        <v>0</v>
      </c>
      <c r="D27" s="15" t="str">
        <f t="shared" si="4"/>
        <v>0</v>
      </c>
      <c r="E27" s="15">
        <f t="shared" si="4"/>
        <v>0.17563748423254402</v>
      </c>
      <c r="F27" s="15" t="str">
        <f t="shared" si="4"/>
        <v>0</v>
      </c>
      <c r="G27" s="15" t="str">
        <f t="shared" si="4"/>
        <v>0</v>
      </c>
      <c r="H27" s="15">
        <f t="shared" si="4"/>
        <v>0.08087023349580892</v>
      </c>
      <c r="I27" s="15">
        <f t="shared" si="4"/>
        <v>0.14320078987523563</v>
      </c>
      <c r="J27" s="15" t="str">
        <f t="shared" si="4"/>
        <v>0</v>
      </c>
      <c r="K27" s="15">
        <f t="shared" si="4"/>
        <v>0.15793176222300387</v>
      </c>
      <c r="L27" s="15">
        <f t="shared" si="4"/>
        <v>0.16531671341709683</v>
      </c>
      <c r="M27" s="15" t="str">
        <f t="shared" si="4"/>
        <v>0</v>
      </c>
      <c r="N27" s="15">
        <f t="shared" si="4"/>
        <v>0.14052717085667868</v>
      </c>
      <c r="O27" s="15">
        <f t="shared" si="4"/>
        <v>0.12293025589563472</v>
      </c>
      <c r="P27" s="15" t="str">
        <f t="shared" si="4"/>
        <v>0</v>
      </c>
      <c r="Q27" s="15" t="str">
        <f t="shared" si="4"/>
        <v>0</v>
      </c>
      <c r="R27" s="15">
        <f t="shared" si="4"/>
        <v>0.10170870626525631</v>
      </c>
      <c r="S27" s="15">
        <f t="shared" si="4"/>
        <v>0.05269536807714602</v>
      </c>
      <c r="T27" s="15" t="str">
        <f t="shared" si="4"/>
        <v>0</v>
      </c>
      <c r="U27" s="15">
        <f t="shared" si="4"/>
        <v>0.33272273105745215</v>
      </c>
      <c r="V27" s="15" t="str">
        <f t="shared" si="4"/>
        <v>0</v>
      </c>
      <c r="W27" s="15" t="str">
        <f t="shared" si="4"/>
        <v>0</v>
      </c>
      <c r="X27" s="15">
        <f t="shared" si="4"/>
        <v>0.09426494065931297</v>
      </c>
      <c r="Y27" s="15">
        <f t="shared" si="4"/>
        <v>0.0722389582624751</v>
      </c>
      <c r="Z27" s="11"/>
      <c r="AA27" s="11"/>
      <c r="AB27" s="39"/>
    </row>
    <row r="28" spans="1:28" ht="12.75">
      <c r="A28" s="30" t="s">
        <v>27</v>
      </c>
      <c r="B28" s="15" t="str">
        <f t="shared" si="4"/>
        <v>0</v>
      </c>
      <c r="C28" s="15" t="str">
        <f t="shared" si="4"/>
        <v>0</v>
      </c>
      <c r="D28" s="15">
        <f t="shared" si="4"/>
        <v>0.17961582568807338</v>
      </c>
      <c r="E28" s="15">
        <f t="shared" si="4"/>
        <v>0.048220472943843906</v>
      </c>
      <c r="F28" s="15">
        <f t="shared" si="4"/>
        <v>0.5</v>
      </c>
      <c r="G28" s="15">
        <f t="shared" si="4"/>
        <v>1</v>
      </c>
      <c r="H28" s="15">
        <f t="shared" si="4"/>
        <v>0.23110051429194298</v>
      </c>
      <c r="I28" s="15">
        <f t="shared" si="4"/>
        <v>0.14381114801184813</v>
      </c>
      <c r="J28" s="15" t="str">
        <f t="shared" si="4"/>
        <v>0</v>
      </c>
      <c r="K28" s="15">
        <f t="shared" si="4"/>
        <v>0.17557157931762224</v>
      </c>
      <c r="L28" s="15">
        <f t="shared" si="4"/>
        <v>0.17974406214211025</v>
      </c>
      <c r="M28" s="15" t="str">
        <f t="shared" si="4"/>
        <v>0</v>
      </c>
      <c r="N28" s="15">
        <f t="shared" si="4"/>
        <v>0.16139842952656683</v>
      </c>
      <c r="O28" s="15" t="str">
        <f t="shared" si="4"/>
        <v>0</v>
      </c>
      <c r="P28" s="15" t="str">
        <f t="shared" si="4"/>
        <v>0</v>
      </c>
      <c r="Q28" s="15" t="str">
        <f t="shared" si="4"/>
        <v>0</v>
      </c>
      <c r="R28" s="15">
        <f t="shared" si="4"/>
        <v>0.10136967724437213</v>
      </c>
      <c r="S28" s="15">
        <f t="shared" si="4"/>
        <v>0.264899615323813</v>
      </c>
      <c r="T28" s="15">
        <f t="shared" si="4"/>
        <v>1</v>
      </c>
      <c r="U28" s="15">
        <f t="shared" si="4"/>
        <v>0.2488759367194005</v>
      </c>
      <c r="V28" s="15">
        <f t="shared" si="4"/>
        <v>1</v>
      </c>
      <c r="W28" s="15">
        <f t="shared" si="4"/>
        <v>1</v>
      </c>
      <c r="X28" s="15">
        <f t="shared" si="4"/>
        <v>0.21716581699325824</v>
      </c>
      <c r="Y28" s="15">
        <f t="shared" si="4"/>
        <v>0.21087355504414929</v>
      </c>
      <c r="Z28" s="11"/>
      <c r="AA28" s="11"/>
      <c r="AB28" s="39"/>
    </row>
    <row r="29" spans="1:28" ht="12.75">
      <c r="A29" s="30" t="s">
        <v>28</v>
      </c>
      <c r="B29" s="15">
        <f t="shared" si="4"/>
        <v>0.7999599919983997</v>
      </c>
      <c r="C29" s="15" t="str">
        <f t="shared" si="4"/>
        <v>0</v>
      </c>
      <c r="D29" s="15">
        <f t="shared" si="4"/>
        <v>0.6075114678899083</v>
      </c>
      <c r="E29" s="15">
        <f t="shared" si="4"/>
        <v>0.22200578006993565</v>
      </c>
      <c r="F29" s="15" t="str">
        <f t="shared" si="4"/>
        <v>0</v>
      </c>
      <c r="G29" s="15" t="str">
        <f t="shared" si="4"/>
        <v>0</v>
      </c>
      <c r="H29" s="15">
        <f t="shared" si="4"/>
        <v>0.37559166695109986</v>
      </c>
      <c r="I29" s="15">
        <f t="shared" si="4"/>
        <v>0.4092451305986895</v>
      </c>
      <c r="J29" s="15" t="str">
        <f t="shared" si="4"/>
        <v>0</v>
      </c>
      <c r="K29" s="15">
        <f t="shared" si="4"/>
        <v>0.4736545902215969</v>
      </c>
      <c r="L29" s="15">
        <f t="shared" si="4"/>
        <v>0.400384515372316</v>
      </c>
      <c r="M29" s="15" t="str">
        <f t="shared" si="4"/>
        <v>0</v>
      </c>
      <c r="N29" s="15">
        <f t="shared" si="4"/>
        <v>0.267793838911916</v>
      </c>
      <c r="O29" s="15">
        <f t="shared" si="4"/>
        <v>0.3751881585549423</v>
      </c>
      <c r="P29" s="15" t="str">
        <f t="shared" si="4"/>
        <v>0</v>
      </c>
      <c r="Q29" s="15" t="str">
        <f t="shared" si="4"/>
        <v>0</v>
      </c>
      <c r="R29" s="15">
        <f t="shared" si="4"/>
        <v>0.13574721996202874</v>
      </c>
      <c r="S29" s="15">
        <f t="shared" si="4"/>
        <v>0.5261105548822258</v>
      </c>
      <c r="T29" s="15" t="str">
        <f t="shared" si="4"/>
        <v>0</v>
      </c>
      <c r="U29" s="15">
        <f t="shared" si="4"/>
        <v>0.08326394671107411</v>
      </c>
      <c r="V29" s="15" t="str">
        <f t="shared" si="4"/>
        <v>0</v>
      </c>
      <c r="W29" s="15" t="str">
        <f t="shared" si="4"/>
        <v>0</v>
      </c>
      <c r="X29" s="15">
        <f t="shared" si="4"/>
        <v>0.3145733421921889</v>
      </c>
      <c r="Y29" s="15">
        <f t="shared" si="4"/>
        <v>0.44186661572235647</v>
      </c>
      <c r="Z29" s="11"/>
      <c r="AA29" s="11"/>
      <c r="AB29" s="39"/>
    </row>
    <row r="30" spans="1:28" ht="12.75">
      <c r="A30" s="30" t="s">
        <v>29</v>
      </c>
      <c r="B30" s="15" t="str">
        <f t="shared" si="4"/>
        <v>0</v>
      </c>
      <c r="C30" s="15" t="str">
        <f t="shared" si="4"/>
        <v>0</v>
      </c>
      <c r="D30" s="15" t="str">
        <f t="shared" si="4"/>
        <v>0</v>
      </c>
      <c r="E30" s="15" t="str">
        <f t="shared" si="4"/>
        <v>0</v>
      </c>
      <c r="F30" s="15" t="str">
        <f t="shared" si="4"/>
        <v>0</v>
      </c>
      <c r="G30" s="15" t="str">
        <f t="shared" si="4"/>
        <v>0</v>
      </c>
      <c r="H30" s="15">
        <f t="shared" si="4"/>
        <v>0.009886164324588572</v>
      </c>
      <c r="I30" s="15">
        <f t="shared" si="4"/>
        <v>0.017772192801364328</v>
      </c>
      <c r="J30" s="15" t="str">
        <f t="shared" si="4"/>
        <v>0</v>
      </c>
      <c r="K30" s="15">
        <f t="shared" si="4"/>
        <v>0.01741118536756947</v>
      </c>
      <c r="L30" s="15">
        <f t="shared" si="4"/>
        <v>0.0187875870692183</v>
      </c>
      <c r="M30" s="15" t="str">
        <f t="shared" si="4"/>
        <v>0</v>
      </c>
      <c r="N30" s="15">
        <f t="shared" si="4"/>
        <v>0.008285601216387911</v>
      </c>
      <c r="O30" s="15" t="str">
        <f t="shared" si="4"/>
        <v>0</v>
      </c>
      <c r="P30" s="15" t="str">
        <f t="shared" si="4"/>
        <v>0</v>
      </c>
      <c r="Q30" s="15" t="str">
        <f t="shared" si="4"/>
        <v>0</v>
      </c>
      <c r="R30" s="15" t="str">
        <f t="shared" si="4"/>
        <v>0</v>
      </c>
      <c r="S30" s="15" t="str">
        <f t="shared" si="4"/>
        <v>0</v>
      </c>
      <c r="T30" s="15" t="str">
        <f t="shared" si="4"/>
        <v>0</v>
      </c>
      <c r="U30" s="15" t="str">
        <f t="shared" si="4"/>
        <v>0</v>
      </c>
      <c r="V30" s="15" t="str">
        <f t="shared" si="4"/>
        <v>0</v>
      </c>
      <c r="W30" s="15" t="str">
        <f t="shared" si="4"/>
        <v>0</v>
      </c>
      <c r="X30" s="15">
        <f t="shared" si="4"/>
        <v>0.0031173934811838536</v>
      </c>
      <c r="Y30" s="15">
        <f t="shared" si="4"/>
        <v>0.024823204102636588</v>
      </c>
      <c r="Z30" s="11"/>
      <c r="AA30" s="11"/>
      <c r="AB30" s="39"/>
    </row>
    <row r="31" spans="1:28" ht="12.75">
      <c r="A31" s="30" t="s">
        <v>30</v>
      </c>
      <c r="B31" s="15" t="str">
        <f t="shared" si="4"/>
        <v>0</v>
      </c>
      <c r="C31" s="15" t="str">
        <f t="shared" si="4"/>
        <v>0</v>
      </c>
      <c r="D31" s="15" t="str">
        <f t="shared" si="4"/>
        <v>0</v>
      </c>
      <c r="E31" s="15">
        <f t="shared" si="4"/>
        <v>0.015567867920611857</v>
      </c>
      <c r="F31" s="15" t="str">
        <f t="shared" si="4"/>
        <v>0</v>
      </c>
      <c r="G31" s="15" t="str">
        <f t="shared" si="4"/>
        <v>0</v>
      </c>
      <c r="H31" s="15" t="str">
        <f t="shared" si="4"/>
        <v>0</v>
      </c>
      <c r="I31" s="15" t="str">
        <f t="shared" si="4"/>
        <v>0</v>
      </c>
      <c r="J31" s="15" t="str">
        <f t="shared" si="4"/>
        <v>0</v>
      </c>
      <c r="K31" s="15" t="str">
        <f t="shared" si="4"/>
        <v>0</v>
      </c>
      <c r="L31" s="15">
        <f t="shared" si="4"/>
        <v>0.0005394280402994241</v>
      </c>
      <c r="M31" s="15" t="str">
        <f t="shared" si="4"/>
        <v>0</v>
      </c>
      <c r="N31" s="15">
        <f t="shared" si="4"/>
        <v>0.0010153923059298912</v>
      </c>
      <c r="O31" s="15" t="str">
        <f t="shared" si="4"/>
        <v>0</v>
      </c>
      <c r="P31" s="15" t="str">
        <f t="shared" si="4"/>
        <v>0</v>
      </c>
      <c r="Q31" s="15" t="str">
        <f t="shared" si="4"/>
        <v>0</v>
      </c>
      <c r="R31" s="15" t="str">
        <f t="shared" si="4"/>
        <v>0</v>
      </c>
      <c r="S31" s="15" t="str">
        <f t="shared" si="4"/>
        <v>0</v>
      </c>
      <c r="T31" s="15" t="str">
        <f t="shared" si="4"/>
        <v>0</v>
      </c>
      <c r="U31" s="15" t="str">
        <f t="shared" si="4"/>
        <v>0</v>
      </c>
      <c r="V31" s="15" t="str">
        <f t="shared" si="4"/>
        <v>0</v>
      </c>
      <c r="W31" s="15" t="str">
        <f t="shared" si="4"/>
        <v>0</v>
      </c>
      <c r="X31" s="15">
        <f t="shared" si="4"/>
        <v>0.003070160246620462</v>
      </c>
      <c r="Y31" s="15" t="str">
        <f t="shared" si="4"/>
        <v>0</v>
      </c>
      <c r="Z31" s="11"/>
      <c r="AA31" s="11"/>
      <c r="AB31" s="39"/>
    </row>
    <row r="32" spans="1:28" ht="12.75">
      <c r="A32" s="30" t="s">
        <v>31</v>
      </c>
      <c r="B32" s="15" t="str">
        <f t="shared" si="4"/>
        <v>0</v>
      </c>
      <c r="C32" s="15" t="str">
        <f t="shared" si="4"/>
        <v>0</v>
      </c>
      <c r="D32" s="15" t="str">
        <f t="shared" si="4"/>
        <v>0</v>
      </c>
      <c r="E32" s="15" t="str">
        <f t="shared" si="4"/>
        <v>0</v>
      </c>
      <c r="F32" s="15" t="str">
        <f t="shared" si="4"/>
        <v>0</v>
      </c>
      <c r="G32" s="15" t="str">
        <f t="shared" si="4"/>
        <v>0</v>
      </c>
      <c r="H32" s="15">
        <f t="shared" si="4"/>
        <v>0.003306398425964972</v>
      </c>
      <c r="I32" s="15" t="str">
        <f t="shared" si="4"/>
        <v>0</v>
      </c>
      <c r="J32" s="15" t="str">
        <f t="shared" si="4"/>
        <v>0</v>
      </c>
      <c r="K32" s="15" t="str">
        <f t="shared" si="4"/>
        <v>0</v>
      </c>
      <c r="L32" s="15">
        <f t="shared" si="4"/>
        <v>0.012723309377195749</v>
      </c>
      <c r="M32" s="15" t="str">
        <f t="shared" si="4"/>
        <v>0</v>
      </c>
      <c r="N32" s="15">
        <f t="shared" si="4"/>
        <v>0.005212347170440107</v>
      </c>
      <c r="O32" s="15">
        <f t="shared" si="4"/>
        <v>0.1255644756648269</v>
      </c>
      <c r="P32" s="15" t="str">
        <f t="shared" si="4"/>
        <v>0</v>
      </c>
      <c r="Q32" s="15" t="str">
        <f t="shared" si="4"/>
        <v>0</v>
      </c>
      <c r="R32" s="15" t="str">
        <f t="shared" si="4"/>
        <v>0</v>
      </c>
      <c r="S32" s="15" t="str">
        <f t="shared" si="4"/>
        <v>0</v>
      </c>
      <c r="T32" s="15" t="str">
        <f t="shared" si="4"/>
        <v>0</v>
      </c>
      <c r="U32" s="15" t="str">
        <f t="shared" si="4"/>
        <v>0</v>
      </c>
      <c r="V32" s="15" t="str">
        <f t="shared" si="4"/>
        <v>0</v>
      </c>
      <c r="W32" s="15" t="str">
        <f t="shared" si="4"/>
        <v>0</v>
      </c>
      <c r="X32" s="15">
        <f t="shared" si="4"/>
        <v>0.006304062373060682</v>
      </c>
      <c r="Y32" s="15">
        <f t="shared" si="4"/>
        <v>0.007730541408448216</v>
      </c>
      <c r="Z32" s="11"/>
      <c r="AA32" s="11"/>
      <c r="AB32" s="39"/>
    </row>
    <row r="33" spans="1:28" ht="12.75">
      <c r="A33" s="30" t="s">
        <v>32</v>
      </c>
      <c r="B33" s="15" t="str">
        <f t="shared" si="4"/>
        <v>0</v>
      </c>
      <c r="C33" s="15" t="str">
        <f t="shared" si="4"/>
        <v>0</v>
      </c>
      <c r="D33" s="15">
        <f t="shared" si="4"/>
        <v>0.14299025229357798</v>
      </c>
      <c r="E33" s="15">
        <f t="shared" si="4"/>
        <v>0.015807373580928964</v>
      </c>
      <c r="F33" s="15" t="str">
        <f t="shared" si="4"/>
        <v>0</v>
      </c>
      <c r="G33" s="15" t="str">
        <f t="shared" si="4"/>
        <v>0</v>
      </c>
      <c r="H33" s="15">
        <f t="shared" si="4"/>
        <v>0.01537590876410284</v>
      </c>
      <c r="I33" s="15" t="str">
        <f t="shared" si="4"/>
        <v>0</v>
      </c>
      <c r="J33" s="15" t="str">
        <f t="shared" si="4"/>
        <v>0</v>
      </c>
      <c r="K33" s="15">
        <f t="shared" si="4"/>
        <v>0.03534998241294407</v>
      </c>
      <c r="L33" s="15">
        <f t="shared" si="4"/>
        <v>0.03312918056731232</v>
      </c>
      <c r="M33" s="15" t="str">
        <f t="shared" si="4"/>
        <v>0</v>
      </c>
      <c r="N33" s="15">
        <f t="shared" si="4"/>
        <v>0.019714232155131114</v>
      </c>
      <c r="O33" s="15">
        <f t="shared" si="4"/>
        <v>0.3763171098845961</v>
      </c>
      <c r="P33" s="15" t="str">
        <f t="shared" si="4"/>
        <v>0</v>
      </c>
      <c r="Q33" s="15" t="str">
        <f t="shared" si="4"/>
        <v>0</v>
      </c>
      <c r="R33" s="15" t="str">
        <f t="shared" si="4"/>
        <v>0</v>
      </c>
      <c r="S33" s="15" t="str">
        <f t="shared" si="4"/>
        <v>0</v>
      </c>
      <c r="T33" s="15" t="str">
        <f t="shared" si="4"/>
        <v>0</v>
      </c>
      <c r="U33" s="15" t="str">
        <f t="shared" si="4"/>
        <v>0</v>
      </c>
      <c r="V33" s="15" t="str">
        <f t="shared" si="4"/>
        <v>0</v>
      </c>
      <c r="W33" s="15" t="str">
        <f t="shared" si="4"/>
        <v>0</v>
      </c>
      <c r="X33" s="15" t="str">
        <f t="shared" si="4"/>
        <v>0</v>
      </c>
      <c r="Y33" s="15">
        <f t="shared" si="4"/>
        <v>0.016564262713623774</v>
      </c>
      <c r="Z33" s="11"/>
      <c r="AA33" s="11"/>
      <c r="AB33" s="39"/>
    </row>
    <row r="34" spans="1:28" ht="12.75">
      <c r="A34" s="30" t="s">
        <v>33</v>
      </c>
      <c r="B34" s="15" t="str">
        <f t="shared" si="4"/>
        <v>0</v>
      </c>
      <c r="C34" s="15" t="str">
        <f t="shared" si="4"/>
        <v>0</v>
      </c>
      <c r="D34" s="15" t="str">
        <f t="shared" si="4"/>
        <v>0</v>
      </c>
      <c r="E34" s="15" t="str">
        <f t="shared" si="4"/>
        <v>0</v>
      </c>
      <c r="F34" s="15" t="str">
        <f t="shared" si="4"/>
        <v>0</v>
      </c>
      <c r="G34" s="15" t="str">
        <f t="shared" si="4"/>
        <v>0</v>
      </c>
      <c r="H34" s="15">
        <f t="shared" si="4"/>
        <v>0.05394670345580844</v>
      </c>
      <c r="I34" s="15" t="str">
        <f t="shared" si="4"/>
        <v>0</v>
      </c>
      <c r="J34" s="15" t="str">
        <f t="shared" si="4"/>
        <v>0</v>
      </c>
      <c r="K34" s="15" t="str">
        <f t="shared" si="4"/>
        <v>0</v>
      </c>
      <c r="L34" s="15">
        <f t="shared" si="4"/>
        <v>0.018254798143261024</v>
      </c>
      <c r="M34" s="15" t="str">
        <f t="shared" si="4"/>
        <v>0</v>
      </c>
      <c r="N34" s="15">
        <f t="shared" si="4"/>
        <v>0.005186311470288059</v>
      </c>
      <c r="O34" s="15" t="str">
        <f t="shared" si="4"/>
        <v>0</v>
      </c>
      <c r="P34" s="15" t="str">
        <f t="shared" si="4"/>
        <v>0</v>
      </c>
      <c r="Q34" s="15" t="str">
        <f t="shared" si="4"/>
        <v>0</v>
      </c>
      <c r="R34" s="15" t="str">
        <f t="shared" si="4"/>
        <v>0</v>
      </c>
      <c r="S34" s="15">
        <f t="shared" si="4"/>
        <v>0.05274806344522316</v>
      </c>
      <c r="T34" s="15" t="str">
        <f t="shared" si="4"/>
        <v>0</v>
      </c>
      <c r="U34" s="15" t="str">
        <f t="shared" si="4"/>
        <v>0</v>
      </c>
      <c r="V34" s="15" t="str">
        <f t="shared" si="4"/>
        <v>0</v>
      </c>
      <c r="W34" s="15" t="str">
        <f t="shared" si="4"/>
        <v>0</v>
      </c>
      <c r="X34" s="15">
        <f t="shared" si="4"/>
        <v>0.015750709285739028</v>
      </c>
      <c r="Y34" s="15">
        <f t="shared" si="4"/>
        <v>0.07785258689612219</v>
      </c>
      <c r="Z34" s="11"/>
      <c r="AA34" s="11"/>
      <c r="AB34" s="39"/>
    </row>
    <row r="35" spans="1:28" ht="12.75">
      <c r="A35" s="30" t="s">
        <v>34</v>
      </c>
      <c r="B35" s="15" t="str">
        <f t="shared" si="4"/>
        <v>0</v>
      </c>
      <c r="C35" s="15" t="str">
        <f t="shared" si="4"/>
        <v>0</v>
      </c>
      <c r="D35" s="15" t="str">
        <f t="shared" si="4"/>
        <v>0</v>
      </c>
      <c r="E35" s="15" t="str">
        <f t="shared" si="4"/>
        <v>0</v>
      </c>
      <c r="F35" s="15" t="str">
        <f t="shared" si="4"/>
        <v>0</v>
      </c>
      <c r="G35" s="15" t="str">
        <f t="shared" si="4"/>
        <v>0</v>
      </c>
      <c r="H35" s="15" t="str">
        <f t="shared" si="4"/>
        <v>0</v>
      </c>
      <c r="I35" s="15" t="str">
        <f t="shared" si="4"/>
        <v>0</v>
      </c>
      <c r="J35" s="15" t="str">
        <f t="shared" si="4"/>
        <v>0</v>
      </c>
      <c r="K35" s="15" t="str">
        <f t="shared" si="4"/>
        <v>0</v>
      </c>
      <c r="L35" s="15">
        <f t="shared" si="4"/>
        <v>0.0005643247190824744</v>
      </c>
      <c r="M35" s="15" t="str">
        <f t="shared" si="4"/>
        <v>0</v>
      </c>
      <c r="N35" s="15">
        <f t="shared" si="4"/>
        <v>0.0021245131324071566</v>
      </c>
      <c r="O35" s="15" t="str">
        <f t="shared" si="4"/>
        <v>0</v>
      </c>
      <c r="P35" s="15" t="str">
        <f t="shared" si="4"/>
        <v>0</v>
      </c>
      <c r="Q35" s="15" t="str">
        <f t="shared" si="4"/>
        <v>0</v>
      </c>
      <c r="R35" s="15" t="str">
        <f t="shared" si="4"/>
        <v>0</v>
      </c>
      <c r="S35" s="15" t="str">
        <f t="shared" si="4"/>
        <v>0</v>
      </c>
      <c r="T35" s="15" t="str">
        <f t="shared" si="4"/>
        <v>0</v>
      </c>
      <c r="U35" s="15" t="str">
        <f t="shared" si="4"/>
        <v>0</v>
      </c>
      <c r="V35" s="15" t="str">
        <f t="shared" si="4"/>
        <v>0</v>
      </c>
      <c r="W35" s="15" t="str">
        <f t="shared" si="4"/>
        <v>0</v>
      </c>
      <c r="X35" s="15">
        <f t="shared" si="4"/>
        <v>0.003211859950310637</v>
      </c>
      <c r="Y35" s="15" t="str">
        <f t="shared" si="4"/>
        <v>0</v>
      </c>
      <c r="Z35" s="11"/>
      <c r="AA35" s="11"/>
      <c r="AB35" s="39"/>
    </row>
    <row r="36" spans="1:28" ht="12.75">
      <c r="A36" s="30" t="s">
        <v>35</v>
      </c>
      <c r="B36" s="15" t="str">
        <f t="shared" si="4"/>
        <v>0</v>
      </c>
      <c r="C36" s="15">
        <f t="shared" si="4"/>
        <v>1</v>
      </c>
      <c r="D36" s="15">
        <f t="shared" si="4"/>
        <v>0.034403669724770644</v>
      </c>
      <c r="E36" s="15">
        <f t="shared" si="4"/>
        <v>0.015807373580928964</v>
      </c>
      <c r="F36" s="15">
        <f t="shared" si="4"/>
        <v>0.5</v>
      </c>
      <c r="G36" s="15" t="str">
        <f t="shared" si="4"/>
        <v>0</v>
      </c>
      <c r="H36" s="15">
        <f t="shared" si="4"/>
        <v>0.0424442244827628</v>
      </c>
      <c r="I36" s="15">
        <f t="shared" si="4"/>
        <v>0.035544385602728656</v>
      </c>
      <c r="J36" s="15" t="str">
        <f t="shared" si="4"/>
        <v>0</v>
      </c>
      <c r="K36" s="15">
        <f t="shared" si="4"/>
        <v>0.016883573689764335</v>
      </c>
      <c r="L36" s="15">
        <f t="shared" si="4"/>
        <v>0.03568247329139626</v>
      </c>
      <c r="M36" s="15">
        <f t="shared" si="4"/>
        <v>1</v>
      </c>
      <c r="N36" s="15">
        <f t="shared" si="4"/>
        <v>0.11136093811834788</v>
      </c>
      <c r="O36" s="15" t="str">
        <f t="shared" si="4"/>
        <v>0</v>
      </c>
      <c r="P36" s="15" t="str">
        <f t="shared" si="4"/>
        <v>0</v>
      </c>
      <c r="Q36" s="15" t="str">
        <f aca="true" t="shared" si="5" ref="Q36:Y36">IF(Q$21&gt;0,IF(Q15/Q$21&gt;0,Q15/Q$21,"0"),"-")</f>
        <v>0</v>
      </c>
      <c r="R36" s="15">
        <f t="shared" si="5"/>
        <v>0.10143748304854895</v>
      </c>
      <c r="S36" s="15" t="str">
        <f t="shared" si="5"/>
        <v>0</v>
      </c>
      <c r="T36" s="15" t="str">
        <f t="shared" si="5"/>
        <v>0</v>
      </c>
      <c r="U36" s="15" t="str">
        <f t="shared" si="5"/>
        <v>0</v>
      </c>
      <c r="V36" s="15" t="str">
        <f t="shared" si="5"/>
        <v>0</v>
      </c>
      <c r="W36" s="15" t="str">
        <f t="shared" si="5"/>
        <v>0</v>
      </c>
      <c r="X36" s="15">
        <f t="shared" si="5"/>
        <v>0.02896971719888026</v>
      </c>
      <c r="Y36" s="15">
        <f t="shared" si="5"/>
        <v>0.021454585208775967</v>
      </c>
      <c r="Z36" s="11"/>
      <c r="AA36" s="11"/>
      <c r="AB36" s="39"/>
    </row>
    <row r="37" spans="1:28" ht="12.75">
      <c r="A37" s="30" t="s">
        <v>36</v>
      </c>
      <c r="B37" s="15" t="str">
        <f aca="true" t="shared" si="6" ref="B37:Y40">IF(B$21&gt;0,IF(B16/B$21&gt;0,B16/B$21,"0"),"-")</f>
        <v>0</v>
      </c>
      <c r="C37" s="15" t="str">
        <f t="shared" si="6"/>
        <v>0</v>
      </c>
      <c r="D37" s="15" t="str">
        <f t="shared" si="6"/>
        <v>0</v>
      </c>
      <c r="E37" s="15">
        <f t="shared" si="6"/>
        <v>0.4913059445304891</v>
      </c>
      <c r="F37" s="15" t="str">
        <f t="shared" si="6"/>
        <v>0</v>
      </c>
      <c r="G37" s="15" t="str">
        <f t="shared" si="6"/>
        <v>0</v>
      </c>
      <c r="H37" s="15">
        <f t="shared" si="6"/>
        <v>0.09228848353792339</v>
      </c>
      <c r="I37" s="15">
        <f t="shared" si="6"/>
        <v>0.07162732250246837</v>
      </c>
      <c r="J37" s="15">
        <f t="shared" si="6"/>
        <v>1</v>
      </c>
      <c r="K37" s="15">
        <f t="shared" si="6"/>
        <v>0.05302497361941611</v>
      </c>
      <c r="L37" s="15">
        <f t="shared" si="6"/>
        <v>0.07576335983446475</v>
      </c>
      <c r="M37" s="15" t="str">
        <f t="shared" si="6"/>
        <v>0</v>
      </c>
      <c r="N37" s="15">
        <f t="shared" si="6"/>
        <v>0.20995917602216158</v>
      </c>
      <c r="O37" s="15" t="str">
        <f t="shared" si="6"/>
        <v>0</v>
      </c>
      <c r="P37" s="15">
        <f t="shared" si="6"/>
        <v>1</v>
      </c>
      <c r="Q37" s="15" t="str">
        <f t="shared" si="6"/>
        <v>0</v>
      </c>
      <c r="R37" s="15">
        <f t="shared" si="6"/>
        <v>0.5261730404122593</v>
      </c>
      <c r="S37" s="15">
        <f t="shared" si="6"/>
        <v>0.10354639827159193</v>
      </c>
      <c r="T37" s="15" t="str">
        <f t="shared" si="6"/>
        <v>0</v>
      </c>
      <c r="U37" s="15">
        <f t="shared" si="6"/>
        <v>0.3351373855120733</v>
      </c>
      <c r="V37" s="15" t="str">
        <f t="shared" si="6"/>
        <v>0</v>
      </c>
      <c r="W37" s="15" t="str">
        <f t="shared" si="6"/>
        <v>0</v>
      </c>
      <c r="X37" s="15">
        <f t="shared" si="6"/>
        <v>0.26621280776388423</v>
      </c>
      <c r="Y37" s="15">
        <f t="shared" si="6"/>
        <v>0.029565552517547077</v>
      </c>
      <c r="Z37" s="11"/>
      <c r="AA37" s="11"/>
      <c r="AB37" s="39"/>
    </row>
    <row r="38" spans="1:28" ht="12.75">
      <c r="A38" s="30" t="s">
        <v>37</v>
      </c>
      <c r="B38" s="15">
        <f t="shared" si="6"/>
        <v>0.20004000800160032</v>
      </c>
      <c r="C38" s="15" t="str">
        <f t="shared" si="6"/>
        <v>0</v>
      </c>
      <c r="D38" s="15">
        <f t="shared" si="6"/>
        <v>0.03547878440366972</v>
      </c>
      <c r="E38" s="15">
        <f t="shared" si="6"/>
        <v>0.015647703140717558</v>
      </c>
      <c r="F38" s="15" t="str">
        <f t="shared" si="6"/>
        <v>0</v>
      </c>
      <c r="G38" s="15" t="str">
        <f t="shared" si="6"/>
        <v>0</v>
      </c>
      <c r="H38" s="15">
        <f t="shared" si="6"/>
        <v>0.007096149801979435</v>
      </c>
      <c r="I38" s="15">
        <f t="shared" si="6"/>
        <v>0.01759267570236065</v>
      </c>
      <c r="J38" s="15" t="str">
        <f t="shared" si="6"/>
        <v>0</v>
      </c>
      <c r="K38" s="15" t="str">
        <f t="shared" si="6"/>
        <v>0</v>
      </c>
      <c r="L38" s="15">
        <f t="shared" si="6"/>
        <v>0.011529928574194869</v>
      </c>
      <c r="M38" s="15" t="str">
        <f t="shared" si="6"/>
        <v>0</v>
      </c>
      <c r="N38" s="15">
        <f t="shared" si="6"/>
        <v>0.03724146549749016</v>
      </c>
      <c r="O38" s="15" t="str">
        <f t="shared" si="6"/>
        <v>0</v>
      </c>
      <c r="P38" s="15" t="str">
        <f t="shared" si="6"/>
        <v>0</v>
      </c>
      <c r="Q38" s="15" t="str">
        <f t="shared" si="6"/>
        <v>0</v>
      </c>
      <c r="R38" s="15">
        <f t="shared" si="6"/>
        <v>0.03356387306753458</v>
      </c>
      <c r="S38" s="15" t="str">
        <f t="shared" si="6"/>
        <v>0</v>
      </c>
      <c r="T38" s="15" t="str">
        <f t="shared" si="6"/>
        <v>0</v>
      </c>
      <c r="U38" s="15" t="str">
        <f t="shared" si="6"/>
        <v>0</v>
      </c>
      <c r="V38" s="15" t="str">
        <f t="shared" si="6"/>
        <v>0</v>
      </c>
      <c r="W38" s="15" t="str">
        <f t="shared" si="6"/>
        <v>0</v>
      </c>
      <c r="X38" s="15">
        <f t="shared" si="6"/>
        <v>0.012469573924735414</v>
      </c>
      <c r="Y38" s="15">
        <f t="shared" si="6"/>
        <v>0.006523006656625042</v>
      </c>
      <c r="Z38" s="11"/>
      <c r="AA38" s="11"/>
      <c r="AB38" s="39"/>
    </row>
    <row r="39" spans="1:28" ht="12.75">
      <c r="A39" s="30" t="s">
        <v>38</v>
      </c>
      <c r="B39" s="15" t="str">
        <f t="shared" si="6"/>
        <v>0</v>
      </c>
      <c r="C39" s="15" t="str">
        <f t="shared" si="6"/>
        <v>0</v>
      </c>
      <c r="D39" s="15" t="str">
        <f t="shared" si="6"/>
        <v>0</v>
      </c>
      <c r="E39" s="15" t="str">
        <f t="shared" si="6"/>
        <v>0</v>
      </c>
      <c r="F39" s="15" t="str">
        <f t="shared" si="6"/>
        <v>0</v>
      </c>
      <c r="G39" s="15" t="str">
        <f t="shared" si="6"/>
        <v>0</v>
      </c>
      <c r="H39" s="15">
        <f t="shared" si="6"/>
        <v>0.012111349545659237</v>
      </c>
      <c r="I39" s="15">
        <f t="shared" si="6"/>
        <v>0.035544385602728656</v>
      </c>
      <c r="J39" s="15" t="str">
        <f t="shared" si="6"/>
        <v>0</v>
      </c>
      <c r="K39" s="15">
        <f t="shared" si="6"/>
        <v>0.01741118536756947</v>
      </c>
      <c r="L39" s="15">
        <f t="shared" si="6"/>
        <v>0.005527062689837175</v>
      </c>
      <c r="M39" s="15" t="str">
        <f t="shared" si="6"/>
        <v>0</v>
      </c>
      <c r="N39" s="15">
        <f t="shared" si="6"/>
        <v>0.0041552977442669385</v>
      </c>
      <c r="O39" s="15" t="str">
        <f t="shared" si="6"/>
        <v>0</v>
      </c>
      <c r="P39" s="15" t="str">
        <f t="shared" si="6"/>
        <v>0</v>
      </c>
      <c r="Q39" s="15" t="str">
        <f t="shared" si="6"/>
        <v>0</v>
      </c>
      <c r="R39" s="15" t="str">
        <f t="shared" si="6"/>
        <v>0</v>
      </c>
      <c r="S39" s="15" t="str">
        <f t="shared" si="6"/>
        <v>0</v>
      </c>
      <c r="T39" s="15" t="str">
        <f t="shared" si="6"/>
        <v>0</v>
      </c>
      <c r="U39" s="15" t="str">
        <f t="shared" si="6"/>
        <v>0</v>
      </c>
      <c r="V39" s="15" t="str">
        <f t="shared" si="6"/>
        <v>0</v>
      </c>
      <c r="W39" s="15" t="str">
        <f t="shared" si="6"/>
        <v>0</v>
      </c>
      <c r="X39" s="15">
        <f t="shared" si="6"/>
        <v>0.009446646912678346</v>
      </c>
      <c r="Y39" s="15">
        <f t="shared" si="6"/>
        <v>0.011600505320441183</v>
      </c>
      <c r="Z39" s="11"/>
      <c r="AA39" s="11"/>
      <c r="AB39" s="39"/>
    </row>
    <row r="40" spans="1:28" ht="12.75">
      <c r="A40" s="30" t="s">
        <v>39</v>
      </c>
      <c r="B40" s="15" t="str">
        <f t="shared" si="6"/>
        <v>0</v>
      </c>
      <c r="C40" s="15" t="str">
        <f t="shared" si="6"/>
        <v>0</v>
      </c>
      <c r="D40" s="15" t="str">
        <f t="shared" si="6"/>
        <v>0</v>
      </c>
      <c r="E40" s="15" t="str">
        <f t="shared" si="6"/>
        <v>0</v>
      </c>
      <c r="F40" s="15" t="str">
        <f t="shared" si="6"/>
        <v>0</v>
      </c>
      <c r="G40" s="15" t="str">
        <f t="shared" si="6"/>
        <v>0</v>
      </c>
      <c r="H40" s="15">
        <f t="shared" si="6"/>
        <v>0.06115130488781037</v>
      </c>
      <c r="I40" s="15">
        <f t="shared" si="6"/>
        <v>0.12566196930257606</v>
      </c>
      <c r="J40" s="15" t="str">
        <f t="shared" si="6"/>
        <v>0</v>
      </c>
      <c r="K40" s="15" t="str">
        <f t="shared" si="6"/>
        <v>0</v>
      </c>
      <c r="L40" s="15">
        <f t="shared" si="6"/>
        <v>0.026567522559157276</v>
      </c>
      <c r="M40" s="15" t="str">
        <f t="shared" si="6"/>
        <v>0</v>
      </c>
      <c r="N40" s="15">
        <f t="shared" si="6"/>
        <v>0.02087021724188207</v>
      </c>
      <c r="O40" s="15" t="str">
        <f t="shared" si="6"/>
        <v>0</v>
      </c>
      <c r="P40" s="15" t="str">
        <f t="shared" si="6"/>
        <v>0</v>
      </c>
      <c r="Q40" s="15" t="str">
        <f t="shared" si="6"/>
        <v>0</v>
      </c>
      <c r="R40" s="15" t="str">
        <f t="shared" si="6"/>
        <v>0</v>
      </c>
      <c r="S40" s="15" t="str">
        <f t="shared" si="6"/>
        <v>0</v>
      </c>
      <c r="T40" s="15" t="str">
        <f t="shared" si="6"/>
        <v>0</v>
      </c>
      <c r="U40" s="15" t="str">
        <f t="shared" si="6"/>
        <v>0</v>
      </c>
      <c r="V40" s="15" t="str">
        <f t="shared" si="6"/>
        <v>0</v>
      </c>
      <c r="W40" s="15" t="str">
        <f t="shared" si="6"/>
        <v>0</v>
      </c>
      <c r="X40" s="15">
        <f t="shared" si="6"/>
        <v>0.025442969018147008</v>
      </c>
      <c r="Y40" s="15">
        <f t="shared" si="6"/>
        <v>0.06736133503540336</v>
      </c>
      <c r="Z40" s="11"/>
      <c r="AA40" s="11"/>
      <c r="AB40" s="39"/>
    </row>
    <row r="41" spans="1:28" ht="12.75">
      <c r="A41" s="3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1"/>
      <c r="AA41" s="11"/>
      <c r="AB41" s="39"/>
    </row>
    <row r="42" spans="1:28" ht="12.75">
      <c r="A42" s="30" t="s">
        <v>24</v>
      </c>
      <c r="B42" s="8">
        <f aca="true" t="shared" si="7" ref="B42:Y42">SUM(B26:B41)</f>
        <v>1</v>
      </c>
      <c r="C42" s="8">
        <f t="shared" si="7"/>
        <v>1</v>
      </c>
      <c r="D42" s="8">
        <f t="shared" si="7"/>
        <v>0.9999999999999999</v>
      </c>
      <c r="E42" s="8">
        <f t="shared" si="7"/>
        <v>1</v>
      </c>
      <c r="F42" s="8">
        <f t="shared" si="7"/>
        <v>1</v>
      </c>
      <c r="G42" s="8">
        <f t="shared" si="7"/>
        <v>1</v>
      </c>
      <c r="H42" s="8">
        <f t="shared" si="7"/>
        <v>1</v>
      </c>
      <c r="I42" s="8">
        <f t="shared" si="7"/>
        <v>1</v>
      </c>
      <c r="J42" s="8">
        <f t="shared" si="7"/>
        <v>1</v>
      </c>
      <c r="K42" s="8">
        <f t="shared" si="7"/>
        <v>1</v>
      </c>
      <c r="L42" s="8">
        <f t="shared" si="7"/>
        <v>1</v>
      </c>
      <c r="M42" s="8">
        <f t="shared" si="7"/>
        <v>1</v>
      </c>
      <c r="N42" s="8">
        <f t="shared" si="7"/>
        <v>0.9999999999999999</v>
      </c>
      <c r="O42" s="8">
        <f t="shared" si="7"/>
        <v>1</v>
      </c>
      <c r="P42" s="8">
        <f t="shared" si="7"/>
        <v>1</v>
      </c>
      <c r="Q42" s="8">
        <f t="shared" si="7"/>
        <v>1</v>
      </c>
      <c r="R42" s="8">
        <f t="shared" si="7"/>
        <v>1</v>
      </c>
      <c r="S42" s="8">
        <f t="shared" si="7"/>
        <v>1</v>
      </c>
      <c r="T42" s="8">
        <f t="shared" si="7"/>
        <v>1</v>
      </c>
      <c r="U42" s="8">
        <f t="shared" si="7"/>
        <v>1</v>
      </c>
      <c r="V42" s="8">
        <f t="shared" si="7"/>
        <v>1</v>
      </c>
      <c r="W42" s="8">
        <f t="shared" si="7"/>
        <v>1</v>
      </c>
      <c r="X42" s="8">
        <f t="shared" si="7"/>
        <v>1.0000000000000002</v>
      </c>
      <c r="Y42" s="8">
        <f t="shared" si="7"/>
        <v>1.0000000000000002</v>
      </c>
      <c r="Z42" s="11"/>
      <c r="AA42" s="11"/>
      <c r="AB42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mainuser</dc:creator>
  <cp:keywords/>
  <dc:description/>
  <cp:lastModifiedBy>jcw7</cp:lastModifiedBy>
  <dcterms:created xsi:type="dcterms:W3CDTF">2005-01-26T11:45:06Z</dcterms:created>
  <dcterms:modified xsi:type="dcterms:W3CDTF">2005-03-08T18:42:02Z</dcterms:modified>
  <cp:category/>
  <cp:version/>
  <cp:contentType/>
  <cp:contentStatus/>
</cp:coreProperties>
</file>