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tables/table2.xml" ContentType="application/vnd.openxmlformats-officedocument.spreadsheetml.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3.xml" ContentType="application/vnd.openxmlformats-officedocument.spreadsheetml.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tables/table4.xml" ContentType="application/vnd.openxmlformats-officedocument.spreadsheetml.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4.xml" ContentType="application/vnd.openxmlformats-officedocument.spreadsheetml.pivot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ThisWorkbook" hidePivotFieldList="1" showPivotChartFilter="1" defaultThemeVersion="124226"/>
  <bookViews>
    <workbookView xWindow="0" yWindow="0" windowWidth="20490" windowHeight="7530" tabRatio="808" firstSheet="4" activeTab="7"/>
  </bookViews>
  <sheets>
    <sheet name="1. Subscribers" sheetId="1" r:id="rId1"/>
    <sheet name="2. Chart of Subscriber numbers" sheetId="4" r:id="rId2"/>
    <sheet name="3. Clergy" sheetId="33" r:id="rId3"/>
    <sheet name="4. FSA FRS FRGS counts" sheetId="16" r:id="rId4"/>
    <sheet name="5. Other Societies" sheetId="19" r:id="rId5"/>
    <sheet name="6. Archaeological" sheetId="28" r:id="rId6"/>
    <sheet name="7. French society membership" sheetId="18" r:id="rId7"/>
    <sheet name=" 8. Numismatic Society" sheetId="17" r:id="rId8"/>
    <sheet name=" 9. Museum &amp; Archaeology" sheetId="25" r:id="rId9"/>
    <sheet name="10. Female Subscribers" sheetId="34" r:id="rId10"/>
    <sheet name="11. By Country" sheetId="13" r:id="rId11"/>
    <sheet name="12. By County" sheetId="12" r:id="rId12"/>
    <sheet name="13. Numbers of subscriptions" sheetId="15" r:id="rId13"/>
    <sheet name="14. Qualifications" sheetId="23" r:id="rId14"/>
    <sheet name="15. Nobles, baronets &amp; knights" sheetId="22" r:id="rId15"/>
    <sheet name="16. Institutional Subscribers" sheetId="5" r:id="rId16"/>
    <sheet name="17. University-College" sheetId="26" r:id="rId17"/>
    <sheet name="18. Professions and-or Titles" sheetId="21" r:id="rId18"/>
    <sheet name="19. ODNB Entry" sheetId="35" r:id="rId19"/>
  </sheets>
  <calcPr calcId="171027"/>
  <pivotCaches>
    <pivotCache cacheId="0" r:id="rId20"/>
  </pivotCaches>
</workbook>
</file>

<file path=xl/calcChain.xml><?xml version="1.0" encoding="utf-8"?>
<calcChain xmlns="http://schemas.openxmlformats.org/spreadsheetml/2006/main">
  <c r="AH905" i="35" l="1"/>
  <c r="AG905" i="35"/>
  <c r="AH904" i="35"/>
  <c r="AG904" i="35"/>
  <c r="AH903" i="35"/>
  <c r="AG903" i="35"/>
  <c r="AH902" i="35"/>
  <c r="AG902" i="35"/>
  <c r="AH901" i="35"/>
  <c r="AG901" i="35"/>
  <c r="AH900" i="35"/>
  <c r="AG900" i="35"/>
  <c r="AH899" i="35"/>
  <c r="AG899" i="35"/>
  <c r="AH898" i="35"/>
  <c r="AG898" i="35"/>
  <c r="AH897" i="35"/>
  <c r="AG897" i="35"/>
  <c r="AH896" i="35"/>
  <c r="AG896" i="35"/>
  <c r="AH895" i="35"/>
  <c r="AG895" i="35"/>
  <c r="AH894" i="35"/>
  <c r="AG894" i="35"/>
  <c r="AH893" i="35"/>
  <c r="AG893" i="35"/>
  <c r="AH892" i="35"/>
  <c r="AG892" i="35"/>
  <c r="AH891" i="35"/>
  <c r="AG891" i="35"/>
  <c r="AH890" i="35"/>
  <c r="AG890" i="35"/>
  <c r="AH889" i="35"/>
  <c r="AG889" i="35"/>
  <c r="AH888" i="35"/>
  <c r="AG888" i="35"/>
  <c r="AH887" i="35"/>
  <c r="AG887" i="35"/>
  <c r="AH886" i="35"/>
  <c r="AG886" i="35"/>
  <c r="AH885" i="35"/>
  <c r="AG885" i="35"/>
  <c r="AH884" i="35"/>
  <c r="AG884" i="35"/>
  <c r="AH883" i="35"/>
  <c r="AG883" i="35"/>
  <c r="AH882" i="35"/>
  <c r="AG882" i="35"/>
  <c r="AH881" i="35"/>
  <c r="AG881" i="35"/>
  <c r="AH880" i="35"/>
  <c r="AG880" i="35"/>
  <c r="AH879" i="35"/>
  <c r="AG879" i="35"/>
  <c r="AH878" i="35"/>
  <c r="AG878" i="35"/>
  <c r="AH877" i="35"/>
  <c r="AG877" i="35"/>
  <c r="AH876" i="35"/>
  <c r="AG876" i="35"/>
  <c r="AH875" i="35"/>
  <c r="AG875" i="35"/>
  <c r="AH874" i="35"/>
  <c r="AG874" i="35"/>
  <c r="AH873" i="35"/>
  <c r="AG873" i="35"/>
  <c r="AH872" i="35"/>
  <c r="AG872" i="35"/>
  <c r="AH871" i="35"/>
  <c r="AG871" i="35"/>
  <c r="AH870" i="35"/>
  <c r="AG870" i="35"/>
  <c r="AH869" i="35"/>
  <c r="AG869" i="35"/>
  <c r="AH868" i="35"/>
  <c r="AG868" i="35"/>
  <c r="AH867" i="35"/>
  <c r="AG867" i="35"/>
  <c r="AH866" i="35"/>
  <c r="AG866" i="35"/>
  <c r="AH865" i="35"/>
  <c r="AG865" i="35"/>
  <c r="AH864" i="35"/>
  <c r="AG864" i="35"/>
  <c r="AH863" i="35"/>
  <c r="AG863" i="35"/>
  <c r="AH862" i="35"/>
  <c r="AG862" i="35"/>
  <c r="AH861" i="35"/>
  <c r="AG861" i="35"/>
  <c r="AH860" i="35"/>
  <c r="AG860" i="35"/>
  <c r="AH859" i="35"/>
  <c r="AG859" i="35"/>
  <c r="AH858" i="35"/>
  <c r="AG858" i="35"/>
  <c r="AH857" i="35"/>
  <c r="AG857" i="35"/>
  <c r="AH856" i="35"/>
  <c r="AG856" i="35"/>
  <c r="AH855" i="35"/>
  <c r="AG855" i="35"/>
  <c r="AH854" i="35"/>
  <c r="AG854" i="35"/>
  <c r="AH853" i="35"/>
  <c r="AG853" i="35"/>
  <c r="AH852" i="35"/>
  <c r="AG852" i="35"/>
  <c r="AH851" i="35"/>
  <c r="AG851" i="35"/>
  <c r="AH850" i="35"/>
  <c r="AG850" i="35"/>
  <c r="AH849" i="35"/>
  <c r="AG849" i="35"/>
  <c r="AH848" i="35"/>
  <c r="AG848" i="35"/>
  <c r="AH847" i="35"/>
  <c r="AG847" i="35"/>
  <c r="AH846" i="35"/>
  <c r="AG846" i="35"/>
  <c r="AH845" i="35"/>
  <c r="AG845" i="35"/>
  <c r="AH844" i="35"/>
  <c r="AG844" i="35"/>
  <c r="AH843" i="35"/>
  <c r="AG843" i="35"/>
  <c r="AH842" i="35"/>
  <c r="AG842" i="35"/>
  <c r="AH841" i="35"/>
  <c r="AG841" i="35"/>
  <c r="AH840" i="35"/>
  <c r="AG840" i="35"/>
  <c r="AH839" i="35"/>
  <c r="AG839" i="35"/>
  <c r="AH838" i="35"/>
  <c r="AG838" i="35"/>
  <c r="AH837" i="35"/>
  <c r="AG837" i="35"/>
  <c r="AH836" i="35"/>
  <c r="AG836" i="35"/>
  <c r="AH835" i="35"/>
  <c r="AG835" i="35"/>
  <c r="AH834" i="35"/>
  <c r="AG834" i="35"/>
  <c r="AH833" i="35"/>
  <c r="AG833" i="35"/>
  <c r="AH832" i="35"/>
  <c r="AG832" i="35"/>
  <c r="AH831" i="35"/>
  <c r="AG831" i="35"/>
  <c r="AH830" i="35"/>
  <c r="AG830" i="35"/>
  <c r="AH829" i="35"/>
  <c r="AG829" i="35"/>
  <c r="AH828" i="35"/>
  <c r="AG828" i="35"/>
  <c r="AH827" i="35"/>
  <c r="AG827" i="35"/>
  <c r="AH826" i="35"/>
  <c r="AG826" i="35"/>
  <c r="AH825" i="35"/>
  <c r="AG825" i="35"/>
  <c r="AH824" i="35"/>
  <c r="AG824" i="35"/>
  <c r="AH823" i="35"/>
  <c r="AG823" i="35"/>
  <c r="AH822" i="35"/>
  <c r="AG822" i="35"/>
  <c r="AH821" i="35"/>
  <c r="AG821" i="35"/>
  <c r="AH820" i="35"/>
  <c r="AG820" i="35"/>
  <c r="AH819" i="35"/>
  <c r="AG819" i="35"/>
  <c r="AH818" i="35"/>
  <c r="AG818" i="35"/>
  <c r="AH817" i="35"/>
  <c r="AG817" i="35"/>
  <c r="AH816" i="35"/>
  <c r="AG816" i="35"/>
  <c r="AH815" i="35"/>
  <c r="AG815" i="35"/>
  <c r="AH814" i="35"/>
  <c r="AG814" i="35"/>
  <c r="AH813" i="35"/>
  <c r="AG813" i="35"/>
  <c r="AH812" i="35"/>
  <c r="AG812" i="35"/>
  <c r="AH811" i="35"/>
  <c r="AG811" i="35"/>
  <c r="AH810" i="35"/>
  <c r="AG810" i="35"/>
  <c r="AH809" i="35"/>
  <c r="AG809" i="35"/>
  <c r="AH808" i="35"/>
  <c r="AG808" i="35"/>
  <c r="AH807" i="35"/>
  <c r="AG807" i="35"/>
  <c r="AH806" i="35"/>
  <c r="AG806" i="35"/>
  <c r="AH805" i="35"/>
  <c r="AG805" i="35"/>
  <c r="AH804" i="35"/>
  <c r="AG804" i="35"/>
  <c r="AH803" i="35"/>
  <c r="AG803" i="35"/>
  <c r="AH802" i="35"/>
  <c r="AG802" i="35"/>
  <c r="AH801" i="35"/>
  <c r="AG801" i="35"/>
  <c r="AH800" i="35"/>
  <c r="AG800" i="35"/>
  <c r="AH799" i="35"/>
  <c r="AG799" i="35"/>
  <c r="AH798" i="35"/>
  <c r="AG798" i="35"/>
  <c r="AH797" i="35"/>
  <c r="AG797" i="35"/>
  <c r="AH796" i="35"/>
  <c r="AG796" i="35"/>
  <c r="AH795" i="35"/>
  <c r="AG795" i="35"/>
  <c r="AH794" i="35"/>
  <c r="AG794" i="35"/>
  <c r="AH793" i="35"/>
  <c r="AG793" i="35"/>
  <c r="AH792" i="35"/>
  <c r="AG792" i="35"/>
  <c r="AH791" i="35"/>
  <c r="AG791" i="35"/>
  <c r="AH790" i="35"/>
  <c r="AG790" i="35"/>
  <c r="AH789" i="35"/>
  <c r="AG789" i="35"/>
  <c r="AH788" i="35"/>
  <c r="AG788" i="35"/>
  <c r="AH787" i="35"/>
  <c r="AG787" i="35"/>
  <c r="AH786" i="35"/>
  <c r="AG786" i="35"/>
  <c r="AH785" i="35"/>
  <c r="AG785" i="35"/>
  <c r="AH784" i="35"/>
  <c r="AG784" i="35"/>
  <c r="AH783" i="35"/>
  <c r="AG783" i="35"/>
  <c r="AH782" i="35"/>
  <c r="AG782" i="35"/>
  <c r="AH781" i="35"/>
  <c r="AG781" i="35"/>
  <c r="AH780" i="35"/>
  <c r="AG780" i="35"/>
  <c r="AH779" i="35"/>
  <c r="AG779" i="35"/>
  <c r="AH778" i="35"/>
  <c r="AG778" i="35"/>
  <c r="AH777" i="35"/>
  <c r="AG777" i="35"/>
  <c r="AH776" i="35"/>
  <c r="AG776" i="35"/>
  <c r="AH775" i="35"/>
  <c r="AG775" i="35"/>
  <c r="AH774" i="35"/>
  <c r="AG774" i="35"/>
  <c r="AH773" i="35"/>
  <c r="AG773" i="35"/>
  <c r="AH772" i="35"/>
  <c r="AG772" i="35"/>
  <c r="AH771" i="35"/>
  <c r="AG771" i="35"/>
  <c r="AH770" i="35"/>
  <c r="AG770" i="35"/>
  <c r="AH769" i="35"/>
  <c r="AG769" i="35"/>
  <c r="AH768" i="35"/>
  <c r="AG768" i="35"/>
  <c r="AH767" i="35"/>
  <c r="AG767" i="35"/>
  <c r="AH766" i="35"/>
  <c r="AG766" i="35"/>
  <c r="AH765" i="35"/>
  <c r="AG765" i="35"/>
  <c r="AH764" i="35"/>
  <c r="AG764" i="35"/>
  <c r="AH763" i="35"/>
  <c r="AG763" i="35"/>
  <c r="AH762" i="35"/>
  <c r="AG762" i="35"/>
  <c r="AH761" i="35"/>
  <c r="AG761" i="35"/>
  <c r="AH760" i="35"/>
  <c r="AG760" i="35"/>
  <c r="AH759" i="35"/>
  <c r="AG759" i="35"/>
  <c r="AH758" i="35"/>
  <c r="AG758" i="35"/>
  <c r="AH757" i="35"/>
  <c r="AG757" i="35"/>
  <c r="AH756" i="35"/>
  <c r="AG756" i="35"/>
  <c r="AH755" i="35"/>
  <c r="AG755" i="35"/>
  <c r="AH754" i="35"/>
  <c r="AG754" i="35"/>
  <c r="AH753" i="35"/>
  <c r="AG753" i="35"/>
  <c r="AH752" i="35"/>
  <c r="AG752" i="35"/>
  <c r="AH751" i="35"/>
  <c r="AG751" i="35"/>
  <c r="AH750" i="35"/>
  <c r="AG750" i="35"/>
  <c r="AH749" i="35"/>
  <c r="AG749" i="35"/>
  <c r="AH748" i="35"/>
  <c r="AG748" i="35"/>
  <c r="AH747" i="35"/>
  <c r="AG747" i="35"/>
  <c r="AH746" i="35"/>
  <c r="AG746" i="35"/>
  <c r="AH745" i="35"/>
  <c r="AG745" i="35"/>
  <c r="AH744" i="35"/>
  <c r="AG744" i="35"/>
  <c r="AH743" i="35"/>
  <c r="AG743" i="35"/>
  <c r="AH742" i="35"/>
  <c r="AG742" i="35"/>
  <c r="AH741" i="35"/>
  <c r="AG741" i="35"/>
  <c r="AH740" i="35"/>
  <c r="AG740" i="35"/>
  <c r="AH739" i="35"/>
  <c r="AG739" i="35"/>
  <c r="AH738" i="35"/>
  <c r="AG738" i="35"/>
  <c r="AH737" i="35"/>
  <c r="AG737" i="35"/>
  <c r="AH736" i="35"/>
  <c r="AG736" i="35"/>
  <c r="AH735" i="35"/>
  <c r="AG735" i="35"/>
  <c r="AH734" i="35"/>
  <c r="AG734" i="35"/>
  <c r="AH733" i="35"/>
  <c r="AG733" i="35"/>
  <c r="AH732" i="35"/>
  <c r="AG732" i="35"/>
  <c r="AH731" i="35"/>
  <c r="AG731" i="35"/>
  <c r="AH730" i="35"/>
  <c r="AG730" i="35"/>
  <c r="AH729" i="35"/>
  <c r="AG729" i="35"/>
  <c r="AH728" i="35"/>
  <c r="AG728" i="35"/>
  <c r="AH727" i="35"/>
  <c r="AG727" i="35"/>
  <c r="AH726" i="35"/>
  <c r="AG726" i="35"/>
  <c r="AH725" i="35"/>
  <c r="AG725" i="35"/>
  <c r="AH724" i="35"/>
  <c r="AG724" i="35"/>
  <c r="AH723" i="35"/>
  <c r="AG723" i="35"/>
  <c r="AH722" i="35"/>
  <c r="AG722" i="35"/>
  <c r="AH721" i="35"/>
  <c r="AG721" i="35"/>
  <c r="AH720" i="35"/>
  <c r="AG720" i="35"/>
  <c r="AH719" i="35"/>
  <c r="AG719" i="35"/>
  <c r="AH718" i="35"/>
  <c r="AG718" i="35"/>
  <c r="AH717" i="35"/>
  <c r="AG717" i="35"/>
  <c r="AH716" i="35"/>
  <c r="AG716" i="35"/>
  <c r="AH715" i="35"/>
  <c r="AG715" i="35"/>
  <c r="AH714" i="35"/>
  <c r="AG714" i="35"/>
  <c r="AH713" i="35"/>
  <c r="AG713" i="35"/>
  <c r="AH712" i="35"/>
  <c r="AG712" i="35"/>
  <c r="AH711" i="35"/>
  <c r="AG711" i="35"/>
  <c r="AH710" i="35"/>
  <c r="AG710" i="35"/>
  <c r="AH709" i="35"/>
  <c r="AG709" i="35"/>
  <c r="AH708" i="35"/>
  <c r="AG708" i="35"/>
  <c r="AH707" i="35"/>
  <c r="AG707" i="35"/>
  <c r="AH706" i="35"/>
  <c r="AG706" i="35"/>
  <c r="AH705" i="35"/>
  <c r="AG705" i="35"/>
  <c r="AH704" i="35"/>
  <c r="AG704" i="35"/>
  <c r="AH703" i="35"/>
  <c r="AG703" i="35"/>
  <c r="AH702" i="35"/>
  <c r="AG702" i="35"/>
  <c r="AH701" i="35"/>
  <c r="AG701" i="35"/>
  <c r="AH700" i="35"/>
  <c r="AG700" i="35"/>
  <c r="AH699" i="35"/>
  <c r="AG699" i="35"/>
  <c r="AH698" i="35"/>
  <c r="AG698" i="35"/>
  <c r="AH697" i="35"/>
  <c r="AG697" i="35"/>
  <c r="AH696" i="35"/>
  <c r="AG696" i="35"/>
  <c r="AH695" i="35"/>
  <c r="AG695" i="35"/>
  <c r="AH694" i="35"/>
  <c r="AG694" i="35"/>
  <c r="AH693" i="35"/>
  <c r="AG693" i="35"/>
  <c r="AH692" i="35"/>
  <c r="AG692" i="35"/>
  <c r="AH691" i="35"/>
  <c r="AG691" i="35"/>
  <c r="AH690" i="35"/>
  <c r="AG690" i="35"/>
  <c r="AH689" i="35"/>
  <c r="AG689" i="35"/>
  <c r="AH688" i="35"/>
  <c r="AG688" i="35"/>
  <c r="AH687" i="35"/>
  <c r="AG687" i="35"/>
  <c r="AH686" i="35"/>
  <c r="AG686" i="35"/>
  <c r="AH685" i="35"/>
  <c r="AG685" i="35"/>
  <c r="AH684" i="35"/>
  <c r="AG684" i="35"/>
  <c r="AH683" i="35"/>
  <c r="AG683" i="35"/>
  <c r="AH682" i="35"/>
  <c r="AG682" i="35"/>
  <c r="AH681" i="35"/>
  <c r="AG681" i="35"/>
  <c r="AH680" i="35"/>
  <c r="AG680" i="35"/>
  <c r="AH679" i="35"/>
  <c r="AG679" i="35"/>
  <c r="AH678" i="35"/>
  <c r="AG678" i="35"/>
  <c r="AH677" i="35"/>
  <c r="AG677" i="35"/>
  <c r="AH676" i="35"/>
  <c r="AG676" i="35"/>
  <c r="AH675" i="35"/>
  <c r="AG675" i="35"/>
  <c r="AH674" i="35"/>
  <c r="AG674" i="35"/>
  <c r="AH673" i="35"/>
  <c r="AG673" i="35"/>
  <c r="AH672" i="35"/>
  <c r="AG672" i="35"/>
  <c r="AH671" i="35"/>
  <c r="AG671" i="35"/>
  <c r="AH670" i="35"/>
  <c r="AG670" i="35"/>
  <c r="AH669" i="35"/>
  <c r="AG669" i="35"/>
  <c r="AH668" i="35"/>
  <c r="AG668" i="35"/>
  <c r="AH667" i="35"/>
  <c r="AG667" i="35"/>
  <c r="AH666" i="35"/>
  <c r="AG666" i="35"/>
  <c r="AH665" i="35"/>
  <c r="AG665" i="35"/>
  <c r="AH664" i="35"/>
  <c r="AG664" i="35"/>
  <c r="AH663" i="35"/>
  <c r="AG663" i="35"/>
  <c r="AH662" i="35"/>
  <c r="AG662" i="35"/>
  <c r="AH661" i="35"/>
  <c r="AG661" i="35"/>
  <c r="AH660" i="35"/>
  <c r="AG660" i="35"/>
  <c r="AH659" i="35"/>
  <c r="AG659" i="35"/>
  <c r="AH658" i="35"/>
  <c r="AG658" i="35"/>
  <c r="AH657" i="35"/>
  <c r="AG657" i="35"/>
  <c r="AH656" i="35"/>
  <c r="AG656" i="35"/>
  <c r="AH655" i="35"/>
  <c r="AG655" i="35"/>
  <c r="AH654" i="35"/>
  <c r="AG654" i="35"/>
  <c r="AH653" i="35"/>
  <c r="AG653" i="35"/>
  <c r="AH652" i="35"/>
  <c r="AG652" i="35"/>
  <c r="AH651" i="35"/>
  <c r="AG651" i="35"/>
  <c r="AH650" i="35"/>
  <c r="AG650" i="35"/>
  <c r="AH649" i="35"/>
  <c r="AG649" i="35"/>
  <c r="AH648" i="35"/>
  <c r="AG648" i="35"/>
  <c r="AH647" i="35"/>
  <c r="AG647" i="35"/>
  <c r="AH646" i="35"/>
  <c r="AG646" i="35"/>
  <c r="AH645" i="35"/>
  <c r="AG645" i="35"/>
  <c r="AH644" i="35"/>
  <c r="AG644" i="35"/>
  <c r="AH643" i="35"/>
  <c r="AG643" i="35"/>
  <c r="AH642" i="35"/>
  <c r="AG642" i="35"/>
  <c r="AH641" i="35"/>
  <c r="AG641" i="35"/>
  <c r="AH640" i="35"/>
  <c r="AG640" i="35"/>
  <c r="AH639" i="35"/>
  <c r="AG639" i="35"/>
  <c r="AH638" i="35"/>
  <c r="AG638" i="35"/>
  <c r="AH637" i="35"/>
  <c r="AG637" i="35"/>
  <c r="AH636" i="35"/>
  <c r="AG636" i="35"/>
  <c r="AH635" i="35"/>
  <c r="AG635" i="35"/>
  <c r="AH634" i="35"/>
  <c r="AG634" i="35"/>
  <c r="AH633" i="35"/>
  <c r="AG633" i="35"/>
  <c r="AH632" i="35"/>
  <c r="AG632" i="35"/>
  <c r="AH631" i="35"/>
  <c r="AG631" i="35"/>
  <c r="AH630" i="35"/>
  <c r="AG630" i="35"/>
  <c r="AH629" i="35"/>
  <c r="AG629" i="35"/>
  <c r="AH628" i="35"/>
  <c r="AG628" i="35"/>
  <c r="AH627" i="35"/>
  <c r="AG627" i="35"/>
  <c r="AH626" i="35"/>
  <c r="AG626" i="35"/>
  <c r="AH625" i="35"/>
  <c r="AG625" i="35"/>
  <c r="AH624" i="35"/>
  <c r="AG624" i="35"/>
  <c r="AH623" i="35"/>
  <c r="AG623" i="35"/>
  <c r="AH622" i="35"/>
  <c r="AG622" i="35"/>
  <c r="AH621" i="35"/>
  <c r="AG621" i="35"/>
  <c r="AH620" i="35"/>
  <c r="AG620" i="35"/>
  <c r="AH619" i="35"/>
  <c r="AG619" i="35"/>
  <c r="AH618" i="35"/>
  <c r="AG618" i="35"/>
  <c r="AH617" i="35"/>
  <c r="AG617" i="35"/>
  <c r="AH616" i="35"/>
  <c r="AG616" i="35"/>
  <c r="AH615" i="35"/>
  <c r="AG615" i="35"/>
  <c r="AH614" i="35"/>
  <c r="AG614" i="35"/>
  <c r="AH613" i="35"/>
  <c r="AG613" i="35"/>
  <c r="AH612" i="35"/>
  <c r="AG612" i="35"/>
  <c r="AH611" i="35"/>
  <c r="AG611" i="35"/>
  <c r="AH610" i="35"/>
  <c r="AG610" i="35"/>
  <c r="AH609" i="35"/>
  <c r="AG609" i="35"/>
  <c r="AH608" i="35"/>
  <c r="AG608" i="35"/>
  <c r="AH607" i="35"/>
  <c r="AG607" i="35"/>
  <c r="AH606" i="35"/>
  <c r="AG606" i="35"/>
  <c r="AH605" i="35"/>
  <c r="AG605" i="35"/>
  <c r="AH604" i="35"/>
  <c r="AG604" i="35"/>
  <c r="AH603" i="35"/>
  <c r="AG603" i="35"/>
  <c r="AH602" i="35"/>
  <c r="AG602" i="35"/>
  <c r="AH601" i="35"/>
  <c r="AG601" i="35"/>
  <c r="AH600" i="35"/>
  <c r="AG600" i="35"/>
  <c r="AH599" i="35"/>
  <c r="AG599" i="35"/>
  <c r="AH598" i="35"/>
  <c r="AG598" i="35"/>
  <c r="AH597" i="35"/>
  <c r="AG597" i="35"/>
  <c r="AH596" i="35"/>
  <c r="AG596" i="35"/>
  <c r="AH595" i="35"/>
  <c r="AG595" i="35"/>
  <c r="AH594" i="35"/>
  <c r="AG594" i="35"/>
  <c r="AH593" i="35"/>
  <c r="AG593" i="35"/>
  <c r="AH592" i="35"/>
  <c r="AG592" i="35"/>
  <c r="AH591" i="35"/>
  <c r="AG591" i="35"/>
  <c r="AH590" i="35"/>
  <c r="AG590" i="35"/>
  <c r="AH589" i="35"/>
  <c r="AG589" i="35"/>
  <c r="AH588" i="35"/>
  <c r="AG588" i="35"/>
  <c r="AH587" i="35"/>
  <c r="AG587" i="35"/>
  <c r="AH586" i="35"/>
  <c r="AG586" i="35"/>
  <c r="AH585" i="35"/>
  <c r="AG585" i="35"/>
  <c r="AH584" i="35"/>
  <c r="AG584" i="35"/>
  <c r="AH583" i="35"/>
  <c r="AG583" i="35"/>
  <c r="AH582" i="35"/>
  <c r="AG582" i="35"/>
  <c r="AH581" i="35"/>
  <c r="AG581" i="35"/>
  <c r="AH580" i="35"/>
  <c r="AG580" i="35"/>
  <c r="AH579" i="35"/>
  <c r="AG579" i="35"/>
  <c r="AH578" i="35"/>
  <c r="AG578" i="35"/>
  <c r="AH577" i="35"/>
  <c r="AG577" i="35"/>
  <c r="AH576" i="35"/>
  <c r="AG576" i="35"/>
  <c r="AH575" i="35"/>
  <c r="AG575" i="35"/>
  <c r="AH574" i="35"/>
  <c r="AG574" i="35"/>
  <c r="AH573" i="35"/>
  <c r="AG573" i="35"/>
  <c r="AH572" i="35"/>
  <c r="AG572" i="35"/>
  <c r="AH571" i="35"/>
  <c r="AG571" i="35"/>
  <c r="AH570" i="35"/>
  <c r="AG570" i="35"/>
  <c r="AH569" i="35"/>
  <c r="AG569" i="35"/>
  <c r="AH568" i="35"/>
  <c r="AG568" i="35"/>
  <c r="AH567" i="35"/>
  <c r="AG567" i="35"/>
  <c r="AH566" i="35"/>
  <c r="AG566" i="35"/>
  <c r="AH565" i="35"/>
  <c r="AG565" i="35"/>
  <c r="AH564" i="35"/>
  <c r="AG564" i="35"/>
  <c r="AH563" i="35"/>
  <c r="AG563" i="35"/>
  <c r="AH562" i="35"/>
  <c r="AG562" i="35"/>
  <c r="AH561" i="35"/>
  <c r="AG561" i="35"/>
  <c r="AH560" i="35"/>
  <c r="AG560" i="35"/>
  <c r="AH559" i="35"/>
  <c r="AG559" i="35"/>
  <c r="AH558" i="35"/>
  <c r="AG558" i="35"/>
  <c r="AH557" i="35"/>
  <c r="AG557" i="35"/>
  <c r="AH556" i="35"/>
  <c r="AG556" i="35"/>
  <c r="AH555" i="35"/>
  <c r="AG555" i="35"/>
  <c r="AH554" i="35"/>
  <c r="AG554" i="35"/>
  <c r="AH553" i="35"/>
  <c r="AG553" i="35"/>
  <c r="AH552" i="35"/>
  <c r="AG552" i="35"/>
  <c r="AH551" i="35"/>
  <c r="AG551" i="35"/>
  <c r="AH550" i="35"/>
  <c r="AG550" i="35"/>
  <c r="AH549" i="35"/>
  <c r="AG549" i="35"/>
  <c r="AH548" i="35"/>
  <c r="AG548" i="35"/>
  <c r="AH547" i="35"/>
  <c r="AG547" i="35"/>
  <c r="AH546" i="35"/>
  <c r="AG546" i="35"/>
  <c r="AH545" i="35"/>
  <c r="AG545" i="35"/>
  <c r="AH544" i="35"/>
  <c r="AG544" i="35"/>
  <c r="AH543" i="35"/>
  <c r="AG543" i="35"/>
  <c r="AH542" i="35"/>
  <c r="AG542" i="35"/>
  <c r="AH541" i="35"/>
  <c r="AG541" i="35"/>
  <c r="AH540" i="35"/>
  <c r="AG540" i="35"/>
  <c r="AH539" i="35"/>
  <c r="AG539" i="35"/>
  <c r="AH538" i="35"/>
  <c r="AG538" i="35"/>
  <c r="AH537" i="35"/>
  <c r="AG537" i="35"/>
  <c r="AH536" i="35"/>
  <c r="AG536" i="35"/>
  <c r="AH535" i="35"/>
  <c r="AG535" i="35"/>
  <c r="AH534" i="35"/>
  <c r="AG534" i="35"/>
  <c r="AH533" i="35"/>
  <c r="AG533" i="35"/>
  <c r="AH532" i="35"/>
  <c r="AG532" i="35"/>
  <c r="AH531" i="35"/>
  <c r="AG531" i="35"/>
  <c r="AH530" i="35"/>
  <c r="AG530" i="35"/>
  <c r="AH529" i="35"/>
  <c r="AG529" i="35"/>
  <c r="AH528" i="35"/>
  <c r="AG528" i="35"/>
  <c r="AH527" i="35"/>
  <c r="AG527" i="35"/>
  <c r="AH526" i="35"/>
  <c r="AG526" i="35"/>
  <c r="AH525" i="35"/>
  <c r="AG525" i="35"/>
  <c r="AH524" i="35"/>
  <c r="AG524" i="35"/>
  <c r="AH523" i="35"/>
  <c r="AG523" i="35"/>
  <c r="AH522" i="35"/>
  <c r="AG522" i="35"/>
  <c r="AH521" i="35"/>
  <c r="AG521" i="35"/>
  <c r="AH520" i="35"/>
  <c r="AG520" i="35"/>
  <c r="AH519" i="35"/>
  <c r="AG519" i="35"/>
  <c r="AH518" i="35"/>
  <c r="AG518" i="35"/>
  <c r="AH517" i="35"/>
  <c r="AG517" i="35"/>
  <c r="AH516" i="35"/>
  <c r="AG516" i="35"/>
  <c r="AH515" i="35"/>
  <c r="AG515" i="35"/>
  <c r="AH514" i="35"/>
  <c r="AG514" i="35"/>
  <c r="AH513" i="35"/>
  <c r="AG513" i="35"/>
  <c r="AH512" i="35"/>
  <c r="AG512" i="35"/>
  <c r="AH511" i="35"/>
  <c r="AG511" i="35"/>
  <c r="AH510" i="35"/>
  <c r="AG510" i="35"/>
  <c r="AH509" i="35"/>
  <c r="AG509" i="35"/>
  <c r="AH508" i="35"/>
  <c r="AG508" i="35"/>
  <c r="AH507" i="35"/>
  <c r="AG507" i="35"/>
  <c r="AH506" i="35"/>
  <c r="AG506" i="35"/>
  <c r="AH505" i="35"/>
  <c r="AG505" i="35"/>
  <c r="AH504" i="35"/>
  <c r="AG504" i="35"/>
  <c r="AH503" i="35"/>
  <c r="AG503" i="35"/>
  <c r="AH502" i="35"/>
  <c r="AG502" i="35"/>
  <c r="AH501" i="35"/>
  <c r="AG501" i="35"/>
  <c r="AH500" i="35"/>
  <c r="AG500" i="35"/>
  <c r="AH499" i="35"/>
  <c r="AG499" i="35"/>
  <c r="AH498" i="35"/>
  <c r="AG498" i="35"/>
  <c r="AH497" i="35"/>
  <c r="AG497" i="35"/>
  <c r="AH496" i="35"/>
  <c r="AG496" i="35"/>
  <c r="AH495" i="35"/>
  <c r="AG495" i="35"/>
  <c r="AH494" i="35"/>
  <c r="AG494" i="35"/>
  <c r="AH493" i="35"/>
  <c r="AG493" i="35"/>
  <c r="AH492" i="35"/>
  <c r="AG492" i="35"/>
  <c r="AH491" i="35"/>
  <c r="AG491" i="35"/>
  <c r="AH490" i="35"/>
  <c r="AG490" i="35"/>
  <c r="AH489" i="35"/>
  <c r="AG489" i="35"/>
  <c r="AH488" i="35"/>
  <c r="AG488" i="35"/>
  <c r="AH487" i="35"/>
  <c r="AG487" i="35"/>
  <c r="AH486" i="35"/>
  <c r="AG486" i="35"/>
  <c r="AH485" i="35"/>
  <c r="AG485" i="35"/>
  <c r="AH484" i="35"/>
  <c r="AG484" i="35"/>
  <c r="AH483" i="35"/>
  <c r="AG483" i="35"/>
  <c r="AH482" i="35"/>
  <c r="AG482" i="35"/>
  <c r="AH481" i="35"/>
  <c r="AG481" i="35"/>
  <c r="AH480" i="35"/>
  <c r="AG480" i="35"/>
  <c r="AH479" i="35"/>
  <c r="AG479" i="35"/>
  <c r="AH478" i="35"/>
  <c r="AG478" i="35"/>
  <c r="AH477" i="35"/>
  <c r="AG477" i="35"/>
  <c r="AH476" i="35"/>
  <c r="AG476" i="35"/>
  <c r="AH475" i="35"/>
  <c r="AG475" i="35"/>
  <c r="AH474" i="35"/>
  <c r="AG474" i="35"/>
  <c r="AH473" i="35"/>
  <c r="AG473" i="35"/>
  <c r="AH472" i="35"/>
  <c r="AG472" i="35"/>
  <c r="AH471" i="35"/>
  <c r="AG471" i="35"/>
  <c r="AH470" i="35"/>
  <c r="AG470" i="35"/>
  <c r="AH469" i="35"/>
  <c r="AG469" i="35"/>
  <c r="AH468" i="35"/>
  <c r="AG468" i="35"/>
  <c r="AH467" i="35"/>
  <c r="AG467" i="35"/>
  <c r="AH466" i="35"/>
  <c r="AG466" i="35"/>
  <c r="AH465" i="35"/>
  <c r="AG465" i="35"/>
  <c r="AH464" i="35"/>
  <c r="AG464" i="35"/>
  <c r="AH463" i="35"/>
  <c r="AG463" i="35"/>
  <c r="AH462" i="35"/>
  <c r="AG462" i="35"/>
  <c r="AH461" i="35"/>
  <c r="AG461" i="35"/>
  <c r="AH460" i="35"/>
  <c r="AG460" i="35"/>
  <c r="AH459" i="35"/>
  <c r="AG459" i="35"/>
  <c r="AH458" i="35"/>
  <c r="AG458" i="35"/>
  <c r="AH457" i="35"/>
  <c r="AG457" i="35"/>
  <c r="AH456" i="35"/>
  <c r="AG456" i="35"/>
  <c r="AH455" i="35"/>
  <c r="AG455" i="35"/>
  <c r="AH454" i="35"/>
  <c r="AG454" i="35"/>
  <c r="AH453" i="35"/>
  <c r="AG453" i="35"/>
  <c r="AH452" i="35"/>
  <c r="AG452" i="35"/>
  <c r="AH451" i="35"/>
  <c r="AG451" i="35"/>
  <c r="AH450" i="35"/>
  <c r="AG450" i="35"/>
  <c r="AH449" i="35"/>
  <c r="AG449" i="35"/>
  <c r="AH448" i="35"/>
  <c r="AG448" i="35"/>
  <c r="AH447" i="35"/>
  <c r="AG447" i="35"/>
  <c r="AH446" i="35"/>
  <c r="AG446" i="35"/>
  <c r="AH445" i="35"/>
  <c r="AG445" i="35"/>
  <c r="AH444" i="35"/>
  <c r="AG444" i="35"/>
  <c r="AH443" i="35"/>
  <c r="AG443" i="35"/>
  <c r="AH442" i="35"/>
  <c r="AG442" i="35"/>
  <c r="AH441" i="35"/>
  <c r="AG441" i="35"/>
  <c r="AH440" i="35"/>
  <c r="AG440" i="35"/>
  <c r="AH439" i="35"/>
  <c r="AG439" i="35"/>
  <c r="AH438" i="35"/>
  <c r="AG438" i="35"/>
  <c r="AH437" i="35"/>
  <c r="AG437" i="35"/>
  <c r="AH436" i="35"/>
  <c r="AG436" i="35"/>
  <c r="AH435" i="35"/>
  <c r="AG435" i="35"/>
  <c r="AH434" i="35"/>
  <c r="AG434" i="35"/>
  <c r="AH433" i="35"/>
  <c r="AG433" i="35"/>
  <c r="AH432" i="35"/>
  <c r="AG432" i="35"/>
  <c r="AH431" i="35"/>
  <c r="AG431" i="35"/>
  <c r="AH430" i="35"/>
  <c r="AG430" i="35"/>
  <c r="AH429" i="35"/>
  <c r="AG429" i="35"/>
  <c r="AH428" i="35"/>
  <c r="AG428" i="35"/>
  <c r="AH427" i="35"/>
  <c r="AG427" i="35"/>
  <c r="AH426" i="35"/>
  <c r="AG426" i="35"/>
  <c r="AH425" i="35"/>
  <c r="AG425" i="35"/>
  <c r="AH424" i="35"/>
  <c r="AG424" i="35"/>
  <c r="AH423" i="35"/>
  <c r="AG423" i="35"/>
  <c r="AH422" i="35"/>
  <c r="AG422" i="35"/>
  <c r="AH421" i="35"/>
  <c r="AG421" i="35"/>
  <c r="AH420" i="35"/>
  <c r="AG420" i="35"/>
  <c r="AH419" i="35"/>
  <c r="AG419" i="35"/>
  <c r="AH418" i="35"/>
  <c r="AG418" i="35"/>
  <c r="AH417" i="35"/>
  <c r="AG417" i="35"/>
  <c r="AH416" i="35"/>
  <c r="AG416" i="35"/>
  <c r="AH415" i="35"/>
  <c r="AG415" i="35"/>
  <c r="AH414" i="35"/>
  <c r="AG414" i="35"/>
  <c r="AH413" i="35"/>
  <c r="AG413" i="35"/>
  <c r="AH412" i="35"/>
  <c r="AG412" i="35"/>
  <c r="AH411" i="35"/>
  <c r="AG411" i="35"/>
  <c r="AH410" i="35"/>
  <c r="AG410" i="35"/>
  <c r="AH409" i="35"/>
  <c r="AG409" i="35"/>
  <c r="AH408" i="35"/>
  <c r="AG408" i="35"/>
  <c r="AH407" i="35"/>
  <c r="AG407" i="35"/>
  <c r="AH406" i="35"/>
  <c r="AG406" i="35"/>
  <c r="AH405" i="35"/>
  <c r="AG405" i="35"/>
  <c r="AH404" i="35"/>
  <c r="AG404" i="35"/>
  <c r="AH403" i="35"/>
  <c r="AG403" i="35"/>
  <c r="AH402" i="35"/>
  <c r="AG402" i="35"/>
  <c r="AH401" i="35"/>
  <c r="AG401" i="35"/>
  <c r="AH400" i="35"/>
  <c r="AG400" i="35"/>
  <c r="AH399" i="35"/>
  <c r="AG399" i="35"/>
  <c r="AH398" i="35"/>
  <c r="AG398" i="35"/>
  <c r="AH397" i="35"/>
  <c r="AG397" i="35"/>
  <c r="AH396" i="35"/>
  <c r="AG396" i="35"/>
  <c r="AH395" i="35"/>
  <c r="AG395" i="35"/>
  <c r="AH394" i="35"/>
  <c r="AG394" i="35"/>
  <c r="AH393" i="35"/>
  <c r="AG393" i="35"/>
  <c r="AH392" i="35"/>
  <c r="AG392" i="35"/>
  <c r="AH391" i="35"/>
  <c r="AG391" i="35"/>
  <c r="AH390" i="35"/>
  <c r="AG390" i="35"/>
  <c r="AH389" i="35"/>
  <c r="AG389" i="35"/>
  <c r="AH388" i="35"/>
  <c r="AG388" i="35"/>
  <c r="AH387" i="35"/>
  <c r="AG387" i="35"/>
  <c r="AH386" i="35"/>
  <c r="AG386" i="35"/>
  <c r="AH385" i="35"/>
  <c r="AG385" i="35"/>
  <c r="AH384" i="35"/>
  <c r="AG384" i="35"/>
  <c r="AH383" i="35"/>
  <c r="AG383" i="35"/>
  <c r="AH382" i="35"/>
  <c r="AG382" i="35"/>
  <c r="AH381" i="35"/>
  <c r="AG381" i="35"/>
  <c r="AH380" i="35"/>
  <c r="AG380" i="35"/>
  <c r="AH379" i="35"/>
  <c r="AG379" i="35"/>
  <c r="AH378" i="35"/>
  <c r="AG378" i="35"/>
  <c r="AH377" i="35"/>
  <c r="AG377" i="35"/>
  <c r="AH376" i="35"/>
  <c r="AG376" i="35"/>
  <c r="AH375" i="35"/>
  <c r="AG375" i="35"/>
  <c r="AH374" i="35"/>
  <c r="AG374" i="35"/>
  <c r="AH373" i="35"/>
  <c r="AG373" i="35"/>
  <c r="AH372" i="35"/>
  <c r="AG372" i="35"/>
  <c r="AH371" i="35"/>
  <c r="AG371" i="35"/>
  <c r="AH370" i="35"/>
  <c r="AG370" i="35"/>
  <c r="AH369" i="35"/>
  <c r="AG369" i="35"/>
  <c r="AH368" i="35"/>
  <c r="AG368" i="35"/>
  <c r="AH367" i="35"/>
  <c r="AG367" i="35"/>
  <c r="AH366" i="35"/>
  <c r="AG366" i="35"/>
  <c r="AH365" i="35"/>
  <c r="AG365" i="35"/>
  <c r="AH364" i="35"/>
  <c r="AG364" i="35"/>
  <c r="AH363" i="35"/>
  <c r="AG363" i="35"/>
  <c r="AH362" i="35"/>
  <c r="AG362" i="35"/>
  <c r="AH361" i="35"/>
  <c r="AG361" i="35"/>
  <c r="AH360" i="35"/>
  <c r="AG360" i="35"/>
  <c r="AH359" i="35"/>
  <c r="AG359" i="35"/>
  <c r="AH358" i="35"/>
  <c r="AG358" i="35"/>
  <c r="AH357" i="35"/>
  <c r="AG357" i="35"/>
  <c r="AH356" i="35"/>
  <c r="AG356" i="35"/>
  <c r="AH355" i="35"/>
  <c r="AG355" i="35"/>
  <c r="AH354" i="35"/>
  <c r="AG354" i="35"/>
  <c r="AH353" i="35"/>
  <c r="AG353" i="35"/>
  <c r="AH352" i="35"/>
  <c r="AG352" i="35"/>
  <c r="AH351" i="35"/>
  <c r="AG351" i="35"/>
  <c r="AH350" i="35"/>
  <c r="AG350" i="35"/>
  <c r="AH349" i="35"/>
  <c r="AG349" i="35"/>
  <c r="AH348" i="35"/>
  <c r="AG348" i="35"/>
  <c r="AH347" i="35"/>
  <c r="AG347" i="35"/>
  <c r="AH346" i="35"/>
  <c r="AG346" i="35"/>
  <c r="AH345" i="35"/>
  <c r="AG345" i="35"/>
  <c r="AH344" i="35"/>
  <c r="AG344" i="35"/>
  <c r="AH343" i="35"/>
  <c r="AG343" i="35"/>
  <c r="AH342" i="35"/>
  <c r="AG342" i="35"/>
  <c r="AH341" i="35"/>
  <c r="AG341" i="35"/>
  <c r="AH340" i="35"/>
  <c r="AG340" i="35"/>
  <c r="AH339" i="35"/>
  <c r="AG339" i="35"/>
  <c r="AH338" i="35"/>
  <c r="AG338" i="35"/>
  <c r="AH337" i="35"/>
  <c r="AG337" i="35"/>
  <c r="AH336" i="35"/>
  <c r="AG336" i="35"/>
  <c r="AH335" i="35"/>
  <c r="AG335" i="35"/>
  <c r="AH334" i="35"/>
  <c r="AG334" i="35"/>
  <c r="AH333" i="35"/>
  <c r="AG333" i="35"/>
  <c r="AH332" i="35"/>
  <c r="AG332" i="35"/>
  <c r="AH331" i="35"/>
  <c r="AG331" i="35"/>
  <c r="AH330" i="35"/>
  <c r="AG330" i="35"/>
  <c r="AH329" i="35"/>
  <c r="AG329" i="35"/>
  <c r="AH328" i="35"/>
  <c r="AG328" i="35"/>
  <c r="AH327" i="35"/>
  <c r="AG327" i="35"/>
  <c r="AH326" i="35"/>
  <c r="AG326" i="35"/>
  <c r="AH325" i="35"/>
  <c r="AG325" i="35"/>
  <c r="AH324" i="35"/>
  <c r="AG324" i="35"/>
  <c r="AH323" i="35"/>
  <c r="AG323" i="35"/>
  <c r="AH322" i="35"/>
  <c r="AG322" i="35"/>
  <c r="AH321" i="35"/>
  <c r="AG321" i="35"/>
  <c r="AH320" i="35"/>
  <c r="AG320" i="35"/>
  <c r="AH319" i="35"/>
  <c r="AG319" i="35"/>
  <c r="AH318" i="35"/>
  <c r="AG318" i="35"/>
  <c r="AH317" i="35"/>
  <c r="AG317" i="35"/>
  <c r="AH316" i="35"/>
  <c r="AG316" i="35"/>
  <c r="AH315" i="35"/>
  <c r="AG315" i="35"/>
  <c r="AH314" i="35"/>
  <c r="AG314" i="35"/>
  <c r="AH313" i="35"/>
  <c r="AG313" i="35"/>
  <c r="AH312" i="35"/>
  <c r="AG312" i="35"/>
  <c r="AH311" i="35"/>
  <c r="AG311" i="35"/>
  <c r="AH310" i="35"/>
  <c r="AG310" i="35"/>
  <c r="AH309" i="35"/>
  <c r="AG309" i="35"/>
  <c r="AH308" i="35"/>
  <c r="AG308" i="35"/>
  <c r="AH307" i="35"/>
  <c r="AG307" i="35"/>
  <c r="AH306" i="35"/>
  <c r="AG306" i="35"/>
  <c r="AH305" i="35"/>
  <c r="AG305" i="35"/>
  <c r="AH304" i="35"/>
  <c r="AG304" i="35"/>
  <c r="AH303" i="35"/>
  <c r="AG303" i="35"/>
  <c r="AH302" i="35"/>
  <c r="AG302" i="35"/>
  <c r="AH301" i="35"/>
  <c r="AG301" i="35"/>
  <c r="AH300" i="35"/>
  <c r="AG300" i="35"/>
  <c r="AH299" i="35"/>
  <c r="AG299" i="35"/>
  <c r="AH298" i="35"/>
  <c r="AG298" i="35"/>
  <c r="AH297" i="35"/>
  <c r="AG297" i="35"/>
  <c r="AH296" i="35"/>
  <c r="AG296" i="35"/>
  <c r="AH295" i="35"/>
  <c r="AG295" i="35"/>
  <c r="AH294" i="35"/>
  <c r="AG294" i="35"/>
  <c r="AH293" i="35"/>
  <c r="AG293" i="35"/>
  <c r="AH292" i="35"/>
  <c r="AG292" i="35"/>
  <c r="AH291" i="35"/>
  <c r="AG291" i="35"/>
  <c r="AH290" i="35"/>
  <c r="AG290" i="35"/>
  <c r="AH289" i="35"/>
  <c r="AG289" i="35"/>
  <c r="AH288" i="35"/>
  <c r="AG288" i="35"/>
  <c r="AH287" i="35"/>
  <c r="AG287" i="35"/>
  <c r="AH286" i="35"/>
  <c r="AG286" i="35"/>
  <c r="AH285" i="35"/>
  <c r="AG285" i="35"/>
  <c r="AH284" i="35"/>
  <c r="AG284" i="35"/>
  <c r="AH283" i="35"/>
  <c r="AG283" i="35"/>
  <c r="AH282" i="35"/>
  <c r="AG282" i="35"/>
  <c r="AH281" i="35"/>
  <c r="AG281" i="35"/>
  <c r="AH280" i="35"/>
  <c r="AG280" i="35"/>
  <c r="AH279" i="35"/>
  <c r="AG279" i="35"/>
  <c r="AH278" i="35"/>
  <c r="AG278" i="35"/>
  <c r="AH277" i="35"/>
  <c r="AG277" i="35"/>
  <c r="AH276" i="35"/>
  <c r="AG276" i="35"/>
  <c r="AH275" i="35"/>
  <c r="AG275" i="35"/>
  <c r="AH274" i="35"/>
  <c r="AG274" i="35"/>
  <c r="AH273" i="35"/>
  <c r="AG273" i="35"/>
  <c r="AH272" i="35"/>
  <c r="AG272" i="35"/>
  <c r="AH271" i="35"/>
  <c r="AG271" i="35"/>
  <c r="AH270" i="35"/>
  <c r="AG270" i="35"/>
  <c r="AH269" i="35"/>
  <c r="AG269" i="35"/>
  <c r="AH268" i="35"/>
  <c r="AG268" i="35"/>
  <c r="AH267" i="35"/>
  <c r="AG267" i="35"/>
  <c r="AH266" i="35"/>
  <c r="AG266" i="35"/>
  <c r="AH265" i="35"/>
  <c r="AG265" i="35"/>
  <c r="AH264" i="35"/>
  <c r="AG264" i="35"/>
  <c r="AH263" i="35"/>
  <c r="AG263" i="35"/>
  <c r="AH262" i="35"/>
  <c r="AG262" i="35"/>
  <c r="AH261" i="35"/>
  <c r="AG261" i="35"/>
  <c r="AH260" i="35"/>
  <c r="AG260" i="35"/>
  <c r="AH259" i="35"/>
  <c r="AG259" i="35"/>
  <c r="AH258" i="35"/>
  <c r="AG258" i="35"/>
  <c r="AH257" i="35"/>
  <c r="AG257" i="35"/>
  <c r="AH256" i="35"/>
  <c r="AG256" i="35"/>
  <c r="AH255" i="35"/>
  <c r="AG255" i="35"/>
  <c r="AH254" i="35"/>
  <c r="AG254" i="35"/>
  <c r="AH253" i="35"/>
  <c r="AG253" i="35"/>
  <c r="AH252" i="35"/>
  <c r="AG252" i="35"/>
  <c r="AH251" i="35"/>
  <c r="AG251" i="35"/>
  <c r="AH250" i="35"/>
  <c r="AG250" i="35"/>
  <c r="AH249" i="35"/>
  <c r="AG249" i="35"/>
  <c r="AH248" i="35"/>
  <c r="AG248" i="35"/>
  <c r="AH247" i="35"/>
  <c r="AG247" i="35"/>
  <c r="AH246" i="35"/>
  <c r="AG246" i="35"/>
  <c r="AH245" i="35"/>
  <c r="AG245" i="35"/>
  <c r="AH244" i="35"/>
  <c r="AG244" i="35"/>
  <c r="AH243" i="35"/>
  <c r="AG243" i="35"/>
  <c r="AH242" i="35"/>
  <c r="AG242" i="35"/>
  <c r="AH241" i="35"/>
  <c r="AG241" i="35"/>
  <c r="AH240" i="35"/>
  <c r="AG240" i="35"/>
  <c r="AH239" i="35"/>
  <c r="AG239" i="35"/>
  <c r="AH238" i="35"/>
  <c r="AG238" i="35"/>
  <c r="AH237" i="35"/>
  <c r="AG237" i="35"/>
  <c r="AH236" i="35"/>
  <c r="AG236" i="35"/>
  <c r="AH235" i="35"/>
  <c r="AG235" i="35"/>
  <c r="AH234" i="35"/>
  <c r="AG234" i="35"/>
  <c r="AH233" i="35"/>
  <c r="AG233" i="35"/>
  <c r="AH232" i="35"/>
  <c r="AG232" i="35"/>
  <c r="AH231" i="35"/>
  <c r="AG231" i="35"/>
  <c r="AH230" i="35"/>
  <c r="AG230" i="35"/>
  <c r="AH229" i="35"/>
  <c r="AG229" i="35"/>
  <c r="AH228" i="35"/>
  <c r="AG228" i="35"/>
  <c r="AH227" i="35"/>
  <c r="AG227" i="35"/>
  <c r="AH226" i="35"/>
  <c r="AG226" i="35"/>
  <c r="AH225" i="35"/>
  <c r="AG225" i="35"/>
  <c r="AH224" i="35"/>
  <c r="AG224" i="35"/>
  <c r="AH223" i="35"/>
  <c r="AG223" i="35"/>
  <c r="AH222" i="35"/>
  <c r="AG222" i="35"/>
  <c r="AH221" i="35"/>
  <c r="AG221" i="35"/>
  <c r="AH220" i="35"/>
  <c r="AG220" i="35"/>
  <c r="AH219" i="35"/>
  <c r="AG219" i="35"/>
  <c r="AH218" i="35"/>
  <c r="AG218" i="35"/>
  <c r="AH217" i="35"/>
  <c r="AG217" i="35"/>
  <c r="AH216" i="35"/>
  <c r="AG216" i="35"/>
  <c r="AH215" i="35"/>
  <c r="AG215" i="35"/>
  <c r="AH214" i="35"/>
  <c r="AG214" i="35"/>
  <c r="AH213" i="35"/>
  <c r="AG213" i="35"/>
  <c r="AH212" i="35"/>
  <c r="AG212" i="35"/>
  <c r="AH211" i="35"/>
  <c r="AG211" i="35"/>
  <c r="AH210" i="35"/>
  <c r="AG210" i="35"/>
  <c r="AH209" i="35"/>
  <c r="AG209" i="35"/>
  <c r="AH208" i="35"/>
  <c r="AG208" i="35"/>
  <c r="AH207" i="35"/>
  <c r="AG207" i="35"/>
  <c r="AH206" i="35"/>
  <c r="AG206" i="35"/>
  <c r="AH205" i="35"/>
  <c r="AG205" i="35"/>
  <c r="AH204" i="35"/>
  <c r="AG204" i="35"/>
  <c r="AH203" i="35"/>
  <c r="AG203" i="35"/>
  <c r="AH202" i="35"/>
  <c r="AG202" i="35"/>
  <c r="AH201" i="35"/>
  <c r="AG201" i="35"/>
  <c r="AH200" i="35"/>
  <c r="AG200" i="35"/>
  <c r="AH199" i="35"/>
  <c r="AG199" i="35"/>
  <c r="AH198" i="35"/>
  <c r="AG198" i="35"/>
  <c r="AH197" i="35"/>
  <c r="AG197" i="35"/>
  <c r="AH196" i="35"/>
  <c r="AG196" i="35"/>
  <c r="AH195" i="35"/>
  <c r="AG195" i="35"/>
  <c r="AH194" i="35"/>
  <c r="AG194" i="35"/>
  <c r="AH193" i="35"/>
  <c r="AG193" i="35"/>
  <c r="AH192" i="35"/>
  <c r="AG192" i="35"/>
  <c r="AH191" i="35"/>
  <c r="AG191" i="35"/>
  <c r="AH190" i="35"/>
  <c r="AG190" i="35"/>
  <c r="AH189" i="35"/>
  <c r="AG189" i="35"/>
  <c r="AH188" i="35"/>
  <c r="AG188" i="35"/>
  <c r="AH187" i="35"/>
  <c r="AG187" i="35"/>
  <c r="AH186" i="35"/>
  <c r="AG186" i="35"/>
  <c r="AH185" i="35"/>
  <c r="AG185" i="35"/>
  <c r="AH184" i="35"/>
  <c r="AG184" i="35"/>
  <c r="AH183" i="35"/>
  <c r="AG183" i="35"/>
  <c r="AH182" i="35"/>
  <c r="AG182" i="35"/>
  <c r="AH181" i="35"/>
  <c r="AG181" i="35"/>
  <c r="AH180" i="35"/>
  <c r="AG180" i="35"/>
  <c r="AH179" i="35"/>
  <c r="AG179" i="35"/>
  <c r="AH178" i="35"/>
  <c r="AG178" i="35"/>
  <c r="AH177" i="35"/>
  <c r="AG177" i="35"/>
  <c r="AH176" i="35"/>
  <c r="AG176" i="35"/>
  <c r="AH175" i="35"/>
  <c r="AG175" i="35"/>
  <c r="AH174" i="35"/>
  <c r="AG174" i="35"/>
  <c r="AH173" i="35"/>
  <c r="AG173" i="35"/>
  <c r="AH172" i="35"/>
  <c r="AG172" i="35"/>
  <c r="AH171" i="35"/>
  <c r="AG171" i="35"/>
  <c r="AH170" i="35"/>
  <c r="AG170" i="35"/>
  <c r="AH169" i="35"/>
  <c r="AG169" i="35"/>
  <c r="AH168" i="35"/>
  <c r="AG168" i="35"/>
  <c r="AH167" i="35"/>
  <c r="AG167" i="35"/>
  <c r="AH166" i="35"/>
  <c r="AG166" i="35"/>
  <c r="AH165" i="35"/>
  <c r="AG165" i="35"/>
  <c r="AH164" i="35"/>
  <c r="AG164" i="35"/>
  <c r="AH163" i="35"/>
  <c r="AG163" i="35"/>
  <c r="AH162" i="35"/>
  <c r="AG162" i="35"/>
  <c r="AH161" i="35"/>
  <c r="AG161" i="35"/>
  <c r="AH160" i="35"/>
  <c r="AG160" i="35"/>
  <c r="AH159" i="35"/>
  <c r="AG159" i="35"/>
  <c r="AH158" i="35"/>
  <c r="AG158" i="35"/>
  <c r="AH157" i="35"/>
  <c r="AG157" i="35"/>
  <c r="AH156" i="35"/>
  <c r="AG156" i="35"/>
  <c r="AH155" i="35"/>
  <c r="AG155" i="35"/>
  <c r="AH154" i="35"/>
  <c r="AG154" i="35"/>
  <c r="AH153" i="35"/>
  <c r="AG153" i="35"/>
  <c r="AH152" i="35"/>
  <c r="AG152" i="35"/>
  <c r="AH151" i="35"/>
  <c r="AG151" i="35"/>
  <c r="AH150" i="35"/>
  <c r="AG150" i="35"/>
  <c r="AH149" i="35"/>
  <c r="AG149" i="35"/>
  <c r="AH148" i="35"/>
  <c r="AG148" i="35"/>
  <c r="AH147" i="35"/>
  <c r="AG147" i="35"/>
  <c r="AH146" i="35"/>
  <c r="AG146" i="35"/>
  <c r="AH145" i="35"/>
  <c r="AG145" i="35"/>
  <c r="AH144" i="35"/>
  <c r="AG144" i="35"/>
  <c r="AH143" i="35"/>
  <c r="AG143" i="35"/>
  <c r="AH142" i="35"/>
  <c r="AG142" i="35"/>
  <c r="AH141" i="35"/>
  <c r="AG141" i="35"/>
  <c r="AH140" i="35"/>
  <c r="AG140" i="35"/>
  <c r="AH139" i="35"/>
  <c r="AG139" i="35"/>
  <c r="AH138" i="35"/>
  <c r="AG138" i="35"/>
  <c r="AH137" i="35"/>
  <c r="AG137" i="35"/>
  <c r="AH136" i="35"/>
  <c r="AG136" i="35"/>
  <c r="AH135" i="35"/>
  <c r="AG135" i="35"/>
  <c r="AH134" i="35"/>
  <c r="AG134" i="35"/>
  <c r="AH133" i="35"/>
  <c r="AG133" i="35"/>
  <c r="AH132" i="35"/>
  <c r="AG132" i="35"/>
  <c r="AH131" i="35"/>
  <c r="AG131" i="35"/>
  <c r="AH130" i="35"/>
  <c r="AG130" i="35"/>
  <c r="AH129" i="35"/>
  <c r="AG129" i="35"/>
  <c r="AH128" i="35"/>
  <c r="AG128" i="35"/>
  <c r="AH127" i="35"/>
  <c r="AG127" i="35"/>
  <c r="AH126" i="35"/>
  <c r="AG126" i="35"/>
  <c r="AH125" i="35"/>
  <c r="AG125" i="35"/>
  <c r="AH124" i="35"/>
  <c r="AG124" i="35"/>
  <c r="AH123" i="35"/>
  <c r="AG123" i="35"/>
  <c r="AH122" i="35"/>
  <c r="AG122" i="35"/>
  <c r="AH121" i="35"/>
  <c r="AG121" i="35"/>
  <c r="AH120" i="35"/>
  <c r="AG120" i="35"/>
  <c r="AH119" i="35"/>
  <c r="AG119" i="35"/>
  <c r="AH118" i="35"/>
  <c r="AG118" i="35"/>
  <c r="AH117" i="35"/>
  <c r="AG117" i="35"/>
  <c r="AH116" i="35"/>
  <c r="AG116" i="35"/>
  <c r="AH115" i="35"/>
  <c r="AG115" i="35"/>
  <c r="AH114" i="35"/>
  <c r="AG114" i="35"/>
  <c r="AH113" i="35"/>
  <c r="AG113" i="35"/>
  <c r="AH112" i="35"/>
  <c r="AG112" i="35"/>
  <c r="AH111" i="35"/>
  <c r="AG111" i="35"/>
  <c r="AH110" i="35"/>
  <c r="AG110" i="35"/>
  <c r="AH109" i="35"/>
  <c r="AG109" i="35"/>
  <c r="AH108" i="35"/>
  <c r="AG108" i="35"/>
  <c r="AH107" i="35"/>
  <c r="AG107" i="35"/>
  <c r="AH106" i="35"/>
  <c r="AG106" i="35"/>
  <c r="AH105" i="35"/>
  <c r="AG105" i="35"/>
  <c r="AH104" i="35"/>
  <c r="AG104" i="35"/>
  <c r="AH103" i="35"/>
  <c r="AG103" i="35"/>
  <c r="AH102" i="35"/>
  <c r="AG102" i="35"/>
  <c r="AH101" i="35"/>
  <c r="AG101" i="35"/>
  <c r="AH100" i="35"/>
  <c r="AG100" i="35"/>
  <c r="AH99" i="35"/>
  <c r="AG99" i="35"/>
  <c r="AH98" i="35"/>
  <c r="AG98" i="35"/>
  <c r="AH97" i="35"/>
  <c r="AG97" i="35"/>
  <c r="AH96" i="35"/>
  <c r="AG96" i="35"/>
  <c r="AH95" i="35"/>
  <c r="AG95" i="35"/>
  <c r="AH94" i="35"/>
  <c r="AG94" i="35"/>
  <c r="AH93" i="35"/>
  <c r="AG93" i="35"/>
  <c r="AH92" i="35"/>
  <c r="AG92" i="35"/>
  <c r="AH91" i="35"/>
  <c r="AG91" i="35"/>
  <c r="AH90" i="35"/>
  <c r="AG90" i="35"/>
  <c r="AH89" i="35"/>
  <c r="AG89" i="35"/>
  <c r="AH88" i="35"/>
  <c r="AG88" i="35"/>
  <c r="AH87" i="35"/>
  <c r="AG87" i="35"/>
  <c r="AH86" i="35"/>
  <c r="AG86" i="35"/>
  <c r="AH85" i="35"/>
  <c r="AG85" i="35"/>
  <c r="AH84" i="35"/>
  <c r="AG84" i="35"/>
  <c r="AH83" i="35"/>
  <c r="AG83" i="35"/>
  <c r="AH82" i="35"/>
  <c r="AG82" i="35"/>
  <c r="AH81" i="35"/>
  <c r="AG81" i="35"/>
  <c r="AH80" i="35"/>
  <c r="AG80" i="35"/>
  <c r="AH79" i="35"/>
  <c r="AG79" i="35"/>
  <c r="AH78" i="35"/>
  <c r="AG78" i="35"/>
  <c r="AH77" i="35"/>
  <c r="AG77" i="35"/>
  <c r="AH76" i="35"/>
  <c r="AG76" i="35"/>
  <c r="AH75" i="35"/>
  <c r="AG75" i="35"/>
  <c r="AH74" i="35"/>
  <c r="AG74" i="35"/>
  <c r="AH73" i="35"/>
  <c r="AG73" i="35"/>
  <c r="AH72" i="35"/>
  <c r="AG72" i="35"/>
  <c r="AH71" i="35"/>
  <c r="AG71" i="35"/>
  <c r="AH70" i="35"/>
  <c r="AG70" i="35"/>
  <c r="AH69" i="35"/>
  <c r="AG69" i="35"/>
  <c r="AH68" i="35"/>
  <c r="AG68" i="35"/>
  <c r="AH67" i="35"/>
  <c r="AG67" i="35"/>
  <c r="AH66" i="35"/>
  <c r="AG66" i="35"/>
  <c r="AH65" i="35"/>
  <c r="AG65" i="35"/>
  <c r="AH64" i="35"/>
  <c r="AG64" i="35"/>
  <c r="AH63" i="35"/>
  <c r="AG63" i="35"/>
  <c r="AH62" i="35"/>
  <c r="AG62" i="35"/>
  <c r="AH61" i="35"/>
  <c r="AG61" i="35"/>
  <c r="AH60" i="35"/>
  <c r="AG60" i="35"/>
  <c r="AH59" i="35"/>
  <c r="AG59" i="35"/>
  <c r="AH58" i="35"/>
  <c r="AG58" i="35"/>
  <c r="AH57" i="35"/>
  <c r="AG57" i="35"/>
  <c r="AH56" i="35"/>
  <c r="AG56" i="35"/>
  <c r="AH55" i="35"/>
  <c r="AG55" i="35"/>
  <c r="AH54" i="35"/>
  <c r="AG54" i="35"/>
  <c r="AH53" i="35"/>
  <c r="AG53" i="35"/>
  <c r="AH52" i="35"/>
  <c r="AG52" i="35"/>
  <c r="AH51" i="35"/>
  <c r="AG51" i="35"/>
  <c r="AH50" i="35"/>
  <c r="AG50" i="35"/>
  <c r="AH49" i="35"/>
  <c r="AG49" i="35"/>
  <c r="AH48" i="35"/>
  <c r="AG48" i="35"/>
  <c r="AH47" i="35"/>
  <c r="AG47" i="35"/>
  <c r="AH46" i="35"/>
  <c r="AG46" i="35"/>
  <c r="AH45" i="35"/>
  <c r="AG45" i="35"/>
  <c r="AH44" i="35"/>
  <c r="AG44" i="35"/>
  <c r="AH43" i="35"/>
  <c r="AG43" i="35"/>
  <c r="AH42" i="35"/>
  <c r="AG42" i="35"/>
  <c r="AH41" i="35"/>
  <c r="AG41" i="35"/>
  <c r="AH40" i="35"/>
  <c r="AG40" i="35"/>
  <c r="AH39" i="35"/>
  <c r="AG39" i="35"/>
  <c r="AH38" i="35"/>
  <c r="AG38" i="35"/>
  <c r="AH37" i="35"/>
  <c r="AG37" i="35"/>
  <c r="AH36" i="35"/>
  <c r="AG36" i="35"/>
  <c r="AH35" i="35"/>
  <c r="AG35" i="35"/>
  <c r="AH34" i="35"/>
  <c r="AG34" i="35"/>
  <c r="AH33" i="35"/>
  <c r="AG33" i="35"/>
  <c r="AH32" i="35"/>
  <c r="AG32" i="35"/>
  <c r="AH31" i="35"/>
  <c r="AG31" i="35"/>
  <c r="AH30" i="35"/>
  <c r="AG30" i="35"/>
  <c r="AH29" i="35"/>
  <c r="AG29" i="35"/>
  <c r="AH28" i="35"/>
  <c r="AG28" i="35"/>
  <c r="AH27" i="35"/>
  <c r="AG27" i="35"/>
  <c r="AH26" i="35"/>
  <c r="AG26" i="35"/>
  <c r="AH25" i="35"/>
  <c r="AG25" i="35"/>
  <c r="AH24" i="35"/>
  <c r="AG24" i="35"/>
  <c r="AH23" i="35"/>
  <c r="AG23" i="35"/>
  <c r="AH22" i="35"/>
  <c r="AG22" i="35"/>
  <c r="AH21" i="35"/>
  <c r="AG21" i="35"/>
  <c r="AH20" i="35"/>
  <c r="AG20" i="35"/>
  <c r="AH19" i="35"/>
  <c r="AG19" i="35"/>
  <c r="AH18" i="35"/>
  <c r="AG18" i="35"/>
  <c r="AH17" i="35"/>
  <c r="AG17" i="35"/>
  <c r="AH16" i="35"/>
  <c r="AG16" i="35"/>
  <c r="AH15" i="35"/>
  <c r="AG15" i="35"/>
  <c r="AH14" i="35"/>
  <c r="AG14" i="35"/>
  <c r="AH13" i="35"/>
  <c r="AG13" i="35"/>
  <c r="AH12" i="35"/>
  <c r="AG12" i="35"/>
  <c r="AH11" i="35"/>
  <c r="AG11" i="35"/>
  <c r="AH10" i="35"/>
  <c r="AG10" i="35"/>
  <c r="AH9" i="35"/>
  <c r="AG9" i="35"/>
  <c r="AH8" i="35"/>
  <c r="AG8" i="35"/>
  <c r="AH7" i="35"/>
  <c r="AG7" i="35"/>
  <c r="AH6" i="35"/>
  <c r="AG6" i="35"/>
  <c r="AH5" i="35"/>
  <c r="AG5" i="35"/>
  <c r="AH4" i="35"/>
  <c r="AG4" i="35"/>
  <c r="AH3" i="35"/>
  <c r="AG3" i="35"/>
  <c r="AH2" i="35"/>
  <c r="AG2" i="35"/>
  <c r="AH905" i="34"/>
  <c r="AG905" i="34"/>
  <c r="AH904" i="34"/>
  <c r="AG904" i="34"/>
  <c r="AH903" i="34"/>
  <c r="AG903" i="34"/>
  <c r="AH902" i="34"/>
  <c r="AG902" i="34"/>
  <c r="AH901" i="34"/>
  <c r="AG901" i="34"/>
  <c r="AH900" i="34"/>
  <c r="AG900" i="34"/>
  <c r="AH899" i="34"/>
  <c r="AG899" i="34"/>
  <c r="AH898" i="34"/>
  <c r="AG898" i="34"/>
  <c r="AH897" i="34"/>
  <c r="AG897" i="34"/>
  <c r="AH896" i="34"/>
  <c r="AG896" i="34"/>
  <c r="AH895" i="34"/>
  <c r="AG895" i="34"/>
  <c r="AH894" i="34"/>
  <c r="AG894" i="34"/>
  <c r="AH893" i="34"/>
  <c r="AG893" i="34"/>
  <c r="AH892" i="34"/>
  <c r="AG892" i="34"/>
  <c r="AH891" i="34"/>
  <c r="AG891" i="34"/>
  <c r="AH890" i="34"/>
  <c r="AG890" i="34"/>
  <c r="AH889" i="34"/>
  <c r="AG889" i="34"/>
  <c r="AH888" i="34"/>
  <c r="AG888" i="34"/>
  <c r="AH887" i="34"/>
  <c r="AG887" i="34"/>
  <c r="AH886" i="34"/>
  <c r="AG886" i="34"/>
  <c r="AH885" i="34"/>
  <c r="AG885" i="34"/>
  <c r="AH884" i="34"/>
  <c r="AG884" i="34"/>
  <c r="AH883" i="34"/>
  <c r="AG883" i="34"/>
  <c r="AH882" i="34"/>
  <c r="AG882" i="34"/>
  <c r="AH881" i="34"/>
  <c r="AG881" i="34"/>
  <c r="AH880" i="34"/>
  <c r="AG880" i="34"/>
  <c r="AH879" i="34"/>
  <c r="AG879" i="34"/>
  <c r="AH878" i="34"/>
  <c r="AG878" i="34"/>
  <c r="AH877" i="34"/>
  <c r="AG877" i="34"/>
  <c r="AH876" i="34"/>
  <c r="AG876" i="34"/>
  <c r="AH875" i="34"/>
  <c r="AG875" i="34"/>
  <c r="AH874" i="34"/>
  <c r="AG874" i="34"/>
  <c r="AH873" i="34"/>
  <c r="AG873" i="34"/>
  <c r="AH872" i="34"/>
  <c r="AG872" i="34"/>
  <c r="AH871" i="34"/>
  <c r="AG871" i="34"/>
  <c r="AH870" i="34"/>
  <c r="AG870" i="34"/>
  <c r="AH869" i="34"/>
  <c r="AG869" i="34"/>
  <c r="AH868" i="34"/>
  <c r="AG868" i="34"/>
  <c r="AH867" i="34"/>
  <c r="AG867" i="34"/>
  <c r="AH866" i="34"/>
  <c r="AG866" i="34"/>
  <c r="AH865" i="34"/>
  <c r="AG865" i="34"/>
  <c r="AH864" i="34"/>
  <c r="AG864" i="34"/>
  <c r="AH863" i="34"/>
  <c r="AG863" i="34"/>
  <c r="AH862" i="34"/>
  <c r="AG862" i="34"/>
  <c r="AH861" i="34"/>
  <c r="AG861" i="34"/>
  <c r="AH860" i="34"/>
  <c r="AG860" i="34"/>
  <c r="AH859" i="34"/>
  <c r="AG859" i="34"/>
  <c r="AH858" i="34"/>
  <c r="AG858" i="34"/>
  <c r="AH857" i="34"/>
  <c r="AG857" i="34"/>
  <c r="AH856" i="34"/>
  <c r="AG856" i="34"/>
  <c r="AH855" i="34"/>
  <c r="AG855" i="34"/>
  <c r="AH854" i="34"/>
  <c r="AG854" i="34"/>
  <c r="AH853" i="34"/>
  <c r="AG853" i="34"/>
  <c r="AH852" i="34"/>
  <c r="AG852" i="34"/>
  <c r="AH851" i="34"/>
  <c r="AG851" i="34"/>
  <c r="AH850" i="34"/>
  <c r="AG850" i="34"/>
  <c r="AH849" i="34"/>
  <c r="AG849" i="34"/>
  <c r="AH848" i="34"/>
  <c r="AG848" i="34"/>
  <c r="AH847" i="34"/>
  <c r="AG847" i="34"/>
  <c r="AH846" i="34"/>
  <c r="AG846" i="34"/>
  <c r="AH845" i="34"/>
  <c r="AG845" i="34"/>
  <c r="AH844" i="34"/>
  <c r="AG844" i="34"/>
  <c r="AH843" i="34"/>
  <c r="AG843" i="34"/>
  <c r="AH842" i="34"/>
  <c r="AG842" i="34"/>
  <c r="AH841" i="34"/>
  <c r="AG841" i="34"/>
  <c r="AH840" i="34"/>
  <c r="AG840" i="34"/>
  <c r="AH839" i="34"/>
  <c r="AG839" i="34"/>
  <c r="AH838" i="34"/>
  <c r="AG838" i="34"/>
  <c r="AH837" i="34"/>
  <c r="AG837" i="34"/>
  <c r="AH836" i="34"/>
  <c r="AG836" i="34"/>
  <c r="AH835" i="34"/>
  <c r="AG835" i="34"/>
  <c r="AH834" i="34"/>
  <c r="AG834" i="34"/>
  <c r="AH833" i="34"/>
  <c r="AG833" i="34"/>
  <c r="AH832" i="34"/>
  <c r="AG832" i="34"/>
  <c r="AH831" i="34"/>
  <c r="AG831" i="34"/>
  <c r="AH830" i="34"/>
  <c r="AG830" i="34"/>
  <c r="AH829" i="34"/>
  <c r="AG829" i="34"/>
  <c r="AH828" i="34"/>
  <c r="AG828" i="34"/>
  <c r="AH827" i="34"/>
  <c r="AG827" i="34"/>
  <c r="AH826" i="34"/>
  <c r="AG826" i="34"/>
  <c r="AH825" i="34"/>
  <c r="AG825" i="34"/>
  <c r="AH824" i="34"/>
  <c r="AG824" i="34"/>
  <c r="AH823" i="34"/>
  <c r="AG823" i="34"/>
  <c r="AH822" i="34"/>
  <c r="AG822" i="34"/>
  <c r="AH821" i="34"/>
  <c r="AG821" i="34"/>
  <c r="AH820" i="34"/>
  <c r="AG820" i="34"/>
  <c r="AH819" i="34"/>
  <c r="AG819" i="34"/>
  <c r="AH818" i="34"/>
  <c r="AG818" i="34"/>
  <c r="AH817" i="34"/>
  <c r="AG817" i="34"/>
  <c r="AH816" i="34"/>
  <c r="AG816" i="34"/>
  <c r="AH815" i="34"/>
  <c r="AG815" i="34"/>
  <c r="AH814" i="34"/>
  <c r="AG814" i="34"/>
  <c r="AH813" i="34"/>
  <c r="AG813" i="34"/>
  <c r="AH812" i="34"/>
  <c r="AG812" i="34"/>
  <c r="AH811" i="34"/>
  <c r="AG811" i="34"/>
  <c r="AH810" i="34"/>
  <c r="AG810" i="34"/>
  <c r="AH809" i="34"/>
  <c r="AG809" i="34"/>
  <c r="AH808" i="34"/>
  <c r="AG808" i="34"/>
  <c r="AH807" i="34"/>
  <c r="AG807" i="34"/>
  <c r="AH806" i="34"/>
  <c r="AG806" i="34"/>
  <c r="AH805" i="34"/>
  <c r="AG805" i="34"/>
  <c r="AH804" i="34"/>
  <c r="AG804" i="34"/>
  <c r="AH803" i="34"/>
  <c r="AG803" i="34"/>
  <c r="AH802" i="34"/>
  <c r="AG802" i="34"/>
  <c r="AH801" i="34"/>
  <c r="AG801" i="34"/>
  <c r="AH800" i="34"/>
  <c r="AG800" i="34"/>
  <c r="AH799" i="34"/>
  <c r="AG799" i="34"/>
  <c r="AH798" i="34"/>
  <c r="AG798" i="34"/>
  <c r="AH797" i="34"/>
  <c r="AG797" i="34"/>
  <c r="AH796" i="34"/>
  <c r="AG796" i="34"/>
  <c r="AH795" i="34"/>
  <c r="AG795" i="34"/>
  <c r="AH794" i="34"/>
  <c r="AG794" i="34"/>
  <c r="AH793" i="34"/>
  <c r="AG793" i="34"/>
  <c r="AH792" i="34"/>
  <c r="AG792" i="34"/>
  <c r="AH791" i="34"/>
  <c r="AG791" i="34"/>
  <c r="AH790" i="34"/>
  <c r="AG790" i="34"/>
  <c r="AH789" i="34"/>
  <c r="AG789" i="34"/>
  <c r="AH788" i="34"/>
  <c r="AG788" i="34"/>
  <c r="AH787" i="34"/>
  <c r="AG787" i="34"/>
  <c r="AH786" i="34"/>
  <c r="AG786" i="34"/>
  <c r="AH785" i="34"/>
  <c r="AG785" i="34"/>
  <c r="AH784" i="34"/>
  <c r="AG784" i="34"/>
  <c r="AH783" i="34"/>
  <c r="AG783" i="34"/>
  <c r="AH782" i="34"/>
  <c r="AG782" i="34"/>
  <c r="AH781" i="34"/>
  <c r="AG781" i="34"/>
  <c r="AH780" i="34"/>
  <c r="AG780" i="34"/>
  <c r="AH779" i="34"/>
  <c r="AG779" i="34"/>
  <c r="AH778" i="34"/>
  <c r="AG778" i="34"/>
  <c r="AH777" i="34"/>
  <c r="AG777" i="34"/>
  <c r="AH776" i="34"/>
  <c r="AG776" i="34"/>
  <c r="AH775" i="34"/>
  <c r="AG775" i="34"/>
  <c r="AH774" i="34"/>
  <c r="AG774" i="34"/>
  <c r="AH773" i="34"/>
  <c r="AG773" i="34"/>
  <c r="AH772" i="34"/>
  <c r="AG772" i="34"/>
  <c r="AH771" i="34"/>
  <c r="AG771" i="34"/>
  <c r="AH770" i="34"/>
  <c r="AG770" i="34"/>
  <c r="AH769" i="34"/>
  <c r="AG769" i="34"/>
  <c r="AH768" i="34"/>
  <c r="AG768" i="34"/>
  <c r="AH767" i="34"/>
  <c r="AG767" i="34"/>
  <c r="AH766" i="34"/>
  <c r="AG766" i="34"/>
  <c r="AH765" i="34"/>
  <c r="AG765" i="34"/>
  <c r="AH764" i="34"/>
  <c r="AG764" i="34"/>
  <c r="AH763" i="34"/>
  <c r="AG763" i="34"/>
  <c r="AH762" i="34"/>
  <c r="AG762" i="34"/>
  <c r="AH761" i="34"/>
  <c r="AG761" i="34"/>
  <c r="AH760" i="34"/>
  <c r="AG760" i="34"/>
  <c r="AH759" i="34"/>
  <c r="AG759" i="34"/>
  <c r="AH758" i="34"/>
  <c r="AG758" i="34"/>
  <c r="AH757" i="34"/>
  <c r="AG757" i="34"/>
  <c r="AH756" i="34"/>
  <c r="AG756" i="34"/>
  <c r="AH755" i="34"/>
  <c r="AG755" i="34"/>
  <c r="AH754" i="34"/>
  <c r="AG754" i="34"/>
  <c r="AH753" i="34"/>
  <c r="AG753" i="34"/>
  <c r="AH752" i="34"/>
  <c r="AG752" i="34"/>
  <c r="AH751" i="34"/>
  <c r="AG751" i="34"/>
  <c r="AH750" i="34"/>
  <c r="AG750" i="34"/>
  <c r="AH749" i="34"/>
  <c r="AG749" i="34"/>
  <c r="AH748" i="34"/>
  <c r="AG748" i="34"/>
  <c r="AH747" i="34"/>
  <c r="AG747" i="34"/>
  <c r="AH746" i="34"/>
  <c r="AG746" i="34"/>
  <c r="AH745" i="34"/>
  <c r="AG745" i="34"/>
  <c r="AH744" i="34"/>
  <c r="AG744" i="34"/>
  <c r="AH743" i="34"/>
  <c r="AG743" i="34"/>
  <c r="AH742" i="34"/>
  <c r="AG742" i="34"/>
  <c r="AH741" i="34"/>
  <c r="AG741" i="34"/>
  <c r="AH740" i="34"/>
  <c r="AG740" i="34"/>
  <c r="AH739" i="34"/>
  <c r="AG739" i="34"/>
  <c r="AH738" i="34"/>
  <c r="AG738" i="34"/>
  <c r="AH737" i="34"/>
  <c r="AG737" i="34"/>
  <c r="AH736" i="34"/>
  <c r="AG736" i="34"/>
  <c r="AH735" i="34"/>
  <c r="AG735" i="34"/>
  <c r="AH734" i="34"/>
  <c r="AG734" i="34"/>
  <c r="AH733" i="34"/>
  <c r="AG733" i="34"/>
  <c r="AH732" i="34"/>
  <c r="AG732" i="34"/>
  <c r="AH731" i="34"/>
  <c r="AG731" i="34"/>
  <c r="AH730" i="34"/>
  <c r="AG730" i="34"/>
  <c r="AH729" i="34"/>
  <c r="AG729" i="34"/>
  <c r="AH728" i="34"/>
  <c r="AG728" i="34"/>
  <c r="AH727" i="34"/>
  <c r="AG727" i="34"/>
  <c r="AH726" i="34"/>
  <c r="AG726" i="34"/>
  <c r="AH725" i="34"/>
  <c r="AG725" i="34"/>
  <c r="AH724" i="34"/>
  <c r="AG724" i="34"/>
  <c r="AH723" i="34"/>
  <c r="AG723" i="34"/>
  <c r="AH722" i="34"/>
  <c r="AG722" i="34"/>
  <c r="AH721" i="34"/>
  <c r="AG721" i="34"/>
  <c r="AH720" i="34"/>
  <c r="AG720" i="34"/>
  <c r="AH719" i="34"/>
  <c r="AG719" i="34"/>
  <c r="AH718" i="34"/>
  <c r="AG718" i="34"/>
  <c r="AH717" i="34"/>
  <c r="AG717" i="34"/>
  <c r="AH716" i="34"/>
  <c r="AG716" i="34"/>
  <c r="AH715" i="34"/>
  <c r="AG715" i="34"/>
  <c r="AH714" i="34"/>
  <c r="AG714" i="34"/>
  <c r="AH713" i="34"/>
  <c r="AG713" i="34"/>
  <c r="AH712" i="34"/>
  <c r="AG712" i="34"/>
  <c r="AH711" i="34"/>
  <c r="AG711" i="34"/>
  <c r="AH710" i="34"/>
  <c r="AG710" i="34"/>
  <c r="AH709" i="34"/>
  <c r="AG709" i="34"/>
  <c r="AH708" i="34"/>
  <c r="AG708" i="34"/>
  <c r="AH707" i="34"/>
  <c r="AG707" i="34"/>
  <c r="AH706" i="34"/>
  <c r="AG706" i="34"/>
  <c r="AH705" i="34"/>
  <c r="AG705" i="34"/>
  <c r="AH704" i="34"/>
  <c r="AG704" i="34"/>
  <c r="AH703" i="34"/>
  <c r="AG703" i="34"/>
  <c r="AH702" i="34"/>
  <c r="AG702" i="34"/>
  <c r="AH701" i="34"/>
  <c r="AG701" i="34"/>
  <c r="AH700" i="34"/>
  <c r="AG700" i="34"/>
  <c r="AH699" i="34"/>
  <c r="AG699" i="34"/>
  <c r="AH698" i="34"/>
  <c r="AG698" i="34"/>
  <c r="AH697" i="34"/>
  <c r="AG697" i="34"/>
  <c r="AH696" i="34"/>
  <c r="AG696" i="34"/>
  <c r="AH695" i="34"/>
  <c r="AG695" i="34"/>
  <c r="AH694" i="34"/>
  <c r="AG694" i="34"/>
  <c r="AH693" i="34"/>
  <c r="AG693" i="34"/>
  <c r="AH692" i="34"/>
  <c r="AG692" i="34"/>
  <c r="AH691" i="34"/>
  <c r="AG691" i="34"/>
  <c r="AH690" i="34"/>
  <c r="AG690" i="34"/>
  <c r="AH689" i="34"/>
  <c r="AG689" i="34"/>
  <c r="AH688" i="34"/>
  <c r="AG688" i="34"/>
  <c r="AH687" i="34"/>
  <c r="AG687" i="34"/>
  <c r="AH686" i="34"/>
  <c r="AG686" i="34"/>
  <c r="AH685" i="34"/>
  <c r="AG685" i="34"/>
  <c r="AH684" i="34"/>
  <c r="AG684" i="34"/>
  <c r="AH683" i="34"/>
  <c r="AG683" i="34"/>
  <c r="AH682" i="34"/>
  <c r="AG682" i="34"/>
  <c r="AH681" i="34"/>
  <c r="AG681" i="34"/>
  <c r="AH680" i="34"/>
  <c r="AG680" i="34"/>
  <c r="AH679" i="34"/>
  <c r="AG679" i="34"/>
  <c r="AH678" i="34"/>
  <c r="AG678" i="34"/>
  <c r="AH677" i="34"/>
  <c r="AG677" i="34"/>
  <c r="AH676" i="34"/>
  <c r="AG676" i="34"/>
  <c r="AH675" i="34"/>
  <c r="AG675" i="34"/>
  <c r="AH674" i="34"/>
  <c r="AG674" i="34"/>
  <c r="AH673" i="34"/>
  <c r="AG673" i="34"/>
  <c r="AH672" i="34"/>
  <c r="AG672" i="34"/>
  <c r="AH671" i="34"/>
  <c r="AG671" i="34"/>
  <c r="AH670" i="34"/>
  <c r="AG670" i="34"/>
  <c r="AH669" i="34"/>
  <c r="AG669" i="34"/>
  <c r="AH668" i="34"/>
  <c r="AG668" i="34"/>
  <c r="AH667" i="34"/>
  <c r="AG667" i="34"/>
  <c r="AH666" i="34"/>
  <c r="AG666" i="34"/>
  <c r="AH665" i="34"/>
  <c r="AG665" i="34"/>
  <c r="AH664" i="34"/>
  <c r="AG664" i="34"/>
  <c r="AH663" i="34"/>
  <c r="AG663" i="34"/>
  <c r="AH662" i="34"/>
  <c r="AG662" i="34"/>
  <c r="AH661" i="34"/>
  <c r="AG661" i="34"/>
  <c r="AH660" i="34"/>
  <c r="AG660" i="34"/>
  <c r="AH659" i="34"/>
  <c r="AG659" i="34"/>
  <c r="AH658" i="34"/>
  <c r="AG658" i="34"/>
  <c r="AH657" i="34"/>
  <c r="AG657" i="34"/>
  <c r="AH656" i="34"/>
  <c r="AG656" i="34"/>
  <c r="AH655" i="34"/>
  <c r="AG655" i="34"/>
  <c r="AH654" i="34"/>
  <c r="AG654" i="34"/>
  <c r="AH653" i="34"/>
  <c r="AG653" i="34"/>
  <c r="AH652" i="34"/>
  <c r="AG652" i="34"/>
  <c r="AH651" i="34"/>
  <c r="AG651" i="34"/>
  <c r="AH650" i="34"/>
  <c r="AG650" i="34"/>
  <c r="AH649" i="34"/>
  <c r="AG649" i="34"/>
  <c r="AH648" i="34"/>
  <c r="AG648" i="34"/>
  <c r="AH647" i="34"/>
  <c r="AG647" i="34"/>
  <c r="AH646" i="34"/>
  <c r="AG646" i="34"/>
  <c r="AH645" i="34"/>
  <c r="AG645" i="34"/>
  <c r="AH644" i="34"/>
  <c r="AG644" i="34"/>
  <c r="AH643" i="34"/>
  <c r="AG643" i="34"/>
  <c r="AH642" i="34"/>
  <c r="AG642" i="34"/>
  <c r="AH641" i="34"/>
  <c r="AG641" i="34"/>
  <c r="AH640" i="34"/>
  <c r="AG640" i="34"/>
  <c r="AH639" i="34"/>
  <c r="AG639" i="34"/>
  <c r="AH638" i="34"/>
  <c r="AG638" i="34"/>
  <c r="AH637" i="34"/>
  <c r="AG637" i="34"/>
  <c r="AH636" i="34"/>
  <c r="AG636" i="34"/>
  <c r="AH635" i="34"/>
  <c r="AG635" i="34"/>
  <c r="AH634" i="34"/>
  <c r="AG634" i="34"/>
  <c r="AH633" i="34"/>
  <c r="AG633" i="34"/>
  <c r="AH632" i="34"/>
  <c r="AG632" i="34"/>
  <c r="AH631" i="34"/>
  <c r="AG631" i="34"/>
  <c r="AH630" i="34"/>
  <c r="AG630" i="34"/>
  <c r="AH629" i="34"/>
  <c r="AG629" i="34"/>
  <c r="AH628" i="34"/>
  <c r="AG628" i="34"/>
  <c r="AH627" i="34"/>
  <c r="AG627" i="34"/>
  <c r="AH626" i="34"/>
  <c r="AG626" i="34"/>
  <c r="AH625" i="34"/>
  <c r="AG625" i="34"/>
  <c r="AH624" i="34"/>
  <c r="AG624" i="34"/>
  <c r="AH623" i="34"/>
  <c r="AG623" i="34"/>
  <c r="AH622" i="34"/>
  <c r="AG622" i="34"/>
  <c r="AH621" i="34"/>
  <c r="AG621" i="34"/>
  <c r="AH620" i="34"/>
  <c r="AG620" i="34"/>
  <c r="AH619" i="34"/>
  <c r="AG619" i="34"/>
  <c r="AH618" i="34"/>
  <c r="AG618" i="34"/>
  <c r="AH617" i="34"/>
  <c r="AG617" i="34"/>
  <c r="AH616" i="34"/>
  <c r="AG616" i="34"/>
  <c r="AH615" i="34"/>
  <c r="AG615" i="34"/>
  <c r="AH614" i="34"/>
  <c r="AG614" i="34"/>
  <c r="AH613" i="34"/>
  <c r="AG613" i="34"/>
  <c r="AH612" i="34"/>
  <c r="AG612" i="34"/>
  <c r="AH611" i="34"/>
  <c r="AG611" i="34"/>
  <c r="AH610" i="34"/>
  <c r="AG610" i="34"/>
  <c r="AH609" i="34"/>
  <c r="AG609" i="34"/>
  <c r="AH608" i="34"/>
  <c r="AG608" i="34"/>
  <c r="AH607" i="34"/>
  <c r="AG607" i="34"/>
  <c r="AH606" i="34"/>
  <c r="AG606" i="34"/>
  <c r="AH605" i="34"/>
  <c r="AG605" i="34"/>
  <c r="AH604" i="34"/>
  <c r="AG604" i="34"/>
  <c r="AH603" i="34"/>
  <c r="AG603" i="34"/>
  <c r="AH602" i="34"/>
  <c r="AG602" i="34"/>
  <c r="AH601" i="34"/>
  <c r="AG601" i="34"/>
  <c r="AH600" i="34"/>
  <c r="AG600" i="34"/>
  <c r="AH599" i="34"/>
  <c r="AG599" i="34"/>
  <c r="AH598" i="34"/>
  <c r="AG598" i="34"/>
  <c r="AH597" i="34"/>
  <c r="AG597" i="34"/>
  <c r="AH596" i="34"/>
  <c r="AG596" i="34"/>
  <c r="AH595" i="34"/>
  <c r="AG595" i="34"/>
  <c r="AH594" i="34"/>
  <c r="AG594" i="34"/>
  <c r="AH593" i="34"/>
  <c r="AG593" i="34"/>
  <c r="AH592" i="34"/>
  <c r="AG592" i="34"/>
  <c r="AH591" i="34"/>
  <c r="AG591" i="34"/>
  <c r="AH590" i="34"/>
  <c r="AG590" i="34"/>
  <c r="AH589" i="34"/>
  <c r="AG589" i="34"/>
  <c r="AH588" i="34"/>
  <c r="AG588" i="34"/>
  <c r="AH587" i="34"/>
  <c r="AG587" i="34"/>
  <c r="AH586" i="34"/>
  <c r="AG586" i="34"/>
  <c r="AH585" i="34"/>
  <c r="AG585" i="34"/>
  <c r="AH584" i="34"/>
  <c r="AG584" i="34"/>
  <c r="AH583" i="34"/>
  <c r="AG583" i="34"/>
  <c r="AH582" i="34"/>
  <c r="AG582" i="34"/>
  <c r="AH581" i="34"/>
  <c r="AG581" i="34"/>
  <c r="AH580" i="34"/>
  <c r="AG580" i="34"/>
  <c r="AH579" i="34"/>
  <c r="AG579" i="34"/>
  <c r="AH578" i="34"/>
  <c r="AG578" i="34"/>
  <c r="AH577" i="34"/>
  <c r="AG577" i="34"/>
  <c r="AH576" i="34"/>
  <c r="AG576" i="34"/>
  <c r="AH575" i="34"/>
  <c r="AG575" i="34"/>
  <c r="AH574" i="34"/>
  <c r="AG574" i="34"/>
  <c r="AH573" i="34"/>
  <c r="AG573" i="34"/>
  <c r="AH572" i="34"/>
  <c r="AG572" i="34"/>
  <c r="AH571" i="34"/>
  <c r="AG571" i="34"/>
  <c r="AH570" i="34"/>
  <c r="AG570" i="34"/>
  <c r="AH569" i="34"/>
  <c r="AG569" i="34"/>
  <c r="AH568" i="34"/>
  <c r="AG568" i="34"/>
  <c r="AH567" i="34"/>
  <c r="AG567" i="34"/>
  <c r="AH566" i="34"/>
  <c r="AG566" i="34"/>
  <c r="AH565" i="34"/>
  <c r="AG565" i="34"/>
  <c r="AH564" i="34"/>
  <c r="AG564" i="34"/>
  <c r="AH563" i="34"/>
  <c r="AG563" i="34"/>
  <c r="AH562" i="34"/>
  <c r="AG562" i="34"/>
  <c r="AH561" i="34"/>
  <c r="AG561" i="34"/>
  <c r="AH560" i="34"/>
  <c r="AG560" i="34"/>
  <c r="AH559" i="34"/>
  <c r="AG559" i="34"/>
  <c r="AH558" i="34"/>
  <c r="AG558" i="34"/>
  <c r="AH557" i="34"/>
  <c r="AG557" i="34"/>
  <c r="AH556" i="34"/>
  <c r="AG556" i="34"/>
  <c r="AH555" i="34"/>
  <c r="AG555" i="34"/>
  <c r="AH554" i="34"/>
  <c r="AG554" i="34"/>
  <c r="AH553" i="34"/>
  <c r="AG553" i="34"/>
  <c r="AH552" i="34"/>
  <c r="AG552" i="34"/>
  <c r="AH551" i="34"/>
  <c r="AG551" i="34"/>
  <c r="AH550" i="34"/>
  <c r="AG550" i="34"/>
  <c r="AH549" i="34"/>
  <c r="AG549" i="34"/>
  <c r="AH548" i="34"/>
  <c r="AG548" i="34"/>
  <c r="AH547" i="34"/>
  <c r="AG547" i="34"/>
  <c r="AH546" i="34"/>
  <c r="AG546" i="34"/>
  <c r="AH545" i="34"/>
  <c r="AG545" i="34"/>
  <c r="AH544" i="34"/>
  <c r="AG544" i="34"/>
  <c r="AH543" i="34"/>
  <c r="AG543" i="34"/>
  <c r="AH542" i="34"/>
  <c r="AG542" i="34"/>
  <c r="AH541" i="34"/>
  <c r="AG541" i="34"/>
  <c r="AH540" i="34"/>
  <c r="AG540" i="34"/>
  <c r="AH539" i="34"/>
  <c r="AG539" i="34"/>
  <c r="AH538" i="34"/>
  <c r="AG538" i="34"/>
  <c r="AH537" i="34"/>
  <c r="AG537" i="34"/>
  <c r="AH536" i="34"/>
  <c r="AG536" i="34"/>
  <c r="AH535" i="34"/>
  <c r="AG535" i="34"/>
  <c r="AH534" i="34"/>
  <c r="AG534" i="34"/>
  <c r="AH533" i="34"/>
  <c r="AG533" i="34"/>
  <c r="AH532" i="34"/>
  <c r="AG532" i="34"/>
  <c r="AH531" i="34"/>
  <c r="AG531" i="34"/>
  <c r="AH530" i="34"/>
  <c r="AG530" i="34"/>
  <c r="AH529" i="34"/>
  <c r="AG529" i="34"/>
  <c r="AH528" i="34"/>
  <c r="AG528" i="34"/>
  <c r="AH527" i="34"/>
  <c r="AG527" i="34"/>
  <c r="AH526" i="34"/>
  <c r="AG526" i="34"/>
  <c r="AH525" i="34"/>
  <c r="AG525" i="34"/>
  <c r="AH524" i="34"/>
  <c r="AG524" i="34"/>
  <c r="AH523" i="34"/>
  <c r="AG523" i="34"/>
  <c r="AH522" i="34"/>
  <c r="AG522" i="34"/>
  <c r="AH521" i="34"/>
  <c r="AG521" i="34"/>
  <c r="AH520" i="34"/>
  <c r="AG520" i="34"/>
  <c r="AH519" i="34"/>
  <c r="AG519" i="34"/>
  <c r="AH518" i="34"/>
  <c r="AG518" i="34"/>
  <c r="AH517" i="34"/>
  <c r="AG517" i="34"/>
  <c r="AH516" i="34"/>
  <c r="AG516" i="34"/>
  <c r="AH515" i="34"/>
  <c r="AG515" i="34"/>
  <c r="AH514" i="34"/>
  <c r="AG514" i="34"/>
  <c r="AH513" i="34"/>
  <c r="AG513" i="34"/>
  <c r="AH512" i="34"/>
  <c r="AG512" i="34"/>
  <c r="AH511" i="34"/>
  <c r="AG511" i="34"/>
  <c r="AH510" i="34"/>
  <c r="AG510" i="34"/>
  <c r="AH509" i="34"/>
  <c r="AG509" i="34"/>
  <c r="AH508" i="34"/>
  <c r="AG508" i="34"/>
  <c r="AH507" i="34"/>
  <c r="AG507" i="34"/>
  <c r="AH506" i="34"/>
  <c r="AG506" i="34"/>
  <c r="AH505" i="34"/>
  <c r="AG505" i="34"/>
  <c r="AH504" i="34"/>
  <c r="AG504" i="34"/>
  <c r="AH503" i="34"/>
  <c r="AG503" i="34"/>
  <c r="AH502" i="34"/>
  <c r="AG502" i="34"/>
  <c r="AH501" i="34"/>
  <c r="AG501" i="34"/>
  <c r="AH500" i="34"/>
  <c r="AG500" i="34"/>
  <c r="AH499" i="34"/>
  <c r="AG499" i="34"/>
  <c r="AH498" i="34"/>
  <c r="AG498" i="34"/>
  <c r="AH497" i="34"/>
  <c r="AG497" i="34"/>
  <c r="AH496" i="34"/>
  <c r="AG496" i="34"/>
  <c r="AH495" i="34"/>
  <c r="AG495" i="34"/>
  <c r="AH494" i="34"/>
  <c r="AG494" i="34"/>
  <c r="AH493" i="34"/>
  <c r="AG493" i="34"/>
  <c r="AH492" i="34"/>
  <c r="AG492" i="34"/>
  <c r="AH491" i="34"/>
  <c r="AG491" i="34"/>
  <c r="AH490" i="34"/>
  <c r="AG490" i="34"/>
  <c r="AH489" i="34"/>
  <c r="AG489" i="34"/>
  <c r="AH488" i="34"/>
  <c r="AG488" i="34"/>
  <c r="AH487" i="34"/>
  <c r="AG487" i="34"/>
  <c r="AH486" i="34"/>
  <c r="AG486" i="34"/>
  <c r="AH485" i="34"/>
  <c r="AG485" i="34"/>
  <c r="AH484" i="34"/>
  <c r="AG484" i="34"/>
  <c r="AH483" i="34"/>
  <c r="AG483" i="34"/>
  <c r="AH482" i="34"/>
  <c r="AG482" i="34"/>
  <c r="AH481" i="34"/>
  <c r="AG481" i="34"/>
  <c r="AH480" i="34"/>
  <c r="AG480" i="34"/>
  <c r="AH479" i="34"/>
  <c r="AG479" i="34"/>
  <c r="AH478" i="34"/>
  <c r="AG478" i="34"/>
  <c r="AH477" i="34"/>
  <c r="AG477" i="34"/>
  <c r="AH476" i="34"/>
  <c r="AG476" i="34"/>
  <c r="AH475" i="34"/>
  <c r="AG475" i="34"/>
  <c r="AH474" i="34"/>
  <c r="AG474" i="34"/>
  <c r="AH473" i="34"/>
  <c r="AG473" i="34"/>
  <c r="AH472" i="34"/>
  <c r="AG472" i="34"/>
  <c r="AH471" i="34"/>
  <c r="AG471" i="34"/>
  <c r="AH470" i="34"/>
  <c r="AG470" i="34"/>
  <c r="AH469" i="34"/>
  <c r="AG469" i="34"/>
  <c r="AH468" i="34"/>
  <c r="AG468" i="34"/>
  <c r="AH467" i="34"/>
  <c r="AG467" i="34"/>
  <c r="AH466" i="34"/>
  <c r="AG466" i="34"/>
  <c r="AH465" i="34"/>
  <c r="AG465" i="34"/>
  <c r="AH464" i="34"/>
  <c r="AG464" i="34"/>
  <c r="AH463" i="34"/>
  <c r="AG463" i="34"/>
  <c r="AH462" i="34"/>
  <c r="AG462" i="34"/>
  <c r="AH461" i="34"/>
  <c r="AG461" i="34"/>
  <c r="AH460" i="34"/>
  <c r="AG460" i="34"/>
  <c r="AH459" i="34"/>
  <c r="AG459" i="34"/>
  <c r="AH458" i="34"/>
  <c r="AG458" i="34"/>
  <c r="AH457" i="34"/>
  <c r="AG457" i="34"/>
  <c r="AH456" i="34"/>
  <c r="AG456" i="34"/>
  <c r="AH455" i="34"/>
  <c r="AG455" i="34"/>
  <c r="AH454" i="34"/>
  <c r="AG454" i="34"/>
  <c r="AH453" i="34"/>
  <c r="AG453" i="34"/>
  <c r="AH452" i="34"/>
  <c r="AG452" i="34"/>
  <c r="AH451" i="34"/>
  <c r="AG451" i="34"/>
  <c r="AH450" i="34"/>
  <c r="AG450" i="34"/>
  <c r="AH449" i="34"/>
  <c r="AG449" i="34"/>
  <c r="AH448" i="34"/>
  <c r="AG448" i="34"/>
  <c r="AH447" i="34"/>
  <c r="AG447" i="34"/>
  <c r="AH446" i="34"/>
  <c r="AG446" i="34"/>
  <c r="AH445" i="34"/>
  <c r="AG445" i="34"/>
  <c r="AH444" i="34"/>
  <c r="AG444" i="34"/>
  <c r="AH443" i="34"/>
  <c r="AG443" i="34"/>
  <c r="AH442" i="34"/>
  <c r="AG442" i="34"/>
  <c r="AH441" i="34"/>
  <c r="AG441" i="34"/>
  <c r="AH440" i="34"/>
  <c r="AG440" i="34"/>
  <c r="AH439" i="34"/>
  <c r="AG439" i="34"/>
  <c r="AH438" i="34"/>
  <c r="AG438" i="34"/>
  <c r="AH437" i="34"/>
  <c r="AG437" i="34"/>
  <c r="AH436" i="34"/>
  <c r="AG436" i="34"/>
  <c r="AH435" i="34"/>
  <c r="AG435" i="34"/>
  <c r="AH434" i="34"/>
  <c r="AG434" i="34"/>
  <c r="AH433" i="34"/>
  <c r="AG433" i="34"/>
  <c r="AH432" i="34"/>
  <c r="AG432" i="34"/>
  <c r="AH431" i="34"/>
  <c r="AG431" i="34"/>
  <c r="AH430" i="34"/>
  <c r="AG430" i="34"/>
  <c r="AH429" i="34"/>
  <c r="AG429" i="34"/>
  <c r="AH428" i="34"/>
  <c r="AG428" i="34"/>
  <c r="AH427" i="34"/>
  <c r="AG427" i="34"/>
  <c r="AH426" i="34"/>
  <c r="AG426" i="34"/>
  <c r="AH425" i="34"/>
  <c r="AG425" i="34"/>
  <c r="AH424" i="34"/>
  <c r="AG424" i="34"/>
  <c r="AH423" i="34"/>
  <c r="AG423" i="34"/>
  <c r="AH422" i="34"/>
  <c r="AG422" i="34"/>
  <c r="AH421" i="34"/>
  <c r="AG421" i="34"/>
  <c r="AH420" i="34"/>
  <c r="AG420" i="34"/>
  <c r="AH419" i="34"/>
  <c r="AG419" i="34"/>
  <c r="AH418" i="34"/>
  <c r="AG418" i="34"/>
  <c r="AH417" i="34"/>
  <c r="AG417" i="34"/>
  <c r="AH416" i="34"/>
  <c r="AG416" i="34"/>
  <c r="AH415" i="34"/>
  <c r="AG415" i="34"/>
  <c r="AH414" i="34"/>
  <c r="AG414" i="34"/>
  <c r="AH413" i="34"/>
  <c r="AG413" i="34"/>
  <c r="AH412" i="34"/>
  <c r="AG412" i="34"/>
  <c r="AH411" i="34"/>
  <c r="AG411" i="34"/>
  <c r="AH410" i="34"/>
  <c r="AG410" i="34"/>
  <c r="AH409" i="34"/>
  <c r="AG409" i="34"/>
  <c r="AH408" i="34"/>
  <c r="AG408" i="34"/>
  <c r="AH407" i="34"/>
  <c r="AG407" i="34"/>
  <c r="AH406" i="34"/>
  <c r="AG406" i="34"/>
  <c r="AH405" i="34"/>
  <c r="AG405" i="34"/>
  <c r="AH404" i="34"/>
  <c r="AG404" i="34"/>
  <c r="AH403" i="34"/>
  <c r="AG403" i="34"/>
  <c r="AH402" i="34"/>
  <c r="AG402" i="34"/>
  <c r="AH401" i="34"/>
  <c r="AG401" i="34"/>
  <c r="AH400" i="34"/>
  <c r="AG400" i="34"/>
  <c r="AH399" i="34"/>
  <c r="AG399" i="34"/>
  <c r="AH398" i="34"/>
  <c r="AG398" i="34"/>
  <c r="AH397" i="34"/>
  <c r="AG397" i="34"/>
  <c r="AH396" i="34"/>
  <c r="AG396" i="34"/>
  <c r="AH395" i="34"/>
  <c r="AG395" i="34"/>
  <c r="AH394" i="34"/>
  <c r="AG394" i="34"/>
  <c r="AH393" i="34"/>
  <c r="AG393" i="34"/>
  <c r="AH392" i="34"/>
  <c r="AG392" i="34"/>
  <c r="AH391" i="34"/>
  <c r="AG391" i="34"/>
  <c r="AH390" i="34"/>
  <c r="AG390" i="34"/>
  <c r="AH389" i="34"/>
  <c r="AG389" i="34"/>
  <c r="AH388" i="34"/>
  <c r="AG388" i="34"/>
  <c r="AH387" i="34"/>
  <c r="AG387" i="34"/>
  <c r="AH386" i="34"/>
  <c r="AG386" i="34"/>
  <c r="AH385" i="34"/>
  <c r="AG385" i="34"/>
  <c r="AH384" i="34"/>
  <c r="AG384" i="34"/>
  <c r="AH383" i="34"/>
  <c r="AG383" i="34"/>
  <c r="AH382" i="34"/>
  <c r="AG382" i="34"/>
  <c r="AH381" i="34"/>
  <c r="AG381" i="34"/>
  <c r="AH380" i="34"/>
  <c r="AG380" i="34"/>
  <c r="AH379" i="34"/>
  <c r="AG379" i="34"/>
  <c r="AH378" i="34"/>
  <c r="AG378" i="34"/>
  <c r="AH377" i="34"/>
  <c r="AG377" i="34"/>
  <c r="AH376" i="34"/>
  <c r="AG376" i="34"/>
  <c r="AH375" i="34"/>
  <c r="AG375" i="34"/>
  <c r="AH374" i="34"/>
  <c r="AG374" i="34"/>
  <c r="AH373" i="34"/>
  <c r="AG373" i="34"/>
  <c r="AH372" i="34"/>
  <c r="AG372" i="34"/>
  <c r="AH371" i="34"/>
  <c r="AG371" i="34"/>
  <c r="AH370" i="34"/>
  <c r="AG370" i="34"/>
  <c r="AH369" i="34"/>
  <c r="AG369" i="34"/>
  <c r="AH368" i="34"/>
  <c r="AG368" i="34"/>
  <c r="AH367" i="34"/>
  <c r="AG367" i="34"/>
  <c r="AH366" i="34"/>
  <c r="AG366" i="34"/>
  <c r="AH365" i="34"/>
  <c r="AG365" i="34"/>
  <c r="AH364" i="34"/>
  <c r="AG364" i="34"/>
  <c r="AH363" i="34"/>
  <c r="AG363" i="34"/>
  <c r="AH362" i="34"/>
  <c r="AG362" i="34"/>
  <c r="AH361" i="34"/>
  <c r="AG361" i="34"/>
  <c r="AH360" i="34"/>
  <c r="AG360" i="34"/>
  <c r="AH359" i="34"/>
  <c r="AG359" i="34"/>
  <c r="AH358" i="34"/>
  <c r="AG358" i="34"/>
  <c r="AH357" i="34"/>
  <c r="AG357" i="34"/>
  <c r="AH356" i="34"/>
  <c r="AG356" i="34"/>
  <c r="AH355" i="34"/>
  <c r="AG355" i="34"/>
  <c r="AH354" i="34"/>
  <c r="AG354" i="34"/>
  <c r="AH353" i="34"/>
  <c r="AG353" i="34"/>
  <c r="AH352" i="34"/>
  <c r="AG352" i="34"/>
  <c r="AH351" i="34"/>
  <c r="AG351" i="34"/>
  <c r="AH350" i="34"/>
  <c r="AG350" i="34"/>
  <c r="AH349" i="34"/>
  <c r="AG349" i="34"/>
  <c r="AH348" i="34"/>
  <c r="AG348" i="34"/>
  <c r="AH347" i="34"/>
  <c r="AG347" i="34"/>
  <c r="AH346" i="34"/>
  <c r="AG346" i="34"/>
  <c r="AH345" i="34"/>
  <c r="AG345" i="34"/>
  <c r="AH344" i="34"/>
  <c r="AG344" i="34"/>
  <c r="AH343" i="34"/>
  <c r="AG343" i="34"/>
  <c r="AH342" i="34"/>
  <c r="AG342" i="34"/>
  <c r="AH341" i="34"/>
  <c r="AG341" i="34"/>
  <c r="AH340" i="34"/>
  <c r="AG340" i="34"/>
  <c r="AH339" i="34"/>
  <c r="AG339" i="34"/>
  <c r="AH338" i="34"/>
  <c r="AG338" i="34"/>
  <c r="AH337" i="34"/>
  <c r="AG337" i="34"/>
  <c r="AH336" i="34"/>
  <c r="AG336" i="34"/>
  <c r="AH335" i="34"/>
  <c r="AG335" i="34"/>
  <c r="AH334" i="34"/>
  <c r="AG334" i="34"/>
  <c r="AH333" i="34"/>
  <c r="AG333" i="34"/>
  <c r="AH332" i="34"/>
  <c r="AG332" i="34"/>
  <c r="AH331" i="34"/>
  <c r="AG331" i="34"/>
  <c r="AH330" i="34"/>
  <c r="AG330" i="34"/>
  <c r="AH329" i="34"/>
  <c r="AG329" i="34"/>
  <c r="AH328" i="34"/>
  <c r="AG328" i="34"/>
  <c r="AH327" i="34"/>
  <c r="AG327" i="34"/>
  <c r="AH326" i="34"/>
  <c r="AG326" i="34"/>
  <c r="AH325" i="34"/>
  <c r="AG325" i="34"/>
  <c r="AH324" i="34"/>
  <c r="AG324" i="34"/>
  <c r="AH323" i="34"/>
  <c r="AG323" i="34"/>
  <c r="AH322" i="34"/>
  <c r="AG322" i="34"/>
  <c r="AH321" i="34"/>
  <c r="AG321" i="34"/>
  <c r="AH320" i="34"/>
  <c r="AG320" i="34"/>
  <c r="AH319" i="34"/>
  <c r="AG319" i="34"/>
  <c r="AH318" i="34"/>
  <c r="AG318" i="34"/>
  <c r="AH317" i="34"/>
  <c r="AG317" i="34"/>
  <c r="AH316" i="34"/>
  <c r="AG316" i="34"/>
  <c r="AH315" i="34"/>
  <c r="AG315" i="34"/>
  <c r="AH314" i="34"/>
  <c r="AG314" i="34"/>
  <c r="AH313" i="34"/>
  <c r="AG313" i="34"/>
  <c r="AH312" i="34"/>
  <c r="AG312" i="34"/>
  <c r="AH311" i="34"/>
  <c r="AG311" i="34"/>
  <c r="AH310" i="34"/>
  <c r="AG310" i="34"/>
  <c r="AH309" i="34"/>
  <c r="AG309" i="34"/>
  <c r="AH308" i="34"/>
  <c r="AG308" i="34"/>
  <c r="AH307" i="34"/>
  <c r="AG307" i="34"/>
  <c r="AH306" i="34"/>
  <c r="AG306" i="34"/>
  <c r="AH305" i="34"/>
  <c r="AG305" i="34"/>
  <c r="AH304" i="34"/>
  <c r="AG304" i="34"/>
  <c r="AH303" i="34"/>
  <c r="AG303" i="34"/>
  <c r="AH302" i="34"/>
  <c r="AG302" i="34"/>
  <c r="AH301" i="34"/>
  <c r="AG301" i="34"/>
  <c r="AH300" i="34"/>
  <c r="AG300" i="34"/>
  <c r="AH299" i="34"/>
  <c r="AG299" i="34"/>
  <c r="AH298" i="34"/>
  <c r="AG298" i="34"/>
  <c r="AH297" i="34"/>
  <c r="AG297" i="34"/>
  <c r="AH296" i="34"/>
  <c r="AG296" i="34"/>
  <c r="AH295" i="34"/>
  <c r="AG295" i="34"/>
  <c r="AH294" i="34"/>
  <c r="AG294" i="34"/>
  <c r="AH293" i="34"/>
  <c r="AG293" i="34"/>
  <c r="AH292" i="34"/>
  <c r="AG292" i="34"/>
  <c r="AH291" i="34"/>
  <c r="AG291" i="34"/>
  <c r="AH290" i="34"/>
  <c r="AG290" i="34"/>
  <c r="AH289" i="34"/>
  <c r="AG289" i="34"/>
  <c r="AH288" i="34"/>
  <c r="AG288" i="34"/>
  <c r="AH287" i="34"/>
  <c r="AG287" i="34"/>
  <c r="AH286" i="34"/>
  <c r="AG286" i="34"/>
  <c r="AH285" i="34"/>
  <c r="AG285" i="34"/>
  <c r="AH284" i="34"/>
  <c r="AG284" i="34"/>
  <c r="AH283" i="34"/>
  <c r="AG283" i="34"/>
  <c r="AH282" i="34"/>
  <c r="AG282" i="34"/>
  <c r="AH281" i="34"/>
  <c r="AG281" i="34"/>
  <c r="AH280" i="34"/>
  <c r="AG280" i="34"/>
  <c r="AH279" i="34"/>
  <c r="AG279" i="34"/>
  <c r="AH278" i="34"/>
  <c r="AG278" i="34"/>
  <c r="AH277" i="34"/>
  <c r="AG277" i="34"/>
  <c r="AH276" i="34"/>
  <c r="AG276" i="34"/>
  <c r="AH275" i="34"/>
  <c r="AG275" i="34"/>
  <c r="AH274" i="34"/>
  <c r="AG274" i="34"/>
  <c r="AH273" i="34"/>
  <c r="AG273" i="34"/>
  <c r="AH272" i="34"/>
  <c r="AG272" i="34"/>
  <c r="AH271" i="34"/>
  <c r="AG271" i="34"/>
  <c r="AH270" i="34"/>
  <c r="AG270" i="34"/>
  <c r="AH269" i="34"/>
  <c r="AG269" i="34"/>
  <c r="AH268" i="34"/>
  <c r="AG268" i="34"/>
  <c r="AH267" i="34"/>
  <c r="AG267" i="34"/>
  <c r="AH266" i="34"/>
  <c r="AG266" i="34"/>
  <c r="AH265" i="34"/>
  <c r="AG265" i="34"/>
  <c r="AH264" i="34"/>
  <c r="AG264" i="34"/>
  <c r="AH263" i="34"/>
  <c r="AG263" i="34"/>
  <c r="AH262" i="34"/>
  <c r="AG262" i="34"/>
  <c r="AH261" i="34"/>
  <c r="AG261" i="34"/>
  <c r="AH260" i="34"/>
  <c r="AG260" i="34"/>
  <c r="AH259" i="34"/>
  <c r="AG259" i="34"/>
  <c r="AH258" i="34"/>
  <c r="AG258" i="34"/>
  <c r="AH257" i="34"/>
  <c r="AG257" i="34"/>
  <c r="AH256" i="34"/>
  <c r="AG256" i="34"/>
  <c r="AH255" i="34"/>
  <c r="AG255" i="34"/>
  <c r="AH254" i="34"/>
  <c r="AG254" i="34"/>
  <c r="AH253" i="34"/>
  <c r="AG253" i="34"/>
  <c r="AH252" i="34"/>
  <c r="AG252" i="34"/>
  <c r="AH251" i="34"/>
  <c r="AG251" i="34"/>
  <c r="AH250" i="34"/>
  <c r="AG250" i="34"/>
  <c r="AH249" i="34"/>
  <c r="AG249" i="34"/>
  <c r="AH248" i="34"/>
  <c r="AG248" i="34"/>
  <c r="AH247" i="34"/>
  <c r="AG247" i="34"/>
  <c r="AH246" i="34"/>
  <c r="AG246" i="34"/>
  <c r="AH245" i="34"/>
  <c r="AG245" i="34"/>
  <c r="AH244" i="34"/>
  <c r="AG244" i="34"/>
  <c r="AH243" i="34"/>
  <c r="AG243" i="34"/>
  <c r="AH242" i="34"/>
  <c r="AG242" i="34"/>
  <c r="AH241" i="34"/>
  <c r="AG241" i="34"/>
  <c r="AH240" i="34"/>
  <c r="AG240" i="34"/>
  <c r="AH239" i="34"/>
  <c r="AG239" i="34"/>
  <c r="AH238" i="34"/>
  <c r="AG238" i="34"/>
  <c r="AH237" i="34"/>
  <c r="AG237" i="34"/>
  <c r="AH236" i="34"/>
  <c r="AG236" i="34"/>
  <c r="AH235" i="34"/>
  <c r="AG235" i="34"/>
  <c r="AH234" i="34"/>
  <c r="AG234" i="34"/>
  <c r="AH233" i="34"/>
  <c r="AG233" i="34"/>
  <c r="AH232" i="34"/>
  <c r="AG232" i="34"/>
  <c r="AH231" i="34"/>
  <c r="AG231" i="34"/>
  <c r="AH230" i="34"/>
  <c r="AG230" i="34"/>
  <c r="AH229" i="34"/>
  <c r="AG229" i="34"/>
  <c r="AH228" i="34"/>
  <c r="AG228" i="34"/>
  <c r="AH227" i="34"/>
  <c r="AG227" i="34"/>
  <c r="AH226" i="34"/>
  <c r="AG226" i="34"/>
  <c r="AH225" i="34"/>
  <c r="AG225" i="34"/>
  <c r="AH224" i="34"/>
  <c r="AG224" i="34"/>
  <c r="AH223" i="34"/>
  <c r="AG223" i="34"/>
  <c r="AH222" i="34"/>
  <c r="AG222" i="34"/>
  <c r="AH221" i="34"/>
  <c r="AG221" i="34"/>
  <c r="AH220" i="34"/>
  <c r="AG220" i="34"/>
  <c r="AH219" i="34"/>
  <c r="AG219" i="34"/>
  <c r="AH218" i="34"/>
  <c r="AG218" i="34"/>
  <c r="AH217" i="34"/>
  <c r="AG217" i="34"/>
  <c r="AH216" i="34"/>
  <c r="AG216" i="34"/>
  <c r="AH215" i="34"/>
  <c r="AG215" i="34"/>
  <c r="AH214" i="34"/>
  <c r="AG214" i="34"/>
  <c r="AH213" i="34"/>
  <c r="AG213" i="34"/>
  <c r="AH212" i="34"/>
  <c r="AG212" i="34"/>
  <c r="AH211" i="34"/>
  <c r="AG211" i="34"/>
  <c r="AH210" i="34"/>
  <c r="AG210" i="34"/>
  <c r="AH209" i="34"/>
  <c r="AG209" i="34"/>
  <c r="AH208" i="34"/>
  <c r="AG208" i="34"/>
  <c r="AH207" i="34"/>
  <c r="AG207" i="34"/>
  <c r="AH206" i="34"/>
  <c r="AG206" i="34"/>
  <c r="AH205" i="34"/>
  <c r="AG205" i="34"/>
  <c r="AH204" i="34"/>
  <c r="AG204" i="34"/>
  <c r="AH203" i="34"/>
  <c r="AG203" i="34"/>
  <c r="AH202" i="34"/>
  <c r="AG202" i="34"/>
  <c r="AH201" i="34"/>
  <c r="AG201" i="34"/>
  <c r="AH200" i="34"/>
  <c r="AG200" i="34"/>
  <c r="AH199" i="34"/>
  <c r="AG199" i="34"/>
  <c r="AH198" i="34"/>
  <c r="AG198" i="34"/>
  <c r="AH197" i="34"/>
  <c r="AG197" i="34"/>
  <c r="AH196" i="34"/>
  <c r="AG196" i="34"/>
  <c r="AH195" i="34"/>
  <c r="AG195" i="34"/>
  <c r="AH194" i="34"/>
  <c r="AG194" i="34"/>
  <c r="AH193" i="34"/>
  <c r="AG193" i="34"/>
  <c r="AH192" i="34"/>
  <c r="AG192" i="34"/>
  <c r="AH191" i="34"/>
  <c r="AG191" i="34"/>
  <c r="AH190" i="34"/>
  <c r="AG190" i="34"/>
  <c r="AH189" i="34"/>
  <c r="AG189" i="34"/>
  <c r="AH188" i="34"/>
  <c r="AG188" i="34"/>
  <c r="AH187" i="34"/>
  <c r="AG187" i="34"/>
  <c r="AH186" i="34"/>
  <c r="AG186" i="34"/>
  <c r="AH185" i="34"/>
  <c r="AG185" i="34"/>
  <c r="AH184" i="34"/>
  <c r="AG184" i="34"/>
  <c r="AH183" i="34"/>
  <c r="AG183" i="34"/>
  <c r="AH182" i="34"/>
  <c r="AG182" i="34"/>
  <c r="AH181" i="34"/>
  <c r="AG181" i="34"/>
  <c r="AH180" i="34"/>
  <c r="AG180" i="34"/>
  <c r="AH179" i="34"/>
  <c r="AG179" i="34"/>
  <c r="AH178" i="34"/>
  <c r="AG178" i="34"/>
  <c r="AH177" i="34"/>
  <c r="AG177" i="34"/>
  <c r="AH176" i="34"/>
  <c r="AG176" i="34"/>
  <c r="AH175" i="34"/>
  <c r="AG175" i="34"/>
  <c r="AH174" i="34"/>
  <c r="AG174" i="34"/>
  <c r="AH173" i="34"/>
  <c r="AG173" i="34"/>
  <c r="AH172" i="34"/>
  <c r="AG172" i="34"/>
  <c r="AH171" i="34"/>
  <c r="AG171" i="34"/>
  <c r="AH170" i="34"/>
  <c r="AG170" i="34"/>
  <c r="AH169" i="34"/>
  <c r="AG169" i="34"/>
  <c r="AH168" i="34"/>
  <c r="AG168" i="34"/>
  <c r="AH167" i="34"/>
  <c r="AG167" i="34"/>
  <c r="AH166" i="34"/>
  <c r="AG166" i="34"/>
  <c r="AH165" i="34"/>
  <c r="AG165" i="34"/>
  <c r="AH164" i="34"/>
  <c r="AG164" i="34"/>
  <c r="AH163" i="34"/>
  <c r="AG163" i="34"/>
  <c r="AH162" i="34"/>
  <c r="AG162" i="34"/>
  <c r="AH161" i="34"/>
  <c r="AG161" i="34"/>
  <c r="AH160" i="34"/>
  <c r="AG160" i="34"/>
  <c r="AH159" i="34"/>
  <c r="AG159" i="34"/>
  <c r="AH158" i="34"/>
  <c r="AG158" i="34"/>
  <c r="AH157" i="34"/>
  <c r="AG157" i="34"/>
  <c r="AH156" i="34"/>
  <c r="AG156" i="34"/>
  <c r="AH155" i="34"/>
  <c r="AG155" i="34"/>
  <c r="AH154" i="34"/>
  <c r="AG154" i="34"/>
  <c r="AH153" i="34"/>
  <c r="AG153" i="34"/>
  <c r="AH152" i="34"/>
  <c r="AG152" i="34"/>
  <c r="AH151" i="34"/>
  <c r="AG151" i="34"/>
  <c r="AH150" i="34"/>
  <c r="AG150" i="34"/>
  <c r="AH149" i="34"/>
  <c r="AG149" i="34"/>
  <c r="AH148" i="34"/>
  <c r="AG148" i="34"/>
  <c r="AH147" i="34"/>
  <c r="AG147" i="34"/>
  <c r="AH146" i="34"/>
  <c r="AG146" i="34"/>
  <c r="AH145" i="34"/>
  <c r="AG145" i="34"/>
  <c r="AH144" i="34"/>
  <c r="AG144" i="34"/>
  <c r="AH143" i="34"/>
  <c r="AG143" i="34"/>
  <c r="AH142" i="34"/>
  <c r="AG142" i="34"/>
  <c r="AH141" i="34"/>
  <c r="AG141" i="34"/>
  <c r="AH140" i="34"/>
  <c r="AG140" i="34"/>
  <c r="AH139" i="34"/>
  <c r="AG139" i="34"/>
  <c r="AH138" i="34"/>
  <c r="AG138" i="34"/>
  <c r="AH137" i="34"/>
  <c r="AG137" i="34"/>
  <c r="AH136" i="34"/>
  <c r="AG136" i="34"/>
  <c r="AH135" i="34"/>
  <c r="AG135" i="34"/>
  <c r="AH134" i="34"/>
  <c r="AG134" i="34"/>
  <c r="AH133" i="34"/>
  <c r="AG133" i="34"/>
  <c r="AH132" i="34"/>
  <c r="AG132" i="34"/>
  <c r="AH131" i="34"/>
  <c r="AG131" i="34"/>
  <c r="AH130" i="34"/>
  <c r="AG130" i="34"/>
  <c r="AH129" i="34"/>
  <c r="AG129" i="34"/>
  <c r="AH128" i="34"/>
  <c r="AG128" i="34"/>
  <c r="AH127" i="34"/>
  <c r="AG127" i="34"/>
  <c r="AH126" i="34"/>
  <c r="AG126" i="34"/>
  <c r="AH125" i="34"/>
  <c r="AG125" i="34"/>
  <c r="AH124" i="34"/>
  <c r="AG124" i="34"/>
  <c r="AH123" i="34"/>
  <c r="AG123" i="34"/>
  <c r="AH122" i="34"/>
  <c r="AG122" i="34"/>
  <c r="AH121" i="34"/>
  <c r="AG121" i="34"/>
  <c r="AH120" i="34"/>
  <c r="AG120" i="34"/>
  <c r="AH119" i="34"/>
  <c r="AG119" i="34"/>
  <c r="AH118" i="34"/>
  <c r="AG118" i="34"/>
  <c r="AH117" i="34"/>
  <c r="AG117" i="34"/>
  <c r="AH116" i="34"/>
  <c r="AG116" i="34"/>
  <c r="AH115" i="34"/>
  <c r="AG115" i="34"/>
  <c r="AH114" i="34"/>
  <c r="AG114" i="34"/>
  <c r="AH113" i="34"/>
  <c r="AG113" i="34"/>
  <c r="AH112" i="34"/>
  <c r="AG112" i="34"/>
  <c r="AH111" i="34"/>
  <c r="AG111" i="34"/>
  <c r="AH110" i="34"/>
  <c r="AG110" i="34"/>
  <c r="AH109" i="34"/>
  <c r="AG109" i="34"/>
  <c r="AH108" i="34"/>
  <c r="AG108" i="34"/>
  <c r="AH107" i="34"/>
  <c r="AG107" i="34"/>
  <c r="AH106" i="34"/>
  <c r="AG106" i="34"/>
  <c r="AH105" i="34"/>
  <c r="AG105" i="34"/>
  <c r="AH104" i="34"/>
  <c r="AG104" i="34"/>
  <c r="AH103" i="34"/>
  <c r="AG103" i="34"/>
  <c r="AH102" i="34"/>
  <c r="AG102" i="34"/>
  <c r="AH101" i="34"/>
  <c r="AG101" i="34"/>
  <c r="AH100" i="34"/>
  <c r="AG100" i="34"/>
  <c r="AH99" i="34"/>
  <c r="AG99" i="34"/>
  <c r="AH98" i="34"/>
  <c r="AG98" i="34"/>
  <c r="AH97" i="34"/>
  <c r="AG97" i="34"/>
  <c r="AH96" i="34"/>
  <c r="AG96" i="34"/>
  <c r="AH95" i="34"/>
  <c r="AG95" i="34"/>
  <c r="AH94" i="34"/>
  <c r="AG94" i="34"/>
  <c r="AH93" i="34"/>
  <c r="AG93" i="34"/>
  <c r="AH92" i="34"/>
  <c r="AG92" i="34"/>
  <c r="AH91" i="34"/>
  <c r="AG91" i="34"/>
  <c r="AH90" i="34"/>
  <c r="AG90" i="34"/>
  <c r="AH89" i="34"/>
  <c r="AG89" i="34"/>
  <c r="AH88" i="34"/>
  <c r="AG88" i="34"/>
  <c r="AH87" i="34"/>
  <c r="AG87" i="34"/>
  <c r="AH86" i="34"/>
  <c r="AG86" i="34"/>
  <c r="AH85" i="34"/>
  <c r="AG85" i="34"/>
  <c r="AH84" i="34"/>
  <c r="AG84" i="34"/>
  <c r="AH83" i="34"/>
  <c r="AG83" i="34"/>
  <c r="AH82" i="34"/>
  <c r="AG82" i="34"/>
  <c r="AH81" i="34"/>
  <c r="AG81" i="34"/>
  <c r="AH80" i="34"/>
  <c r="AG80" i="34"/>
  <c r="AH79" i="34"/>
  <c r="AG79" i="34"/>
  <c r="AH78" i="34"/>
  <c r="AG78" i="34"/>
  <c r="AH77" i="34"/>
  <c r="AG77" i="34"/>
  <c r="AH76" i="34"/>
  <c r="AG76" i="34"/>
  <c r="AH75" i="34"/>
  <c r="AG75" i="34"/>
  <c r="AH74" i="34"/>
  <c r="AG74" i="34"/>
  <c r="AH73" i="34"/>
  <c r="AG73" i="34"/>
  <c r="AH72" i="34"/>
  <c r="AG72" i="34"/>
  <c r="AH71" i="34"/>
  <c r="AG71" i="34"/>
  <c r="AH70" i="34"/>
  <c r="AG70" i="34"/>
  <c r="AH69" i="34"/>
  <c r="AG69" i="34"/>
  <c r="AH68" i="34"/>
  <c r="AG68" i="34"/>
  <c r="AH67" i="34"/>
  <c r="AG67" i="34"/>
  <c r="AH66" i="34"/>
  <c r="AG66" i="34"/>
  <c r="AH65" i="34"/>
  <c r="AG65" i="34"/>
  <c r="AH64" i="34"/>
  <c r="AG64" i="34"/>
  <c r="AH63" i="34"/>
  <c r="AG63" i="34"/>
  <c r="AH62" i="34"/>
  <c r="AG62" i="34"/>
  <c r="AH61" i="34"/>
  <c r="AG61" i="34"/>
  <c r="AH60" i="34"/>
  <c r="AG60" i="34"/>
  <c r="AH59" i="34"/>
  <c r="AG59" i="34"/>
  <c r="AH58" i="34"/>
  <c r="AG58" i="34"/>
  <c r="AH57" i="34"/>
  <c r="AG57" i="34"/>
  <c r="AH56" i="34"/>
  <c r="AG56" i="34"/>
  <c r="AH55" i="34"/>
  <c r="AG55" i="34"/>
  <c r="AH54" i="34"/>
  <c r="AG54" i="34"/>
  <c r="AH53" i="34"/>
  <c r="AG53" i="34"/>
  <c r="AH52" i="34"/>
  <c r="AG52" i="34"/>
  <c r="AH51" i="34"/>
  <c r="AG51" i="34"/>
  <c r="AH50" i="34"/>
  <c r="AG50" i="34"/>
  <c r="AH49" i="34"/>
  <c r="AG49" i="34"/>
  <c r="AH48" i="34"/>
  <c r="AG48" i="34"/>
  <c r="AH47" i="34"/>
  <c r="AG47" i="34"/>
  <c r="AH46" i="34"/>
  <c r="AG46" i="34"/>
  <c r="AH45" i="34"/>
  <c r="AG45" i="34"/>
  <c r="AH44" i="34"/>
  <c r="AG44" i="34"/>
  <c r="AH43" i="34"/>
  <c r="AG43" i="34"/>
  <c r="AH42" i="34"/>
  <c r="AG42" i="34"/>
  <c r="AH41" i="34"/>
  <c r="AG41" i="34"/>
  <c r="AH40" i="34"/>
  <c r="AG40" i="34"/>
  <c r="AH39" i="34"/>
  <c r="AG39" i="34"/>
  <c r="AH38" i="34"/>
  <c r="AG38" i="34"/>
  <c r="AH37" i="34"/>
  <c r="AG37" i="34"/>
  <c r="AH36" i="34"/>
  <c r="AG36" i="34"/>
  <c r="AH35" i="34"/>
  <c r="AG35" i="34"/>
  <c r="AH34" i="34"/>
  <c r="AG34" i="34"/>
  <c r="AH33" i="34"/>
  <c r="AG33" i="34"/>
  <c r="AH32" i="34"/>
  <c r="AG32" i="34"/>
  <c r="AH31" i="34"/>
  <c r="AG31" i="34"/>
  <c r="AH30" i="34"/>
  <c r="AG30" i="34"/>
  <c r="AH29" i="34"/>
  <c r="AG29" i="34"/>
  <c r="AH28" i="34"/>
  <c r="AG28" i="34"/>
  <c r="AH27" i="34"/>
  <c r="AG27" i="34"/>
  <c r="AH26" i="34"/>
  <c r="AG26" i="34"/>
  <c r="AH25" i="34"/>
  <c r="AG25" i="34"/>
  <c r="AH24" i="34"/>
  <c r="AG24" i="34"/>
  <c r="AH23" i="34"/>
  <c r="AG23" i="34"/>
  <c r="AH22" i="34"/>
  <c r="AG22" i="34"/>
  <c r="AH21" i="34"/>
  <c r="AG21" i="34"/>
  <c r="AH20" i="34"/>
  <c r="AG20" i="34"/>
  <c r="AH19" i="34"/>
  <c r="AG19" i="34"/>
  <c r="AH18" i="34"/>
  <c r="AG18" i="34"/>
  <c r="AH17" i="34"/>
  <c r="AG17" i="34"/>
  <c r="AH16" i="34"/>
  <c r="AG16" i="34"/>
  <c r="AH15" i="34"/>
  <c r="AG15" i="34"/>
  <c r="AH14" i="34"/>
  <c r="AG14" i="34"/>
  <c r="AH13" i="34"/>
  <c r="AG13" i="34"/>
  <c r="AH12" i="34"/>
  <c r="AG12" i="34"/>
  <c r="AH11" i="34"/>
  <c r="AG11" i="34"/>
  <c r="AH10" i="34"/>
  <c r="AG10" i="34"/>
  <c r="AH9" i="34"/>
  <c r="AG9" i="34"/>
  <c r="AH8" i="34"/>
  <c r="AG8" i="34"/>
  <c r="AH7" i="34"/>
  <c r="AG7" i="34"/>
  <c r="AH6" i="34"/>
  <c r="AG6" i="34"/>
  <c r="AH5" i="34"/>
  <c r="AG5" i="34"/>
  <c r="AH4" i="34"/>
  <c r="AG4" i="34"/>
  <c r="AH3" i="34"/>
  <c r="AG3" i="34"/>
  <c r="AH2" i="34"/>
  <c r="AG2" i="34"/>
  <c r="AH905" i="33"/>
  <c r="AG905" i="33"/>
  <c r="AH904" i="33"/>
  <c r="AG904" i="33"/>
  <c r="AH903" i="33"/>
  <c r="AG903" i="33"/>
  <c r="AH902" i="33"/>
  <c r="AG902" i="33"/>
  <c r="AH901" i="33"/>
  <c r="AG901" i="33"/>
  <c r="AH900" i="33"/>
  <c r="AG900" i="33"/>
  <c r="AH899" i="33"/>
  <c r="AG899" i="33"/>
  <c r="AH898" i="33"/>
  <c r="AG898" i="33"/>
  <c r="AH897" i="33"/>
  <c r="AG897" i="33"/>
  <c r="AH896" i="33"/>
  <c r="AG896" i="33"/>
  <c r="AH895" i="33"/>
  <c r="AG895" i="33"/>
  <c r="AH894" i="33"/>
  <c r="AG894" i="33"/>
  <c r="AH893" i="33"/>
  <c r="AG893" i="33"/>
  <c r="AH892" i="33"/>
  <c r="AG892" i="33"/>
  <c r="AH891" i="33"/>
  <c r="AG891" i="33"/>
  <c r="AH890" i="33"/>
  <c r="AG890" i="33"/>
  <c r="AH889" i="33"/>
  <c r="AG889" i="33"/>
  <c r="AH888" i="33"/>
  <c r="AG888" i="33"/>
  <c r="AH887" i="33"/>
  <c r="AG887" i="33"/>
  <c r="AH886" i="33"/>
  <c r="AG886" i="33"/>
  <c r="AH885" i="33"/>
  <c r="AG885" i="33"/>
  <c r="AH884" i="33"/>
  <c r="AG884" i="33"/>
  <c r="AH883" i="33"/>
  <c r="AG883" i="33"/>
  <c r="AH882" i="33"/>
  <c r="AG882" i="33"/>
  <c r="AH881" i="33"/>
  <c r="AG881" i="33"/>
  <c r="AH880" i="33"/>
  <c r="AG880" i="33"/>
  <c r="AH879" i="33"/>
  <c r="AG879" i="33"/>
  <c r="AH878" i="33"/>
  <c r="AG878" i="33"/>
  <c r="AH877" i="33"/>
  <c r="AG877" i="33"/>
  <c r="AH876" i="33"/>
  <c r="AG876" i="33"/>
  <c r="AH875" i="33"/>
  <c r="AG875" i="33"/>
  <c r="AH874" i="33"/>
  <c r="AG874" i="33"/>
  <c r="AH873" i="33"/>
  <c r="AG873" i="33"/>
  <c r="AH872" i="33"/>
  <c r="AG872" i="33"/>
  <c r="AH871" i="33"/>
  <c r="AG871" i="33"/>
  <c r="AH870" i="33"/>
  <c r="AG870" i="33"/>
  <c r="AH869" i="33"/>
  <c r="AG869" i="33"/>
  <c r="AH868" i="33"/>
  <c r="AG868" i="33"/>
  <c r="AH867" i="33"/>
  <c r="AG867" i="33"/>
  <c r="AH866" i="33"/>
  <c r="AG866" i="33"/>
  <c r="AH865" i="33"/>
  <c r="AG865" i="33"/>
  <c r="AH864" i="33"/>
  <c r="AG864" i="33"/>
  <c r="AH863" i="33"/>
  <c r="AG863" i="33"/>
  <c r="AH862" i="33"/>
  <c r="AG862" i="33"/>
  <c r="AH861" i="33"/>
  <c r="AG861" i="33"/>
  <c r="AH860" i="33"/>
  <c r="AG860" i="33"/>
  <c r="AH859" i="33"/>
  <c r="AG859" i="33"/>
  <c r="AH858" i="33"/>
  <c r="AG858" i="33"/>
  <c r="AH857" i="33"/>
  <c r="AG857" i="33"/>
  <c r="AH856" i="33"/>
  <c r="AG856" i="33"/>
  <c r="AH855" i="33"/>
  <c r="AG855" i="33"/>
  <c r="AH854" i="33"/>
  <c r="AG854" i="33"/>
  <c r="AH853" i="33"/>
  <c r="AG853" i="33"/>
  <c r="AH852" i="33"/>
  <c r="AG852" i="33"/>
  <c r="AH851" i="33"/>
  <c r="AG851" i="33"/>
  <c r="AH850" i="33"/>
  <c r="AG850" i="33"/>
  <c r="AH849" i="33"/>
  <c r="AG849" i="33"/>
  <c r="AH848" i="33"/>
  <c r="AG848" i="33"/>
  <c r="AH847" i="33"/>
  <c r="AG847" i="33"/>
  <c r="AH846" i="33"/>
  <c r="AG846" i="33"/>
  <c r="AH845" i="33"/>
  <c r="AG845" i="33"/>
  <c r="AH844" i="33"/>
  <c r="AG844" i="33"/>
  <c r="AH843" i="33"/>
  <c r="AG843" i="33"/>
  <c r="AH842" i="33"/>
  <c r="AG842" i="33"/>
  <c r="AH841" i="33"/>
  <c r="AG841" i="33"/>
  <c r="AH840" i="33"/>
  <c r="AG840" i="33"/>
  <c r="AH839" i="33"/>
  <c r="AG839" i="33"/>
  <c r="AH838" i="33"/>
  <c r="AG838" i="33"/>
  <c r="AH837" i="33"/>
  <c r="AG837" i="33"/>
  <c r="AH836" i="33"/>
  <c r="AG836" i="33"/>
  <c r="AH835" i="33"/>
  <c r="AG835" i="33"/>
  <c r="AH834" i="33"/>
  <c r="AG834" i="33"/>
  <c r="AH833" i="33"/>
  <c r="AG833" i="33"/>
  <c r="AH832" i="33"/>
  <c r="AG832" i="33"/>
  <c r="AH831" i="33"/>
  <c r="AG831" i="33"/>
  <c r="AH830" i="33"/>
  <c r="AG830" i="33"/>
  <c r="AH829" i="33"/>
  <c r="AG829" i="33"/>
  <c r="AH828" i="33"/>
  <c r="AG828" i="33"/>
  <c r="AH827" i="33"/>
  <c r="AG827" i="33"/>
  <c r="AH826" i="33"/>
  <c r="AG826" i="33"/>
  <c r="AH825" i="33"/>
  <c r="AG825" i="33"/>
  <c r="AH824" i="33"/>
  <c r="AG824" i="33"/>
  <c r="AH823" i="33"/>
  <c r="AG823" i="33"/>
  <c r="AH822" i="33"/>
  <c r="AG822" i="33"/>
  <c r="AH821" i="33"/>
  <c r="AG821" i="33"/>
  <c r="AH820" i="33"/>
  <c r="AG820" i="33"/>
  <c r="AH819" i="33"/>
  <c r="AG819" i="33"/>
  <c r="AH818" i="33"/>
  <c r="AG818" i="33"/>
  <c r="AH817" i="33"/>
  <c r="AG817" i="33"/>
  <c r="AH816" i="33"/>
  <c r="AG816" i="33"/>
  <c r="AH815" i="33"/>
  <c r="AG815" i="33"/>
  <c r="AH814" i="33"/>
  <c r="AG814" i="33"/>
  <c r="AH813" i="33"/>
  <c r="AG813" i="33"/>
  <c r="AH812" i="33"/>
  <c r="AG812" i="33"/>
  <c r="AH811" i="33"/>
  <c r="AG811" i="33"/>
  <c r="AH810" i="33"/>
  <c r="AG810" i="33"/>
  <c r="AH809" i="33"/>
  <c r="AG809" i="33"/>
  <c r="AH808" i="33"/>
  <c r="AG808" i="33"/>
  <c r="AH807" i="33"/>
  <c r="AG807" i="33"/>
  <c r="AH806" i="33"/>
  <c r="AG806" i="33"/>
  <c r="AH805" i="33"/>
  <c r="AG805" i="33"/>
  <c r="AH804" i="33"/>
  <c r="AG804" i="33"/>
  <c r="AH803" i="33"/>
  <c r="AG803" i="33"/>
  <c r="AH802" i="33"/>
  <c r="AG802" i="33"/>
  <c r="AH801" i="33"/>
  <c r="AG801" i="33"/>
  <c r="AH800" i="33"/>
  <c r="AG800" i="33"/>
  <c r="AH799" i="33"/>
  <c r="AG799" i="33"/>
  <c r="AH798" i="33"/>
  <c r="AG798" i="33"/>
  <c r="AH797" i="33"/>
  <c r="AG797" i="33"/>
  <c r="AH796" i="33"/>
  <c r="AG796" i="33"/>
  <c r="AH795" i="33"/>
  <c r="AG795" i="33"/>
  <c r="AH794" i="33"/>
  <c r="AG794" i="33"/>
  <c r="AH793" i="33"/>
  <c r="AG793" i="33"/>
  <c r="AH792" i="33"/>
  <c r="AG792" i="33"/>
  <c r="AH791" i="33"/>
  <c r="AG791" i="33"/>
  <c r="AH790" i="33"/>
  <c r="AG790" i="33"/>
  <c r="AH789" i="33"/>
  <c r="AG789" i="33"/>
  <c r="AH788" i="33"/>
  <c r="AG788" i="33"/>
  <c r="AH787" i="33"/>
  <c r="AG787" i="33"/>
  <c r="AH786" i="33"/>
  <c r="AG786" i="33"/>
  <c r="AH785" i="33"/>
  <c r="AG785" i="33"/>
  <c r="AH784" i="33"/>
  <c r="AG784" i="33"/>
  <c r="AH783" i="33"/>
  <c r="AG783" i="33"/>
  <c r="AH782" i="33"/>
  <c r="AG782" i="33"/>
  <c r="AH781" i="33"/>
  <c r="AG781" i="33"/>
  <c r="AH780" i="33"/>
  <c r="AG780" i="33"/>
  <c r="AH779" i="33"/>
  <c r="AG779" i="33"/>
  <c r="AH778" i="33"/>
  <c r="AG778" i="33"/>
  <c r="AH777" i="33"/>
  <c r="AG777" i="33"/>
  <c r="AH776" i="33"/>
  <c r="AG776" i="33"/>
  <c r="AH775" i="33"/>
  <c r="AG775" i="33"/>
  <c r="AH774" i="33"/>
  <c r="AG774" i="33"/>
  <c r="AH773" i="33"/>
  <c r="AG773" i="33"/>
  <c r="AH772" i="33"/>
  <c r="AG772" i="33"/>
  <c r="AH771" i="33"/>
  <c r="AG771" i="33"/>
  <c r="AH770" i="33"/>
  <c r="AG770" i="33"/>
  <c r="AH769" i="33"/>
  <c r="AG769" i="33"/>
  <c r="AH768" i="33"/>
  <c r="AG768" i="33"/>
  <c r="AH767" i="33"/>
  <c r="AG767" i="33"/>
  <c r="AH766" i="33"/>
  <c r="AG766" i="33"/>
  <c r="AH765" i="33"/>
  <c r="AG765" i="33"/>
  <c r="AH764" i="33"/>
  <c r="AG764" i="33"/>
  <c r="AH763" i="33"/>
  <c r="AG763" i="33"/>
  <c r="AH762" i="33"/>
  <c r="AG762" i="33"/>
  <c r="AH761" i="33"/>
  <c r="AG761" i="33"/>
  <c r="AH760" i="33"/>
  <c r="AG760" i="33"/>
  <c r="AH759" i="33"/>
  <c r="AG759" i="33"/>
  <c r="AH758" i="33"/>
  <c r="AG758" i="33"/>
  <c r="AH757" i="33"/>
  <c r="AG757" i="33"/>
  <c r="AH756" i="33"/>
  <c r="AG756" i="33"/>
  <c r="AH755" i="33"/>
  <c r="AG755" i="33"/>
  <c r="AH754" i="33"/>
  <c r="AG754" i="33"/>
  <c r="AH753" i="33"/>
  <c r="AG753" i="33"/>
  <c r="AH752" i="33"/>
  <c r="AG752" i="33"/>
  <c r="AH751" i="33"/>
  <c r="AG751" i="33"/>
  <c r="AH750" i="33"/>
  <c r="AG750" i="33"/>
  <c r="AH749" i="33"/>
  <c r="AG749" i="33"/>
  <c r="AH748" i="33"/>
  <c r="AG748" i="33"/>
  <c r="AH747" i="33"/>
  <c r="AG747" i="33"/>
  <c r="AH746" i="33"/>
  <c r="AG746" i="33"/>
  <c r="AH745" i="33"/>
  <c r="AG745" i="33"/>
  <c r="AH744" i="33"/>
  <c r="AG744" i="33"/>
  <c r="AH743" i="33"/>
  <c r="AG743" i="33"/>
  <c r="AH742" i="33"/>
  <c r="AG742" i="33"/>
  <c r="AH741" i="33"/>
  <c r="AG741" i="33"/>
  <c r="AH740" i="33"/>
  <c r="AG740" i="33"/>
  <c r="AH739" i="33"/>
  <c r="AG739" i="33"/>
  <c r="AH738" i="33"/>
  <c r="AG738" i="33"/>
  <c r="AH737" i="33"/>
  <c r="AG737" i="33"/>
  <c r="AH736" i="33"/>
  <c r="AG736" i="33"/>
  <c r="AH735" i="33"/>
  <c r="AG735" i="33"/>
  <c r="AH734" i="33"/>
  <c r="AG734" i="33"/>
  <c r="AH733" i="33"/>
  <c r="AG733" i="33"/>
  <c r="AH732" i="33"/>
  <c r="AG732" i="33"/>
  <c r="AH731" i="33"/>
  <c r="AG731" i="33"/>
  <c r="AH730" i="33"/>
  <c r="AG730" i="33"/>
  <c r="AH729" i="33"/>
  <c r="AG729" i="33"/>
  <c r="AH728" i="33"/>
  <c r="AG728" i="33"/>
  <c r="AH727" i="33"/>
  <c r="AG727" i="33"/>
  <c r="AH726" i="33"/>
  <c r="AG726" i="33"/>
  <c r="AH725" i="33"/>
  <c r="AG725" i="33"/>
  <c r="AH724" i="33"/>
  <c r="AG724" i="33"/>
  <c r="AH723" i="33"/>
  <c r="AG723" i="33"/>
  <c r="AH722" i="33"/>
  <c r="AG722" i="33"/>
  <c r="AH721" i="33"/>
  <c r="AG721" i="33"/>
  <c r="AH720" i="33"/>
  <c r="AG720" i="33"/>
  <c r="AH719" i="33"/>
  <c r="AG719" i="33"/>
  <c r="AH718" i="33"/>
  <c r="AG718" i="33"/>
  <c r="AH717" i="33"/>
  <c r="AG717" i="33"/>
  <c r="AH716" i="33"/>
  <c r="AG716" i="33"/>
  <c r="AH715" i="33"/>
  <c r="AG715" i="33"/>
  <c r="AH714" i="33"/>
  <c r="AG714" i="33"/>
  <c r="AH713" i="33"/>
  <c r="AG713" i="33"/>
  <c r="AH712" i="33"/>
  <c r="AG712" i="33"/>
  <c r="AH711" i="33"/>
  <c r="AG711" i="33"/>
  <c r="AH710" i="33"/>
  <c r="AG710" i="33"/>
  <c r="AH709" i="33"/>
  <c r="AG709" i="33"/>
  <c r="AH708" i="33"/>
  <c r="AG708" i="33"/>
  <c r="AH707" i="33"/>
  <c r="AG707" i="33"/>
  <c r="AH706" i="33"/>
  <c r="AG706" i="33"/>
  <c r="AH705" i="33"/>
  <c r="AG705" i="33"/>
  <c r="AH704" i="33"/>
  <c r="AG704" i="33"/>
  <c r="AH703" i="33"/>
  <c r="AG703" i="33"/>
  <c r="AH702" i="33"/>
  <c r="AG702" i="33"/>
  <c r="AH701" i="33"/>
  <c r="AG701" i="33"/>
  <c r="AH700" i="33"/>
  <c r="AG700" i="33"/>
  <c r="AH699" i="33"/>
  <c r="AG699" i="33"/>
  <c r="AH698" i="33"/>
  <c r="AG698" i="33"/>
  <c r="AH697" i="33"/>
  <c r="AG697" i="33"/>
  <c r="AH696" i="33"/>
  <c r="AG696" i="33"/>
  <c r="AH695" i="33"/>
  <c r="AG695" i="33"/>
  <c r="AH694" i="33"/>
  <c r="AG694" i="33"/>
  <c r="AH693" i="33"/>
  <c r="AG693" i="33"/>
  <c r="AH692" i="33"/>
  <c r="AG692" i="33"/>
  <c r="AH691" i="33"/>
  <c r="AG691" i="33"/>
  <c r="AH690" i="33"/>
  <c r="AG690" i="33"/>
  <c r="AH689" i="33"/>
  <c r="AG689" i="33"/>
  <c r="AH688" i="33"/>
  <c r="AG688" i="33"/>
  <c r="AH687" i="33"/>
  <c r="AG687" i="33"/>
  <c r="AH686" i="33"/>
  <c r="AG686" i="33"/>
  <c r="AH685" i="33"/>
  <c r="AG685" i="33"/>
  <c r="AH684" i="33"/>
  <c r="AG684" i="33"/>
  <c r="AH683" i="33"/>
  <c r="AG683" i="33"/>
  <c r="AH682" i="33"/>
  <c r="AG682" i="33"/>
  <c r="AH681" i="33"/>
  <c r="AG681" i="33"/>
  <c r="AH680" i="33"/>
  <c r="AG680" i="33"/>
  <c r="AH679" i="33"/>
  <c r="AG679" i="33"/>
  <c r="AH678" i="33"/>
  <c r="AG678" i="33"/>
  <c r="AH677" i="33"/>
  <c r="AG677" i="33"/>
  <c r="AH676" i="33"/>
  <c r="AG676" i="33"/>
  <c r="AH675" i="33"/>
  <c r="AG675" i="33"/>
  <c r="AH674" i="33"/>
  <c r="AG674" i="33"/>
  <c r="AH673" i="33"/>
  <c r="AG673" i="33"/>
  <c r="AH672" i="33"/>
  <c r="AG672" i="33"/>
  <c r="AH671" i="33"/>
  <c r="AG671" i="33"/>
  <c r="AH670" i="33"/>
  <c r="AG670" i="33"/>
  <c r="AH669" i="33"/>
  <c r="AG669" i="33"/>
  <c r="AH668" i="33"/>
  <c r="AG668" i="33"/>
  <c r="AH667" i="33"/>
  <c r="AG667" i="33"/>
  <c r="AH666" i="33"/>
  <c r="AG666" i="33"/>
  <c r="AH665" i="33"/>
  <c r="AG665" i="33"/>
  <c r="AH664" i="33"/>
  <c r="AG664" i="33"/>
  <c r="AH663" i="33"/>
  <c r="AG663" i="33"/>
  <c r="AH662" i="33"/>
  <c r="AG662" i="33"/>
  <c r="AH661" i="33"/>
  <c r="AG661" i="33"/>
  <c r="AH660" i="33"/>
  <c r="AG660" i="33"/>
  <c r="AH659" i="33"/>
  <c r="AG659" i="33"/>
  <c r="AH658" i="33"/>
  <c r="AG658" i="33"/>
  <c r="AH657" i="33"/>
  <c r="AG657" i="33"/>
  <c r="AH656" i="33"/>
  <c r="AG656" i="33"/>
  <c r="AH655" i="33"/>
  <c r="AG655" i="33"/>
  <c r="AH654" i="33"/>
  <c r="AG654" i="33"/>
  <c r="AH653" i="33"/>
  <c r="AG653" i="33"/>
  <c r="AH652" i="33"/>
  <c r="AG652" i="33"/>
  <c r="AH651" i="33"/>
  <c r="AG651" i="33"/>
  <c r="AH650" i="33"/>
  <c r="AG650" i="33"/>
  <c r="AH649" i="33"/>
  <c r="AG649" i="33"/>
  <c r="AH648" i="33"/>
  <c r="AG648" i="33"/>
  <c r="AH647" i="33"/>
  <c r="AG647" i="33"/>
  <c r="AH646" i="33"/>
  <c r="AG646" i="33"/>
  <c r="AH645" i="33"/>
  <c r="AG645" i="33"/>
  <c r="AH644" i="33"/>
  <c r="AG644" i="33"/>
  <c r="AH643" i="33"/>
  <c r="AG643" i="33"/>
  <c r="AH642" i="33"/>
  <c r="AG642" i="33"/>
  <c r="AH641" i="33"/>
  <c r="AG641" i="33"/>
  <c r="AH640" i="33"/>
  <c r="AG640" i="33"/>
  <c r="AH639" i="33"/>
  <c r="AG639" i="33"/>
  <c r="AH638" i="33"/>
  <c r="AG638" i="33"/>
  <c r="AH637" i="33"/>
  <c r="AG637" i="33"/>
  <c r="AH636" i="33"/>
  <c r="AG636" i="33"/>
  <c r="AH635" i="33"/>
  <c r="AG635" i="33"/>
  <c r="AH634" i="33"/>
  <c r="AG634" i="33"/>
  <c r="AH633" i="33"/>
  <c r="AG633" i="33"/>
  <c r="AH632" i="33"/>
  <c r="AG632" i="33"/>
  <c r="AH631" i="33"/>
  <c r="AG631" i="33"/>
  <c r="AH630" i="33"/>
  <c r="AG630" i="33"/>
  <c r="AH629" i="33"/>
  <c r="AG629" i="33"/>
  <c r="AH628" i="33"/>
  <c r="AG628" i="33"/>
  <c r="AH627" i="33"/>
  <c r="AG627" i="33"/>
  <c r="AH626" i="33"/>
  <c r="AG626" i="33"/>
  <c r="AH625" i="33"/>
  <c r="AG625" i="33"/>
  <c r="AH624" i="33"/>
  <c r="AG624" i="33"/>
  <c r="AH623" i="33"/>
  <c r="AG623" i="33"/>
  <c r="AH622" i="33"/>
  <c r="AG622" i="33"/>
  <c r="AH621" i="33"/>
  <c r="AG621" i="33"/>
  <c r="AH620" i="33"/>
  <c r="AG620" i="33"/>
  <c r="AH619" i="33"/>
  <c r="AG619" i="33"/>
  <c r="AH618" i="33"/>
  <c r="AG618" i="33"/>
  <c r="AH617" i="33"/>
  <c r="AG617" i="33"/>
  <c r="AH616" i="33"/>
  <c r="AG616" i="33"/>
  <c r="AH615" i="33"/>
  <c r="AG615" i="33"/>
  <c r="AH614" i="33"/>
  <c r="AG614" i="33"/>
  <c r="AH613" i="33"/>
  <c r="AG613" i="33"/>
  <c r="AH612" i="33"/>
  <c r="AG612" i="33"/>
  <c r="AH611" i="33"/>
  <c r="AG611" i="33"/>
  <c r="AH610" i="33"/>
  <c r="AG610" i="33"/>
  <c r="AH609" i="33"/>
  <c r="AG609" i="33"/>
  <c r="AH608" i="33"/>
  <c r="AG608" i="33"/>
  <c r="AH607" i="33"/>
  <c r="AG607" i="33"/>
  <c r="AH606" i="33"/>
  <c r="AG606" i="33"/>
  <c r="AH605" i="33"/>
  <c r="AG605" i="33"/>
  <c r="AH604" i="33"/>
  <c r="AG604" i="33"/>
  <c r="AH603" i="33"/>
  <c r="AG603" i="33"/>
  <c r="AH602" i="33"/>
  <c r="AG602" i="33"/>
  <c r="AH601" i="33"/>
  <c r="AG601" i="33"/>
  <c r="AH600" i="33"/>
  <c r="AG600" i="33"/>
  <c r="AH599" i="33"/>
  <c r="AG599" i="33"/>
  <c r="AH598" i="33"/>
  <c r="AG598" i="33"/>
  <c r="AH597" i="33"/>
  <c r="AG597" i="33"/>
  <c r="AH596" i="33"/>
  <c r="AG596" i="33"/>
  <c r="AH595" i="33"/>
  <c r="AG595" i="33"/>
  <c r="AH594" i="33"/>
  <c r="AG594" i="33"/>
  <c r="AH593" i="33"/>
  <c r="AG593" i="33"/>
  <c r="AH592" i="33"/>
  <c r="AG592" i="33"/>
  <c r="AH591" i="33"/>
  <c r="AG591" i="33"/>
  <c r="AH590" i="33"/>
  <c r="AG590" i="33"/>
  <c r="AH589" i="33"/>
  <c r="AG589" i="33"/>
  <c r="AH588" i="33"/>
  <c r="AG588" i="33"/>
  <c r="AH587" i="33"/>
  <c r="AG587" i="33"/>
  <c r="AH586" i="33"/>
  <c r="AG586" i="33"/>
  <c r="AH585" i="33"/>
  <c r="AG585" i="33"/>
  <c r="AH584" i="33"/>
  <c r="AG584" i="33"/>
  <c r="AH583" i="33"/>
  <c r="AG583" i="33"/>
  <c r="AH582" i="33"/>
  <c r="AG582" i="33"/>
  <c r="AH581" i="33"/>
  <c r="AG581" i="33"/>
  <c r="AH580" i="33"/>
  <c r="AG580" i="33"/>
  <c r="AH579" i="33"/>
  <c r="AG579" i="33"/>
  <c r="AH578" i="33"/>
  <c r="AG578" i="33"/>
  <c r="AH577" i="33"/>
  <c r="AG577" i="33"/>
  <c r="AH576" i="33"/>
  <c r="AG576" i="33"/>
  <c r="AH575" i="33"/>
  <c r="AG575" i="33"/>
  <c r="AH574" i="33"/>
  <c r="AG574" i="33"/>
  <c r="AH573" i="33"/>
  <c r="AG573" i="33"/>
  <c r="AH572" i="33"/>
  <c r="AG572" i="33"/>
  <c r="AH571" i="33"/>
  <c r="AG571" i="33"/>
  <c r="AH570" i="33"/>
  <c r="AG570" i="33"/>
  <c r="AH569" i="33"/>
  <c r="AG569" i="33"/>
  <c r="AH568" i="33"/>
  <c r="AG568" i="33"/>
  <c r="AH567" i="33"/>
  <c r="AG567" i="33"/>
  <c r="AH566" i="33"/>
  <c r="AG566" i="33"/>
  <c r="AH565" i="33"/>
  <c r="AG565" i="33"/>
  <c r="AH564" i="33"/>
  <c r="AG564" i="33"/>
  <c r="AH563" i="33"/>
  <c r="AG563" i="33"/>
  <c r="AH562" i="33"/>
  <c r="AG562" i="33"/>
  <c r="AH561" i="33"/>
  <c r="AG561" i="33"/>
  <c r="AH560" i="33"/>
  <c r="AG560" i="33"/>
  <c r="AH559" i="33"/>
  <c r="AG559" i="33"/>
  <c r="AH558" i="33"/>
  <c r="AG558" i="33"/>
  <c r="AH557" i="33"/>
  <c r="AG557" i="33"/>
  <c r="AH556" i="33"/>
  <c r="AG556" i="33"/>
  <c r="AH555" i="33"/>
  <c r="AG555" i="33"/>
  <c r="AH554" i="33"/>
  <c r="AG554" i="33"/>
  <c r="AH553" i="33"/>
  <c r="AG553" i="33"/>
  <c r="AH552" i="33"/>
  <c r="AG552" i="33"/>
  <c r="AH551" i="33"/>
  <c r="AG551" i="33"/>
  <c r="AH550" i="33"/>
  <c r="AG550" i="33"/>
  <c r="AH549" i="33"/>
  <c r="AG549" i="33"/>
  <c r="AH548" i="33"/>
  <c r="AG548" i="33"/>
  <c r="AH547" i="33"/>
  <c r="AG547" i="33"/>
  <c r="AH546" i="33"/>
  <c r="AG546" i="33"/>
  <c r="AH545" i="33"/>
  <c r="AG545" i="33"/>
  <c r="AH544" i="33"/>
  <c r="AG544" i="33"/>
  <c r="AH543" i="33"/>
  <c r="AG543" i="33"/>
  <c r="AH542" i="33"/>
  <c r="AG542" i="33"/>
  <c r="AH541" i="33"/>
  <c r="AG541" i="33"/>
  <c r="AH540" i="33"/>
  <c r="AG540" i="33"/>
  <c r="AH539" i="33"/>
  <c r="AG539" i="33"/>
  <c r="AH538" i="33"/>
  <c r="AG538" i="33"/>
  <c r="AH537" i="33"/>
  <c r="AG537" i="33"/>
  <c r="AH536" i="33"/>
  <c r="AG536" i="33"/>
  <c r="AH535" i="33"/>
  <c r="AG535" i="33"/>
  <c r="AH534" i="33"/>
  <c r="AG534" i="33"/>
  <c r="AH533" i="33"/>
  <c r="AG533" i="33"/>
  <c r="AH532" i="33"/>
  <c r="AG532" i="33"/>
  <c r="AH531" i="33"/>
  <c r="AG531" i="33"/>
  <c r="AH530" i="33"/>
  <c r="AG530" i="33"/>
  <c r="AH529" i="33"/>
  <c r="AG529" i="33"/>
  <c r="AH528" i="33"/>
  <c r="AG528" i="33"/>
  <c r="AH527" i="33"/>
  <c r="AG527" i="33"/>
  <c r="AH526" i="33"/>
  <c r="AG526" i="33"/>
  <c r="AH525" i="33"/>
  <c r="AG525" i="33"/>
  <c r="AH524" i="33"/>
  <c r="AG524" i="33"/>
  <c r="AH523" i="33"/>
  <c r="AG523" i="33"/>
  <c r="AH522" i="33"/>
  <c r="AG522" i="33"/>
  <c r="AH521" i="33"/>
  <c r="AG521" i="33"/>
  <c r="AH520" i="33"/>
  <c r="AG520" i="33"/>
  <c r="AH519" i="33"/>
  <c r="AG519" i="33"/>
  <c r="AH518" i="33"/>
  <c r="AG518" i="33"/>
  <c r="AH517" i="33"/>
  <c r="AG517" i="33"/>
  <c r="AH516" i="33"/>
  <c r="AG516" i="33"/>
  <c r="AH515" i="33"/>
  <c r="AG515" i="33"/>
  <c r="AH514" i="33"/>
  <c r="AG514" i="33"/>
  <c r="AH513" i="33"/>
  <c r="AG513" i="33"/>
  <c r="AH512" i="33"/>
  <c r="AG512" i="33"/>
  <c r="AH511" i="33"/>
  <c r="AG511" i="33"/>
  <c r="AH510" i="33"/>
  <c r="AG510" i="33"/>
  <c r="AH509" i="33"/>
  <c r="AG509" i="33"/>
  <c r="AH508" i="33"/>
  <c r="AG508" i="33"/>
  <c r="AH507" i="33"/>
  <c r="AG507" i="33"/>
  <c r="AH506" i="33"/>
  <c r="AG506" i="33"/>
  <c r="AH505" i="33"/>
  <c r="AG505" i="33"/>
  <c r="AH504" i="33"/>
  <c r="AG504" i="33"/>
  <c r="AH503" i="33"/>
  <c r="AG503" i="33"/>
  <c r="AH502" i="33"/>
  <c r="AG502" i="33"/>
  <c r="AH501" i="33"/>
  <c r="AG501" i="33"/>
  <c r="AH500" i="33"/>
  <c r="AG500" i="33"/>
  <c r="AH499" i="33"/>
  <c r="AG499" i="33"/>
  <c r="AH498" i="33"/>
  <c r="AG498" i="33"/>
  <c r="AH497" i="33"/>
  <c r="AG497" i="33"/>
  <c r="AH496" i="33"/>
  <c r="AG496" i="33"/>
  <c r="AH495" i="33"/>
  <c r="AG495" i="33"/>
  <c r="AH494" i="33"/>
  <c r="AG494" i="33"/>
  <c r="AH493" i="33"/>
  <c r="AG493" i="33"/>
  <c r="AH492" i="33"/>
  <c r="AG492" i="33"/>
  <c r="AH491" i="33"/>
  <c r="AG491" i="33"/>
  <c r="AH490" i="33"/>
  <c r="AG490" i="33"/>
  <c r="AH489" i="33"/>
  <c r="AG489" i="33"/>
  <c r="AH488" i="33"/>
  <c r="AG488" i="33"/>
  <c r="AH487" i="33"/>
  <c r="AG487" i="33"/>
  <c r="AH486" i="33"/>
  <c r="AG486" i="33"/>
  <c r="AH485" i="33"/>
  <c r="AG485" i="33"/>
  <c r="AH484" i="33"/>
  <c r="AG484" i="33"/>
  <c r="AH483" i="33"/>
  <c r="AG483" i="33"/>
  <c r="AH482" i="33"/>
  <c r="AG482" i="33"/>
  <c r="AH481" i="33"/>
  <c r="AG481" i="33"/>
  <c r="AH480" i="33"/>
  <c r="AG480" i="33"/>
  <c r="AH479" i="33"/>
  <c r="AG479" i="33"/>
  <c r="AH478" i="33"/>
  <c r="AG478" i="33"/>
  <c r="AH477" i="33"/>
  <c r="AG477" i="33"/>
  <c r="AH476" i="33"/>
  <c r="AG476" i="33"/>
  <c r="AH475" i="33"/>
  <c r="AG475" i="33"/>
  <c r="AH474" i="33"/>
  <c r="AG474" i="33"/>
  <c r="AH473" i="33"/>
  <c r="AG473" i="33"/>
  <c r="AH472" i="33"/>
  <c r="AG472" i="33"/>
  <c r="AH471" i="33"/>
  <c r="AG471" i="33"/>
  <c r="AH470" i="33"/>
  <c r="AG470" i="33"/>
  <c r="AH469" i="33"/>
  <c r="AG469" i="33"/>
  <c r="AH468" i="33"/>
  <c r="AG468" i="33"/>
  <c r="AH467" i="33"/>
  <c r="AG467" i="33"/>
  <c r="AH466" i="33"/>
  <c r="AG466" i="33"/>
  <c r="AH465" i="33"/>
  <c r="AG465" i="33"/>
  <c r="AH464" i="33"/>
  <c r="AG464" i="33"/>
  <c r="AH463" i="33"/>
  <c r="AG463" i="33"/>
  <c r="AH462" i="33"/>
  <c r="AG462" i="33"/>
  <c r="AH461" i="33"/>
  <c r="AG461" i="33"/>
  <c r="AH460" i="33"/>
  <c r="AG460" i="33"/>
  <c r="AH459" i="33"/>
  <c r="AG459" i="33"/>
  <c r="AH458" i="33"/>
  <c r="AG458" i="33"/>
  <c r="AH457" i="33"/>
  <c r="AG457" i="33"/>
  <c r="AH456" i="33"/>
  <c r="AG456" i="33"/>
  <c r="AH455" i="33"/>
  <c r="AG455" i="33"/>
  <c r="AH454" i="33"/>
  <c r="AG454" i="33"/>
  <c r="AH453" i="33"/>
  <c r="AG453" i="33"/>
  <c r="AH452" i="33"/>
  <c r="AG452" i="33"/>
  <c r="AH451" i="33"/>
  <c r="AG451" i="33"/>
  <c r="AH450" i="33"/>
  <c r="AG450" i="33"/>
  <c r="AH449" i="33"/>
  <c r="AG449" i="33"/>
  <c r="AH448" i="33"/>
  <c r="AG448" i="33"/>
  <c r="AH447" i="33"/>
  <c r="AG447" i="33"/>
  <c r="AH446" i="33"/>
  <c r="AG446" i="33"/>
  <c r="AH445" i="33"/>
  <c r="AG445" i="33"/>
  <c r="AH444" i="33"/>
  <c r="AG444" i="33"/>
  <c r="AH443" i="33"/>
  <c r="AG443" i="33"/>
  <c r="AH442" i="33"/>
  <c r="AG442" i="33"/>
  <c r="AH441" i="33"/>
  <c r="AG441" i="33"/>
  <c r="AH440" i="33"/>
  <c r="AG440" i="33"/>
  <c r="AH439" i="33"/>
  <c r="AG439" i="33"/>
  <c r="AH438" i="33"/>
  <c r="AG438" i="33"/>
  <c r="AH437" i="33"/>
  <c r="AG437" i="33"/>
  <c r="AH436" i="33"/>
  <c r="AG436" i="33"/>
  <c r="AH435" i="33"/>
  <c r="AG435" i="33"/>
  <c r="AH434" i="33"/>
  <c r="AG434" i="33"/>
  <c r="AH433" i="33"/>
  <c r="AG433" i="33"/>
  <c r="AH432" i="33"/>
  <c r="AG432" i="33"/>
  <c r="AH431" i="33"/>
  <c r="AG431" i="33"/>
  <c r="AH430" i="33"/>
  <c r="AG430" i="33"/>
  <c r="AH429" i="33"/>
  <c r="AG429" i="33"/>
  <c r="AH428" i="33"/>
  <c r="AG428" i="33"/>
  <c r="AH427" i="33"/>
  <c r="AG427" i="33"/>
  <c r="AH426" i="33"/>
  <c r="AG426" i="33"/>
  <c r="AH425" i="33"/>
  <c r="AG425" i="33"/>
  <c r="AH424" i="33"/>
  <c r="AG424" i="33"/>
  <c r="AH423" i="33"/>
  <c r="AG423" i="33"/>
  <c r="AH422" i="33"/>
  <c r="AG422" i="33"/>
  <c r="AH421" i="33"/>
  <c r="AG421" i="33"/>
  <c r="AH420" i="33"/>
  <c r="AG420" i="33"/>
  <c r="AH419" i="33"/>
  <c r="AG419" i="33"/>
  <c r="AH418" i="33"/>
  <c r="AG418" i="33"/>
  <c r="AH417" i="33"/>
  <c r="AG417" i="33"/>
  <c r="AH416" i="33"/>
  <c r="AG416" i="33"/>
  <c r="AH415" i="33"/>
  <c r="AG415" i="33"/>
  <c r="AH414" i="33"/>
  <c r="AG414" i="33"/>
  <c r="AH413" i="33"/>
  <c r="AG413" i="33"/>
  <c r="AH412" i="33"/>
  <c r="AG412" i="33"/>
  <c r="AH411" i="33"/>
  <c r="AG411" i="33"/>
  <c r="AH410" i="33"/>
  <c r="AG410" i="33"/>
  <c r="AH409" i="33"/>
  <c r="AG409" i="33"/>
  <c r="AH408" i="33"/>
  <c r="AG408" i="33"/>
  <c r="AH407" i="33"/>
  <c r="AG407" i="33"/>
  <c r="AH406" i="33"/>
  <c r="AG406" i="33"/>
  <c r="AH405" i="33"/>
  <c r="AG405" i="33"/>
  <c r="AH404" i="33"/>
  <c r="AG404" i="33"/>
  <c r="AH403" i="33"/>
  <c r="AG403" i="33"/>
  <c r="AH402" i="33"/>
  <c r="AG402" i="33"/>
  <c r="AH401" i="33"/>
  <c r="AG401" i="33"/>
  <c r="AH400" i="33"/>
  <c r="AG400" i="33"/>
  <c r="AH399" i="33"/>
  <c r="AG399" i="33"/>
  <c r="AH398" i="33"/>
  <c r="AG398" i="33"/>
  <c r="AH397" i="33"/>
  <c r="AG397" i="33"/>
  <c r="AH396" i="33"/>
  <c r="AG396" i="33"/>
  <c r="AH395" i="33"/>
  <c r="AG395" i="33"/>
  <c r="AH394" i="33"/>
  <c r="AG394" i="33"/>
  <c r="AH393" i="33"/>
  <c r="AG393" i="33"/>
  <c r="AH392" i="33"/>
  <c r="AG392" i="33"/>
  <c r="AH391" i="33"/>
  <c r="AG391" i="33"/>
  <c r="AH390" i="33"/>
  <c r="AG390" i="33"/>
  <c r="AH389" i="33"/>
  <c r="AG389" i="33"/>
  <c r="AH388" i="33"/>
  <c r="AG388" i="33"/>
  <c r="AH387" i="33"/>
  <c r="AG387" i="33"/>
  <c r="AH386" i="33"/>
  <c r="AG386" i="33"/>
  <c r="AH385" i="33"/>
  <c r="AG385" i="33"/>
  <c r="AH384" i="33"/>
  <c r="AG384" i="33"/>
  <c r="AH383" i="33"/>
  <c r="AG383" i="33"/>
  <c r="AH382" i="33"/>
  <c r="AG382" i="33"/>
  <c r="AH381" i="33"/>
  <c r="AG381" i="33"/>
  <c r="AH380" i="33"/>
  <c r="AG380" i="33"/>
  <c r="AH379" i="33"/>
  <c r="AG379" i="33"/>
  <c r="AH378" i="33"/>
  <c r="AG378" i="33"/>
  <c r="AH377" i="33"/>
  <c r="AG377" i="33"/>
  <c r="AH376" i="33"/>
  <c r="AG376" i="33"/>
  <c r="AH375" i="33"/>
  <c r="AG375" i="33"/>
  <c r="AH374" i="33"/>
  <c r="AG374" i="33"/>
  <c r="AH373" i="33"/>
  <c r="AG373" i="33"/>
  <c r="AH372" i="33"/>
  <c r="AG372" i="33"/>
  <c r="AH371" i="33"/>
  <c r="AG371" i="33"/>
  <c r="AH370" i="33"/>
  <c r="AG370" i="33"/>
  <c r="AH369" i="33"/>
  <c r="AG369" i="33"/>
  <c r="AH368" i="33"/>
  <c r="AG368" i="33"/>
  <c r="AH367" i="33"/>
  <c r="AG367" i="33"/>
  <c r="AH366" i="33"/>
  <c r="AG366" i="33"/>
  <c r="AH365" i="33"/>
  <c r="AG365" i="33"/>
  <c r="AH364" i="33"/>
  <c r="AG364" i="33"/>
  <c r="AH363" i="33"/>
  <c r="AG363" i="33"/>
  <c r="AH362" i="33"/>
  <c r="AG362" i="33"/>
  <c r="AH361" i="33"/>
  <c r="AG361" i="33"/>
  <c r="AH360" i="33"/>
  <c r="AG360" i="33"/>
  <c r="AH359" i="33"/>
  <c r="AG359" i="33"/>
  <c r="AH358" i="33"/>
  <c r="AG358" i="33"/>
  <c r="AH357" i="33"/>
  <c r="AG357" i="33"/>
  <c r="AH356" i="33"/>
  <c r="AG356" i="33"/>
  <c r="AH355" i="33"/>
  <c r="AG355" i="33"/>
  <c r="AH354" i="33"/>
  <c r="AG354" i="33"/>
  <c r="AH353" i="33"/>
  <c r="AG353" i="33"/>
  <c r="AH352" i="33"/>
  <c r="AG352" i="33"/>
  <c r="AH351" i="33"/>
  <c r="AG351" i="33"/>
  <c r="AH350" i="33"/>
  <c r="AG350" i="33"/>
  <c r="AH349" i="33"/>
  <c r="AG349" i="33"/>
  <c r="AH348" i="33"/>
  <c r="AG348" i="33"/>
  <c r="AH347" i="33"/>
  <c r="AG347" i="33"/>
  <c r="AH346" i="33"/>
  <c r="AG346" i="33"/>
  <c r="AH345" i="33"/>
  <c r="AG345" i="33"/>
  <c r="AH344" i="33"/>
  <c r="AG344" i="33"/>
  <c r="AH343" i="33"/>
  <c r="AG343" i="33"/>
  <c r="AH342" i="33"/>
  <c r="AG342" i="33"/>
  <c r="AH341" i="33"/>
  <c r="AG341" i="33"/>
  <c r="AH340" i="33"/>
  <c r="AG340" i="33"/>
  <c r="AH339" i="33"/>
  <c r="AG339" i="33"/>
  <c r="AH338" i="33"/>
  <c r="AG338" i="33"/>
  <c r="AH337" i="33"/>
  <c r="AG337" i="33"/>
  <c r="AH336" i="33"/>
  <c r="AG336" i="33"/>
  <c r="AH335" i="33"/>
  <c r="AG335" i="33"/>
  <c r="AH334" i="33"/>
  <c r="AG334" i="33"/>
  <c r="AH333" i="33"/>
  <c r="AG333" i="33"/>
  <c r="AH332" i="33"/>
  <c r="AG332" i="33"/>
  <c r="AH331" i="33"/>
  <c r="AG331" i="33"/>
  <c r="AH330" i="33"/>
  <c r="AG330" i="33"/>
  <c r="AH329" i="33"/>
  <c r="AG329" i="33"/>
  <c r="AH328" i="33"/>
  <c r="AG328" i="33"/>
  <c r="AH327" i="33"/>
  <c r="AG327" i="33"/>
  <c r="AH326" i="33"/>
  <c r="AG326" i="33"/>
  <c r="AH325" i="33"/>
  <c r="AG325" i="33"/>
  <c r="AH324" i="33"/>
  <c r="AG324" i="33"/>
  <c r="AH323" i="33"/>
  <c r="AG323" i="33"/>
  <c r="AH322" i="33"/>
  <c r="AG322" i="33"/>
  <c r="AH321" i="33"/>
  <c r="AG321" i="33"/>
  <c r="AH320" i="33"/>
  <c r="AG320" i="33"/>
  <c r="AH319" i="33"/>
  <c r="AG319" i="33"/>
  <c r="AH318" i="33"/>
  <c r="AG318" i="33"/>
  <c r="AH317" i="33"/>
  <c r="AG317" i="33"/>
  <c r="AH316" i="33"/>
  <c r="AG316" i="33"/>
  <c r="AH315" i="33"/>
  <c r="AG315" i="33"/>
  <c r="AH314" i="33"/>
  <c r="AG314" i="33"/>
  <c r="AH313" i="33"/>
  <c r="AG313" i="33"/>
  <c r="AH312" i="33"/>
  <c r="AG312" i="33"/>
  <c r="AH311" i="33"/>
  <c r="AG311" i="33"/>
  <c r="AH310" i="33"/>
  <c r="AG310" i="33"/>
  <c r="AH309" i="33"/>
  <c r="AG309" i="33"/>
  <c r="AH308" i="33"/>
  <c r="AG308" i="33"/>
  <c r="AH307" i="33"/>
  <c r="AG307" i="33"/>
  <c r="AH306" i="33"/>
  <c r="AG306" i="33"/>
  <c r="AH305" i="33"/>
  <c r="AG305" i="33"/>
  <c r="AH304" i="33"/>
  <c r="AG304" i="33"/>
  <c r="AH303" i="33"/>
  <c r="AG303" i="33"/>
  <c r="AH302" i="33"/>
  <c r="AG302" i="33"/>
  <c r="AH301" i="33"/>
  <c r="AG301" i="33"/>
  <c r="AH300" i="33"/>
  <c r="AG300" i="33"/>
  <c r="AH299" i="33"/>
  <c r="AG299" i="33"/>
  <c r="AH298" i="33"/>
  <c r="AG298" i="33"/>
  <c r="AH297" i="33"/>
  <c r="AG297" i="33"/>
  <c r="AH296" i="33"/>
  <c r="AG296" i="33"/>
  <c r="AH295" i="33"/>
  <c r="AG295" i="33"/>
  <c r="AH294" i="33"/>
  <c r="AG294" i="33"/>
  <c r="AH293" i="33"/>
  <c r="AG293" i="33"/>
  <c r="AH292" i="33"/>
  <c r="AG292" i="33"/>
  <c r="AH291" i="33"/>
  <c r="AG291" i="33"/>
  <c r="AH290" i="33"/>
  <c r="AG290" i="33"/>
  <c r="AH289" i="33"/>
  <c r="AG289" i="33"/>
  <c r="AH288" i="33"/>
  <c r="AG288" i="33"/>
  <c r="AH287" i="33"/>
  <c r="AG287" i="33"/>
  <c r="AH286" i="33"/>
  <c r="AG286" i="33"/>
  <c r="AH285" i="33"/>
  <c r="AG285" i="33"/>
  <c r="AH284" i="33"/>
  <c r="AG284" i="33"/>
  <c r="AH283" i="33"/>
  <c r="AG283" i="33"/>
  <c r="AH282" i="33"/>
  <c r="AG282" i="33"/>
  <c r="AH281" i="33"/>
  <c r="AG281" i="33"/>
  <c r="AH280" i="33"/>
  <c r="AG280" i="33"/>
  <c r="AH279" i="33"/>
  <c r="AG279" i="33"/>
  <c r="AH278" i="33"/>
  <c r="AG278" i="33"/>
  <c r="AH277" i="33"/>
  <c r="AG277" i="33"/>
  <c r="AH276" i="33"/>
  <c r="AG276" i="33"/>
  <c r="AH275" i="33"/>
  <c r="AG275" i="33"/>
  <c r="AH274" i="33"/>
  <c r="AG274" i="33"/>
  <c r="AH273" i="33"/>
  <c r="AG273" i="33"/>
  <c r="AH272" i="33"/>
  <c r="AG272" i="33"/>
  <c r="AH271" i="33"/>
  <c r="AG271" i="33"/>
  <c r="AH270" i="33"/>
  <c r="AG270" i="33"/>
  <c r="AH269" i="33"/>
  <c r="AG269" i="33"/>
  <c r="AH268" i="33"/>
  <c r="AG268" i="33"/>
  <c r="AH267" i="33"/>
  <c r="AG267" i="33"/>
  <c r="AH266" i="33"/>
  <c r="AG266" i="33"/>
  <c r="AH265" i="33"/>
  <c r="AG265" i="33"/>
  <c r="AH264" i="33"/>
  <c r="AG264" i="33"/>
  <c r="AH263" i="33"/>
  <c r="AG263" i="33"/>
  <c r="AH262" i="33"/>
  <c r="AG262" i="33"/>
  <c r="AH261" i="33"/>
  <c r="AG261" i="33"/>
  <c r="AH260" i="33"/>
  <c r="AG260" i="33"/>
  <c r="AH259" i="33"/>
  <c r="AG259" i="33"/>
  <c r="AH258" i="33"/>
  <c r="AG258" i="33"/>
  <c r="AH257" i="33"/>
  <c r="AG257" i="33"/>
  <c r="AH256" i="33"/>
  <c r="AG256" i="33"/>
  <c r="AH255" i="33"/>
  <c r="AG255" i="33"/>
  <c r="AH254" i="33"/>
  <c r="AG254" i="33"/>
  <c r="AH253" i="33"/>
  <c r="AG253" i="33"/>
  <c r="AH252" i="33"/>
  <c r="AG252" i="33"/>
  <c r="AH251" i="33"/>
  <c r="AG251" i="33"/>
  <c r="AH250" i="33"/>
  <c r="AG250" i="33"/>
  <c r="AH249" i="33"/>
  <c r="AG249" i="33"/>
  <c r="AH248" i="33"/>
  <c r="AG248" i="33"/>
  <c r="AH247" i="33"/>
  <c r="AG247" i="33"/>
  <c r="AH246" i="33"/>
  <c r="AG246" i="33"/>
  <c r="AH245" i="33"/>
  <c r="AG245" i="33"/>
  <c r="AH244" i="33"/>
  <c r="AG244" i="33"/>
  <c r="AH243" i="33"/>
  <c r="AG243" i="33"/>
  <c r="AH242" i="33"/>
  <c r="AG242" i="33"/>
  <c r="AH241" i="33"/>
  <c r="AG241" i="33"/>
  <c r="AH240" i="33"/>
  <c r="AG240" i="33"/>
  <c r="AH239" i="33"/>
  <c r="AG239" i="33"/>
  <c r="AH238" i="33"/>
  <c r="AG238" i="33"/>
  <c r="AH237" i="33"/>
  <c r="AG237" i="33"/>
  <c r="AH236" i="33"/>
  <c r="AG236" i="33"/>
  <c r="AH235" i="33"/>
  <c r="AG235" i="33"/>
  <c r="AH234" i="33"/>
  <c r="AG234" i="33"/>
  <c r="AH233" i="33"/>
  <c r="AG233" i="33"/>
  <c r="AH232" i="33"/>
  <c r="AG232" i="33"/>
  <c r="AH231" i="33"/>
  <c r="AG231" i="33"/>
  <c r="AH230" i="33"/>
  <c r="AG230" i="33"/>
  <c r="AH229" i="33"/>
  <c r="AG229" i="33"/>
  <c r="AH228" i="33"/>
  <c r="AG228" i="33"/>
  <c r="AH227" i="33"/>
  <c r="AG227" i="33"/>
  <c r="AH226" i="33"/>
  <c r="AG226" i="33"/>
  <c r="AH225" i="33"/>
  <c r="AG225" i="33"/>
  <c r="AH224" i="33"/>
  <c r="AG224" i="33"/>
  <c r="AH223" i="33"/>
  <c r="AG223" i="33"/>
  <c r="AH222" i="33"/>
  <c r="AG222" i="33"/>
  <c r="AH221" i="33"/>
  <c r="AG221" i="33"/>
  <c r="AH220" i="33"/>
  <c r="AG220" i="33"/>
  <c r="AH219" i="33"/>
  <c r="AG219" i="33"/>
  <c r="AH218" i="33"/>
  <c r="AG218" i="33"/>
  <c r="AH217" i="33"/>
  <c r="AG217" i="33"/>
  <c r="AH216" i="33"/>
  <c r="AG216" i="33"/>
  <c r="AH215" i="33"/>
  <c r="AG215" i="33"/>
  <c r="AH214" i="33"/>
  <c r="AG214" i="33"/>
  <c r="AH213" i="33"/>
  <c r="AG213" i="33"/>
  <c r="AH212" i="33"/>
  <c r="AG212" i="33"/>
  <c r="AH211" i="33"/>
  <c r="AG211" i="33"/>
  <c r="AH210" i="33"/>
  <c r="AG210" i="33"/>
  <c r="AH209" i="33"/>
  <c r="AG209" i="33"/>
  <c r="AH208" i="33"/>
  <c r="AG208" i="33"/>
  <c r="AH207" i="33"/>
  <c r="AG207" i="33"/>
  <c r="AH206" i="33"/>
  <c r="AG206" i="33"/>
  <c r="AH205" i="33"/>
  <c r="AG205" i="33"/>
  <c r="AH204" i="33"/>
  <c r="AG204" i="33"/>
  <c r="AH203" i="33"/>
  <c r="AG203" i="33"/>
  <c r="AH202" i="33"/>
  <c r="AG202" i="33"/>
  <c r="AH201" i="33"/>
  <c r="AG201" i="33"/>
  <c r="AH200" i="33"/>
  <c r="AG200" i="33"/>
  <c r="AH199" i="33"/>
  <c r="AG199" i="33"/>
  <c r="AH198" i="33"/>
  <c r="AG198" i="33"/>
  <c r="AH197" i="33"/>
  <c r="AG197" i="33"/>
  <c r="AH196" i="33"/>
  <c r="AG196" i="33"/>
  <c r="AH195" i="33"/>
  <c r="AG195" i="33"/>
  <c r="AH194" i="33"/>
  <c r="AG194" i="33"/>
  <c r="AH193" i="33"/>
  <c r="AG193" i="33"/>
  <c r="AH192" i="33"/>
  <c r="AG192" i="33"/>
  <c r="AH191" i="33"/>
  <c r="AG191" i="33"/>
  <c r="AH190" i="33"/>
  <c r="AG190" i="33"/>
  <c r="AH189" i="33"/>
  <c r="AG189" i="33"/>
  <c r="AH188" i="33"/>
  <c r="AG188" i="33"/>
  <c r="AH187" i="33"/>
  <c r="AG187" i="33"/>
  <c r="AH186" i="33"/>
  <c r="AG186" i="33"/>
  <c r="AH185" i="33"/>
  <c r="AG185" i="33"/>
  <c r="AH184" i="33"/>
  <c r="AG184" i="33"/>
  <c r="AH183" i="33"/>
  <c r="AG183" i="33"/>
  <c r="AH182" i="33"/>
  <c r="AG182" i="33"/>
  <c r="AH181" i="33"/>
  <c r="AG181" i="33"/>
  <c r="AH180" i="33"/>
  <c r="AG180" i="33"/>
  <c r="AH179" i="33"/>
  <c r="AG179" i="33"/>
  <c r="AH178" i="33"/>
  <c r="AG178" i="33"/>
  <c r="AH177" i="33"/>
  <c r="AG177" i="33"/>
  <c r="AH176" i="33"/>
  <c r="AG176" i="33"/>
  <c r="AH175" i="33"/>
  <c r="AG175" i="33"/>
  <c r="AH174" i="33"/>
  <c r="AG174" i="33"/>
  <c r="AH173" i="33"/>
  <c r="AG173" i="33"/>
  <c r="AH172" i="33"/>
  <c r="AG172" i="33"/>
  <c r="AH171" i="33"/>
  <c r="AG171" i="33"/>
  <c r="AH170" i="33"/>
  <c r="AG170" i="33"/>
  <c r="AH169" i="33"/>
  <c r="AG169" i="33"/>
  <c r="AH168" i="33"/>
  <c r="AG168" i="33"/>
  <c r="AH167" i="33"/>
  <c r="AG167" i="33"/>
  <c r="AH166" i="33"/>
  <c r="AG166" i="33"/>
  <c r="AH165" i="33"/>
  <c r="AG165" i="33"/>
  <c r="AH164" i="33"/>
  <c r="AG164" i="33"/>
  <c r="AH163" i="33"/>
  <c r="AG163" i="33"/>
  <c r="AH162" i="33"/>
  <c r="AG162" i="33"/>
  <c r="AH161" i="33"/>
  <c r="AG161" i="33"/>
  <c r="AH160" i="33"/>
  <c r="AG160" i="33"/>
  <c r="AH159" i="33"/>
  <c r="AG159" i="33"/>
  <c r="AH158" i="33"/>
  <c r="AG158" i="33"/>
  <c r="AH157" i="33"/>
  <c r="AG157" i="33"/>
  <c r="AH156" i="33"/>
  <c r="AG156" i="33"/>
  <c r="AH155" i="33"/>
  <c r="AG155" i="33"/>
  <c r="AH154" i="33"/>
  <c r="AG154" i="33"/>
  <c r="AH153" i="33"/>
  <c r="AG153" i="33"/>
  <c r="AH152" i="33"/>
  <c r="AG152" i="33"/>
  <c r="AH151" i="33"/>
  <c r="AG151" i="33"/>
  <c r="AH150" i="33"/>
  <c r="AG150" i="33"/>
  <c r="AH149" i="33"/>
  <c r="AG149" i="33"/>
  <c r="AH148" i="33"/>
  <c r="AG148" i="33"/>
  <c r="AH147" i="33"/>
  <c r="AG147" i="33"/>
  <c r="AH146" i="33"/>
  <c r="AG146" i="33"/>
  <c r="AH145" i="33"/>
  <c r="AG145" i="33"/>
  <c r="AH144" i="33"/>
  <c r="AG144" i="33"/>
  <c r="AH143" i="33"/>
  <c r="AG143" i="33"/>
  <c r="AH142" i="33"/>
  <c r="AG142" i="33"/>
  <c r="AH141" i="33"/>
  <c r="AG141" i="33"/>
  <c r="AH140" i="33"/>
  <c r="AG140" i="33"/>
  <c r="AH139" i="33"/>
  <c r="AG139" i="33"/>
  <c r="AH138" i="33"/>
  <c r="AG138" i="33"/>
  <c r="AH137" i="33"/>
  <c r="AG137" i="33"/>
  <c r="AH136" i="33"/>
  <c r="AG136" i="33"/>
  <c r="AH135" i="33"/>
  <c r="AG135" i="33"/>
  <c r="AH134" i="33"/>
  <c r="AG134" i="33"/>
  <c r="AH133" i="33"/>
  <c r="AG133" i="33"/>
  <c r="AH132" i="33"/>
  <c r="AG132" i="33"/>
  <c r="AH131" i="33"/>
  <c r="AG131" i="33"/>
  <c r="AH130" i="33"/>
  <c r="AG130" i="33"/>
  <c r="AH129" i="33"/>
  <c r="AG129" i="33"/>
  <c r="AH128" i="33"/>
  <c r="AG128" i="33"/>
  <c r="AH127" i="33"/>
  <c r="AG127" i="33"/>
  <c r="AH126" i="33"/>
  <c r="AG126" i="33"/>
  <c r="AH125" i="33"/>
  <c r="AG125" i="33"/>
  <c r="AH124" i="33"/>
  <c r="AG124" i="33"/>
  <c r="AH123" i="33"/>
  <c r="AG123" i="33"/>
  <c r="AH122" i="33"/>
  <c r="AG122" i="33"/>
  <c r="AH121" i="33"/>
  <c r="AG121" i="33"/>
  <c r="AH120" i="33"/>
  <c r="AG120" i="33"/>
  <c r="AH119" i="33"/>
  <c r="AG119" i="33"/>
  <c r="AH118" i="33"/>
  <c r="AG118" i="33"/>
  <c r="AH117" i="33"/>
  <c r="AG117" i="33"/>
  <c r="AH116" i="33"/>
  <c r="AG116" i="33"/>
  <c r="AH115" i="33"/>
  <c r="AG115" i="33"/>
  <c r="AH114" i="33"/>
  <c r="AG114" i="33"/>
  <c r="AH113" i="33"/>
  <c r="AG113" i="33"/>
  <c r="AH112" i="33"/>
  <c r="AG112" i="33"/>
  <c r="AH111" i="33"/>
  <c r="AG111" i="33"/>
  <c r="AH110" i="33"/>
  <c r="AG110" i="33"/>
  <c r="AH109" i="33"/>
  <c r="AG109" i="33"/>
  <c r="AH108" i="33"/>
  <c r="AG108" i="33"/>
  <c r="AH107" i="33"/>
  <c r="AG107" i="33"/>
  <c r="AH106" i="33"/>
  <c r="AG106" i="33"/>
  <c r="AH105" i="33"/>
  <c r="AG105" i="33"/>
  <c r="AH104" i="33"/>
  <c r="AG104" i="33"/>
  <c r="AH103" i="33"/>
  <c r="AG103" i="33"/>
  <c r="AH102" i="33"/>
  <c r="AG102" i="33"/>
  <c r="AH101" i="33"/>
  <c r="AG101" i="33"/>
  <c r="AH100" i="33"/>
  <c r="AG100" i="33"/>
  <c r="AH99" i="33"/>
  <c r="AG99" i="33"/>
  <c r="AH98" i="33"/>
  <c r="AG98" i="33"/>
  <c r="AH97" i="33"/>
  <c r="AG97" i="33"/>
  <c r="AH96" i="33"/>
  <c r="AG96" i="33"/>
  <c r="AH95" i="33"/>
  <c r="AG95" i="33"/>
  <c r="AH94" i="33"/>
  <c r="AG94" i="33"/>
  <c r="AH93" i="33"/>
  <c r="AG93" i="33"/>
  <c r="AH92" i="33"/>
  <c r="AG92" i="33"/>
  <c r="AH91" i="33"/>
  <c r="AG91" i="33"/>
  <c r="AH90" i="33"/>
  <c r="AG90" i="33"/>
  <c r="AH89" i="33"/>
  <c r="AG89" i="33"/>
  <c r="AH88" i="33"/>
  <c r="AG88" i="33"/>
  <c r="AH87" i="33"/>
  <c r="AG87" i="33"/>
  <c r="AH86" i="33"/>
  <c r="AG86" i="33"/>
  <c r="AH85" i="33"/>
  <c r="AG85" i="33"/>
  <c r="AH84" i="33"/>
  <c r="AG84" i="33"/>
  <c r="AH83" i="33"/>
  <c r="AG83" i="33"/>
  <c r="AH82" i="33"/>
  <c r="AG82" i="33"/>
  <c r="AH81" i="33"/>
  <c r="AG81" i="33"/>
  <c r="AH80" i="33"/>
  <c r="AG80" i="33"/>
  <c r="AH79" i="33"/>
  <c r="AG79" i="33"/>
  <c r="AH78" i="33"/>
  <c r="AG78" i="33"/>
  <c r="AH77" i="33"/>
  <c r="AG77" i="33"/>
  <c r="AH76" i="33"/>
  <c r="AG76" i="33"/>
  <c r="AH75" i="33"/>
  <c r="AG75" i="33"/>
  <c r="AH74" i="33"/>
  <c r="AG74" i="33"/>
  <c r="AH73" i="33"/>
  <c r="AG73" i="33"/>
  <c r="AH72" i="33"/>
  <c r="AG72" i="33"/>
  <c r="AH71" i="33"/>
  <c r="AG71" i="33"/>
  <c r="AH70" i="33"/>
  <c r="AG70" i="33"/>
  <c r="AH69" i="33"/>
  <c r="AG69" i="33"/>
  <c r="AH68" i="33"/>
  <c r="AG68" i="33"/>
  <c r="AH67" i="33"/>
  <c r="AG67" i="33"/>
  <c r="AH66" i="33"/>
  <c r="AG66" i="33"/>
  <c r="AH65" i="33"/>
  <c r="AG65" i="33"/>
  <c r="AH64" i="33"/>
  <c r="AG64" i="33"/>
  <c r="AH63" i="33"/>
  <c r="AG63" i="33"/>
  <c r="AH62" i="33"/>
  <c r="AG62" i="33"/>
  <c r="AH61" i="33"/>
  <c r="AG61" i="33"/>
  <c r="AH60" i="33"/>
  <c r="AG60" i="33"/>
  <c r="AH59" i="33"/>
  <c r="AG59" i="33"/>
  <c r="AH58" i="33"/>
  <c r="AG58" i="33"/>
  <c r="AH57" i="33"/>
  <c r="AG57" i="33"/>
  <c r="AH56" i="33"/>
  <c r="AG56" i="33"/>
  <c r="AH55" i="33"/>
  <c r="AG55" i="33"/>
  <c r="AH54" i="33"/>
  <c r="AG54" i="33"/>
  <c r="AH53" i="33"/>
  <c r="AG53" i="33"/>
  <c r="AH52" i="33"/>
  <c r="AG52" i="33"/>
  <c r="AH51" i="33"/>
  <c r="AG51" i="33"/>
  <c r="AH50" i="33"/>
  <c r="AG50" i="33"/>
  <c r="AH49" i="33"/>
  <c r="AG49" i="33"/>
  <c r="AH48" i="33"/>
  <c r="AG48" i="33"/>
  <c r="AH47" i="33"/>
  <c r="AG47" i="33"/>
  <c r="AH46" i="33"/>
  <c r="AG46" i="33"/>
  <c r="AH45" i="33"/>
  <c r="AG45" i="33"/>
  <c r="AH44" i="33"/>
  <c r="AG44" i="33"/>
  <c r="AH43" i="33"/>
  <c r="AG43" i="33"/>
  <c r="AH42" i="33"/>
  <c r="AG42" i="33"/>
  <c r="AH41" i="33"/>
  <c r="AG41" i="33"/>
  <c r="AH40" i="33"/>
  <c r="AG40" i="33"/>
  <c r="AH39" i="33"/>
  <c r="AG39" i="33"/>
  <c r="AH38" i="33"/>
  <c r="AG38" i="33"/>
  <c r="AH37" i="33"/>
  <c r="AG37" i="33"/>
  <c r="AH36" i="33"/>
  <c r="AG36" i="33"/>
  <c r="AH35" i="33"/>
  <c r="AG35" i="33"/>
  <c r="AH34" i="33"/>
  <c r="AG34" i="33"/>
  <c r="AH33" i="33"/>
  <c r="AG33" i="33"/>
  <c r="AH32" i="33"/>
  <c r="AG32" i="33"/>
  <c r="AH31" i="33"/>
  <c r="AG31" i="33"/>
  <c r="AH30" i="33"/>
  <c r="AG30" i="33"/>
  <c r="AH29" i="33"/>
  <c r="AG29" i="33"/>
  <c r="AH28" i="33"/>
  <c r="AG28" i="33"/>
  <c r="AH27" i="33"/>
  <c r="AG27" i="33"/>
  <c r="AH26" i="33"/>
  <c r="AG26" i="33"/>
  <c r="AH25" i="33"/>
  <c r="AG25" i="33"/>
  <c r="AH24" i="33"/>
  <c r="AG24" i="33"/>
  <c r="AH23" i="33"/>
  <c r="AG23" i="33"/>
  <c r="AH22" i="33"/>
  <c r="AG22" i="33"/>
  <c r="AH21" i="33"/>
  <c r="AG21" i="33"/>
  <c r="AH20" i="33"/>
  <c r="AG20" i="33"/>
  <c r="AH19" i="33"/>
  <c r="AG19" i="33"/>
  <c r="AH18" i="33"/>
  <c r="AG18" i="33"/>
  <c r="AH17" i="33"/>
  <c r="AG17" i="33"/>
  <c r="AH16" i="33"/>
  <c r="AG16" i="33"/>
  <c r="AH15" i="33"/>
  <c r="AG15" i="33"/>
  <c r="AH14" i="33"/>
  <c r="AG14" i="33"/>
  <c r="AH13" i="33"/>
  <c r="AG13" i="33"/>
  <c r="AH12" i="33"/>
  <c r="AG12" i="33"/>
  <c r="AH11" i="33"/>
  <c r="AG11" i="33"/>
  <c r="AH10" i="33"/>
  <c r="AG10" i="33"/>
  <c r="AH9" i="33"/>
  <c r="AG9" i="33"/>
  <c r="AH8" i="33"/>
  <c r="AG8" i="33"/>
  <c r="AH7" i="33"/>
  <c r="AG7" i="33"/>
  <c r="AH6" i="33"/>
  <c r="AG6" i="33"/>
  <c r="AH5" i="33"/>
  <c r="AG5" i="33"/>
  <c r="AH4" i="33"/>
  <c r="AG4" i="33"/>
  <c r="AH3" i="33"/>
  <c r="AG3" i="33"/>
  <c r="AH2" i="33"/>
  <c r="AG2" i="33"/>
  <c r="AG415" i="1" l="1"/>
  <c r="AG918" i="28" l="1"/>
  <c r="AF918" i="28"/>
  <c r="AG917" i="28"/>
  <c r="AF917" i="28"/>
  <c r="AG916" i="28"/>
  <c r="AF916" i="28"/>
  <c r="AG915" i="28"/>
  <c r="AF915" i="28"/>
  <c r="AG914" i="28"/>
  <c r="AF914" i="28"/>
  <c r="AG913" i="28"/>
  <c r="AF913" i="28"/>
  <c r="AG912" i="28"/>
  <c r="AF912" i="28"/>
  <c r="AG911" i="28"/>
  <c r="AF911" i="28"/>
  <c r="AG910" i="28"/>
  <c r="AF910" i="28"/>
  <c r="AG909" i="28"/>
  <c r="AF909" i="28"/>
  <c r="AG908" i="28"/>
  <c r="AF908" i="28"/>
  <c r="AG907" i="28"/>
  <c r="AF907" i="28"/>
  <c r="AG906" i="28"/>
  <c r="AF906" i="28"/>
  <c r="AG905" i="28"/>
  <c r="AF905" i="28"/>
  <c r="AG904" i="28"/>
  <c r="AF904" i="28"/>
  <c r="AG903" i="28"/>
  <c r="AF903" i="28"/>
  <c r="AG902" i="28"/>
  <c r="AF902" i="28"/>
  <c r="AG901" i="28"/>
  <c r="AF901" i="28"/>
  <c r="AG900" i="28"/>
  <c r="AF900" i="28"/>
  <c r="AG899" i="28"/>
  <c r="AF899" i="28"/>
  <c r="AG898" i="28"/>
  <c r="AF898" i="28"/>
  <c r="AG897" i="28"/>
  <c r="AF897" i="28"/>
  <c r="AG896" i="28"/>
  <c r="AF896" i="28"/>
  <c r="AG895" i="28"/>
  <c r="AF895" i="28"/>
  <c r="AG894" i="28"/>
  <c r="AF894" i="28"/>
  <c r="AG893" i="28"/>
  <c r="AF893" i="28"/>
  <c r="AG892" i="28"/>
  <c r="AF892" i="28"/>
  <c r="AG891" i="28"/>
  <c r="AF891" i="28"/>
  <c r="AG890" i="28"/>
  <c r="AF890" i="28"/>
  <c r="AG889" i="28"/>
  <c r="AF889" i="28"/>
  <c r="AG888" i="28"/>
  <c r="AF888" i="28"/>
  <c r="AG887" i="28"/>
  <c r="AF887" i="28"/>
  <c r="AG886" i="28"/>
  <c r="AF886" i="28"/>
  <c r="AG885" i="28"/>
  <c r="AF885" i="28"/>
  <c r="AG884" i="28"/>
  <c r="AF884" i="28"/>
  <c r="AG883" i="28"/>
  <c r="AF883" i="28"/>
  <c r="AG882" i="28"/>
  <c r="AF882" i="28"/>
  <c r="AG881" i="28"/>
  <c r="AF881" i="28"/>
  <c r="AG880" i="28"/>
  <c r="AF880" i="28"/>
  <c r="AG879" i="28"/>
  <c r="AF879" i="28"/>
  <c r="AG878" i="28"/>
  <c r="AF878" i="28"/>
  <c r="AG877" i="28"/>
  <c r="AF877" i="28"/>
  <c r="AG876" i="28"/>
  <c r="AF876" i="28"/>
  <c r="AG875" i="28"/>
  <c r="AF875" i="28"/>
  <c r="AG874" i="28"/>
  <c r="AF874" i="28"/>
  <c r="AG873" i="28"/>
  <c r="AF873" i="28"/>
  <c r="AG872" i="28"/>
  <c r="AF872" i="28"/>
  <c r="AG871" i="28"/>
  <c r="AF871" i="28"/>
  <c r="AG870" i="28"/>
  <c r="AF870" i="28"/>
  <c r="AG869" i="28"/>
  <c r="AF869" i="28"/>
  <c r="AG868" i="28"/>
  <c r="AF868" i="28"/>
  <c r="AG867" i="28"/>
  <c r="AF867" i="28"/>
  <c r="AG866" i="28"/>
  <c r="AF866" i="28"/>
  <c r="AG865" i="28"/>
  <c r="AF865" i="28"/>
  <c r="AG864" i="28"/>
  <c r="AF864" i="28"/>
  <c r="AG863" i="28"/>
  <c r="AF863" i="28"/>
  <c r="AG862" i="28"/>
  <c r="AF862" i="28"/>
  <c r="AG861" i="28"/>
  <c r="AF861" i="28"/>
  <c r="AG860" i="28"/>
  <c r="AF860" i="28"/>
  <c r="AG859" i="28"/>
  <c r="AF859" i="28"/>
  <c r="AG858" i="28"/>
  <c r="AF858" i="28"/>
  <c r="AG857" i="28"/>
  <c r="AF857" i="28"/>
  <c r="AG856" i="28"/>
  <c r="AF856" i="28"/>
  <c r="AG855" i="28"/>
  <c r="AF855" i="28"/>
  <c r="AG854" i="28"/>
  <c r="AF854" i="28"/>
  <c r="AG853" i="28"/>
  <c r="AF853" i="28"/>
  <c r="AG852" i="28"/>
  <c r="AF852" i="28"/>
  <c r="AG851" i="28"/>
  <c r="AF851" i="28"/>
  <c r="AG850" i="28"/>
  <c r="AF850" i="28"/>
  <c r="AG849" i="28"/>
  <c r="AF849" i="28"/>
  <c r="AG848" i="28"/>
  <c r="AF848" i="28"/>
  <c r="AG847" i="28"/>
  <c r="AF847" i="28"/>
  <c r="AG846" i="28"/>
  <c r="AF846" i="28"/>
  <c r="AG845" i="28"/>
  <c r="AF845" i="28"/>
  <c r="AG844" i="28"/>
  <c r="AF844" i="28"/>
  <c r="AG843" i="28"/>
  <c r="AF843" i="28"/>
  <c r="AG842" i="28"/>
  <c r="AF842" i="28"/>
  <c r="AG841" i="28"/>
  <c r="AF841" i="28"/>
  <c r="AG840" i="28"/>
  <c r="AF840" i="28"/>
  <c r="AG839" i="28"/>
  <c r="AF839" i="28"/>
  <c r="AG838" i="28"/>
  <c r="AF838" i="28"/>
  <c r="AG837" i="28"/>
  <c r="AF837" i="28"/>
  <c r="AG836" i="28"/>
  <c r="AF836" i="28"/>
  <c r="AG835" i="28"/>
  <c r="AF835" i="28"/>
  <c r="AG834" i="28"/>
  <c r="AF834" i="28"/>
  <c r="AG833" i="28"/>
  <c r="AF833" i="28"/>
  <c r="AG832" i="28"/>
  <c r="AF832" i="28"/>
  <c r="AG831" i="28"/>
  <c r="AF831" i="28"/>
  <c r="AG830" i="28"/>
  <c r="AF830" i="28"/>
  <c r="AG829" i="28"/>
  <c r="AF829" i="28"/>
  <c r="AG828" i="28"/>
  <c r="AF828" i="28"/>
  <c r="AG827" i="28"/>
  <c r="AF827" i="28"/>
  <c r="AG826" i="28"/>
  <c r="AF826" i="28"/>
  <c r="AG825" i="28"/>
  <c r="AF825" i="28"/>
  <c r="AG824" i="28"/>
  <c r="AF824" i="28"/>
  <c r="AG823" i="28"/>
  <c r="AF823" i="28"/>
  <c r="AG822" i="28"/>
  <c r="AF822" i="28"/>
  <c r="AG821" i="28"/>
  <c r="AF821" i="28"/>
  <c r="AG820" i="28"/>
  <c r="AF820" i="28"/>
  <c r="AG819" i="28"/>
  <c r="AF819" i="28"/>
  <c r="AG818" i="28"/>
  <c r="AF818" i="28"/>
  <c r="AG817" i="28"/>
  <c r="AF817" i="28"/>
  <c r="AG816" i="28"/>
  <c r="AF816" i="28"/>
  <c r="AG815" i="28"/>
  <c r="AF815" i="28"/>
  <c r="AG814" i="28"/>
  <c r="AF814" i="28"/>
  <c r="AG813" i="28"/>
  <c r="AF813" i="28"/>
  <c r="AG812" i="28"/>
  <c r="AF812" i="28"/>
  <c r="AG811" i="28"/>
  <c r="AF811" i="28"/>
  <c r="AG810" i="28"/>
  <c r="AF810" i="28"/>
  <c r="AG809" i="28"/>
  <c r="AF809" i="28"/>
  <c r="AG808" i="28"/>
  <c r="AF808" i="28"/>
  <c r="AG807" i="28"/>
  <c r="AF807" i="28"/>
  <c r="AG806" i="28"/>
  <c r="AF806" i="28"/>
  <c r="AG805" i="28"/>
  <c r="AF805" i="28"/>
  <c r="AG804" i="28"/>
  <c r="AF804" i="28"/>
  <c r="AG803" i="28"/>
  <c r="AF803" i="28"/>
  <c r="AG802" i="28"/>
  <c r="AF802" i="28"/>
  <c r="AG801" i="28"/>
  <c r="AF801" i="28"/>
  <c r="AG800" i="28"/>
  <c r="AF800" i="28"/>
  <c r="AG799" i="28"/>
  <c r="AF799" i="28"/>
  <c r="AG798" i="28"/>
  <c r="AF798" i="28"/>
  <c r="AG797" i="28"/>
  <c r="AF797" i="28"/>
  <c r="AG796" i="28"/>
  <c r="AF796" i="28"/>
  <c r="AG795" i="28"/>
  <c r="AF795" i="28"/>
  <c r="AG794" i="28"/>
  <c r="AF794" i="28"/>
  <c r="AG793" i="28"/>
  <c r="AF793" i="28"/>
  <c r="AG792" i="28"/>
  <c r="AF792" i="28"/>
  <c r="AG791" i="28"/>
  <c r="AF791" i="28"/>
  <c r="AG790" i="28"/>
  <c r="AF790" i="28"/>
  <c r="AG789" i="28"/>
  <c r="AF789" i="28"/>
  <c r="AG788" i="28"/>
  <c r="AF788" i="28"/>
  <c r="AG787" i="28"/>
  <c r="AF787" i="28"/>
  <c r="AG786" i="28"/>
  <c r="AF786" i="28"/>
  <c r="AG785" i="28"/>
  <c r="AF785" i="28"/>
  <c r="AG784" i="28"/>
  <c r="AF784" i="28"/>
  <c r="AG783" i="28"/>
  <c r="AF783" i="28"/>
  <c r="AG782" i="28"/>
  <c r="AF782" i="28"/>
  <c r="AG781" i="28"/>
  <c r="AF781" i="28"/>
  <c r="AG780" i="28"/>
  <c r="AF780" i="28"/>
  <c r="AG779" i="28"/>
  <c r="AF779" i="28"/>
  <c r="AG778" i="28"/>
  <c r="AF778" i="28"/>
  <c r="AG777" i="28"/>
  <c r="AF777" i="28"/>
  <c r="AG776" i="28"/>
  <c r="AF776" i="28"/>
  <c r="AG775" i="28"/>
  <c r="AF775" i="28"/>
  <c r="AG774" i="28"/>
  <c r="AF774" i="28"/>
  <c r="AG773" i="28"/>
  <c r="AF773" i="28"/>
  <c r="AG772" i="28"/>
  <c r="AF772" i="28"/>
  <c r="AG771" i="28"/>
  <c r="AF771" i="28"/>
  <c r="AG770" i="28"/>
  <c r="AF770" i="28"/>
  <c r="AG769" i="28"/>
  <c r="AF769" i="28"/>
  <c r="AG768" i="28"/>
  <c r="AF768" i="28"/>
  <c r="AG767" i="28"/>
  <c r="AF767" i="28"/>
  <c r="AG766" i="28"/>
  <c r="AF766" i="28"/>
  <c r="AG765" i="28"/>
  <c r="AF765" i="28"/>
  <c r="AG764" i="28"/>
  <c r="AF764" i="28"/>
  <c r="AG763" i="28"/>
  <c r="AF763" i="28"/>
  <c r="AG762" i="28"/>
  <c r="AF762" i="28"/>
  <c r="AG761" i="28"/>
  <c r="AF761" i="28"/>
  <c r="AG760" i="28"/>
  <c r="AF760" i="28"/>
  <c r="AG759" i="28"/>
  <c r="AF759" i="28"/>
  <c r="AG758" i="28"/>
  <c r="AF758" i="28"/>
  <c r="AG757" i="28"/>
  <c r="AF757" i="28"/>
  <c r="AG756" i="28"/>
  <c r="AF756" i="28"/>
  <c r="AG755" i="28"/>
  <c r="AF755" i="28"/>
  <c r="AG754" i="28"/>
  <c r="AF754" i="28"/>
  <c r="AG753" i="28"/>
  <c r="AF753" i="28"/>
  <c r="AG752" i="28"/>
  <c r="AF752" i="28"/>
  <c r="AG751" i="28"/>
  <c r="AF751" i="28"/>
  <c r="AG750" i="28"/>
  <c r="AF750" i="28"/>
  <c r="AG749" i="28"/>
  <c r="AF749" i="28"/>
  <c r="AG748" i="28"/>
  <c r="AF748" i="28"/>
  <c r="AG747" i="28"/>
  <c r="AF747" i="28"/>
  <c r="AG746" i="28"/>
  <c r="AF746" i="28"/>
  <c r="AG745" i="28"/>
  <c r="AF745" i="28"/>
  <c r="AG744" i="28"/>
  <c r="AF744" i="28"/>
  <c r="AG743" i="28"/>
  <c r="AF743" i="28"/>
  <c r="AG742" i="28"/>
  <c r="AF742" i="28"/>
  <c r="AG741" i="28"/>
  <c r="AF741" i="28"/>
  <c r="AG740" i="28"/>
  <c r="AF740" i="28"/>
  <c r="AG739" i="28"/>
  <c r="AF739" i="28"/>
  <c r="AG738" i="28"/>
  <c r="AF738" i="28"/>
  <c r="AG737" i="28"/>
  <c r="AF737" i="28"/>
  <c r="AG736" i="28"/>
  <c r="AF736" i="28"/>
  <c r="AG735" i="28"/>
  <c r="AF735" i="28"/>
  <c r="AG734" i="28"/>
  <c r="AF734" i="28"/>
  <c r="AG733" i="28"/>
  <c r="AF733" i="28"/>
  <c r="AG732" i="28"/>
  <c r="AF732" i="28"/>
  <c r="AG731" i="28"/>
  <c r="AF731" i="28"/>
  <c r="AG730" i="28"/>
  <c r="AF730" i="28"/>
  <c r="AG729" i="28"/>
  <c r="AF729" i="28"/>
  <c r="AG728" i="28"/>
  <c r="AF728" i="28"/>
  <c r="AG727" i="28"/>
  <c r="AF727" i="28"/>
  <c r="AG726" i="28"/>
  <c r="AF726" i="28"/>
  <c r="AG725" i="28"/>
  <c r="AF725" i="28"/>
  <c r="AG724" i="28"/>
  <c r="AF724" i="28"/>
  <c r="AG723" i="28"/>
  <c r="AF723" i="28"/>
  <c r="AG722" i="28"/>
  <c r="AF722" i="28"/>
  <c r="AG721" i="28"/>
  <c r="AF721" i="28"/>
  <c r="AG720" i="28"/>
  <c r="AF720" i="28"/>
  <c r="AG719" i="28"/>
  <c r="AF719" i="28"/>
  <c r="AG718" i="28"/>
  <c r="AF718" i="28"/>
  <c r="AG717" i="28"/>
  <c r="AF717" i="28"/>
  <c r="AG716" i="28"/>
  <c r="AF716" i="28"/>
  <c r="AG715" i="28"/>
  <c r="AF715" i="28"/>
  <c r="AG714" i="28"/>
  <c r="AF714" i="28"/>
  <c r="AG713" i="28"/>
  <c r="AF713" i="28"/>
  <c r="AG712" i="28"/>
  <c r="AF712" i="28"/>
  <c r="AG711" i="28"/>
  <c r="AF711" i="28"/>
  <c r="AG710" i="28"/>
  <c r="AF710" i="28"/>
  <c r="AG709" i="28"/>
  <c r="AF709" i="28"/>
  <c r="AG708" i="28"/>
  <c r="AF708" i="28"/>
  <c r="AG707" i="28"/>
  <c r="AF707" i="28"/>
  <c r="AG706" i="28"/>
  <c r="AF706" i="28"/>
  <c r="AG705" i="28"/>
  <c r="AF705" i="28"/>
  <c r="AG704" i="28"/>
  <c r="AF704" i="28"/>
  <c r="AG703" i="28"/>
  <c r="AF703" i="28"/>
  <c r="AG702" i="28"/>
  <c r="AF702" i="28"/>
  <c r="AG701" i="28"/>
  <c r="AF701" i="28"/>
  <c r="AG700" i="28"/>
  <c r="AF700" i="28"/>
  <c r="AG699" i="28"/>
  <c r="AF699" i="28"/>
  <c r="AG698" i="28"/>
  <c r="AF698" i="28"/>
  <c r="AG697" i="28"/>
  <c r="AF697" i="28"/>
  <c r="AG696" i="28"/>
  <c r="AF696" i="28"/>
  <c r="AG695" i="28"/>
  <c r="AF695" i="28"/>
  <c r="AG694" i="28"/>
  <c r="AF694" i="28"/>
  <c r="AG693" i="28"/>
  <c r="AF693" i="28"/>
  <c r="AG692" i="28"/>
  <c r="AF692" i="28"/>
  <c r="AG691" i="28"/>
  <c r="AF691" i="28"/>
  <c r="AG690" i="28"/>
  <c r="AF690" i="28"/>
  <c r="AG689" i="28"/>
  <c r="AF689" i="28"/>
  <c r="AG688" i="28"/>
  <c r="AF688" i="28"/>
  <c r="AG687" i="28"/>
  <c r="AF687" i="28"/>
  <c r="AG686" i="28"/>
  <c r="AF686" i="28"/>
  <c r="AG685" i="28"/>
  <c r="AF685" i="28"/>
  <c r="AG684" i="28"/>
  <c r="AF684" i="28"/>
  <c r="AG683" i="28"/>
  <c r="AF683" i="28"/>
  <c r="AG682" i="28"/>
  <c r="AF682" i="28"/>
  <c r="AG681" i="28"/>
  <c r="AF681" i="28"/>
  <c r="AG680" i="28"/>
  <c r="AF680" i="28"/>
  <c r="AG679" i="28"/>
  <c r="AF679" i="28"/>
  <c r="AG678" i="28"/>
  <c r="AF678" i="28"/>
  <c r="AG677" i="28"/>
  <c r="AF677" i="28"/>
  <c r="AG676" i="28"/>
  <c r="AF676" i="28"/>
  <c r="AG675" i="28"/>
  <c r="AF675" i="28"/>
  <c r="AG674" i="28"/>
  <c r="AF674" i="28"/>
  <c r="AG673" i="28"/>
  <c r="AF673" i="28"/>
  <c r="AG672" i="28"/>
  <c r="AF672" i="28"/>
  <c r="AG671" i="28"/>
  <c r="AF671" i="28"/>
  <c r="AG670" i="28"/>
  <c r="AF670" i="28"/>
  <c r="AG669" i="28"/>
  <c r="AF669" i="28"/>
  <c r="AG668" i="28"/>
  <c r="AF668" i="28"/>
  <c r="AG667" i="28"/>
  <c r="AF667" i="28"/>
  <c r="AG666" i="28"/>
  <c r="AF666" i="28"/>
  <c r="AG665" i="28"/>
  <c r="AF665" i="28"/>
  <c r="AG664" i="28"/>
  <c r="AF664" i="28"/>
  <c r="AG663" i="28"/>
  <c r="AF663" i="28"/>
  <c r="AG662" i="28"/>
  <c r="AF662" i="28"/>
  <c r="AG661" i="28"/>
  <c r="AF661" i="28"/>
  <c r="AG660" i="28"/>
  <c r="AF660" i="28"/>
  <c r="AG659" i="28"/>
  <c r="AF659" i="28"/>
  <c r="AG658" i="28"/>
  <c r="AF658" i="28"/>
  <c r="AG657" i="28"/>
  <c r="AF657" i="28"/>
  <c r="AG656" i="28"/>
  <c r="AF656" i="28"/>
  <c r="AG655" i="28"/>
  <c r="AF655" i="28"/>
  <c r="AG654" i="28"/>
  <c r="AF654" i="28"/>
  <c r="AG653" i="28"/>
  <c r="AF653" i="28"/>
  <c r="AG652" i="28"/>
  <c r="AF652" i="28"/>
  <c r="AG651" i="28"/>
  <c r="AF651" i="28"/>
  <c r="AG650" i="28"/>
  <c r="AF650" i="28"/>
  <c r="AG649" i="28"/>
  <c r="AF649" i="28"/>
  <c r="AG648" i="28"/>
  <c r="AF648" i="28"/>
  <c r="AG647" i="28"/>
  <c r="AF647" i="28"/>
  <c r="AG646" i="28"/>
  <c r="AF646" i="28"/>
  <c r="AG645" i="28"/>
  <c r="AF645" i="28"/>
  <c r="AG644" i="28"/>
  <c r="AF644" i="28"/>
  <c r="AG643" i="28"/>
  <c r="AF643" i="28"/>
  <c r="AG642" i="28"/>
  <c r="AF642" i="28"/>
  <c r="AG641" i="28"/>
  <c r="AF641" i="28"/>
  <c r="AG640" i="28"/>
  <c r="AF640" i="28"/>
  <c r="AG639" i="28"/>
  <c r="AF639" i="28"/>
  <c r="AG638" i="28"/>
  <c r="AF638" i="28"/>
  <c r="AG637" i="28"/>
  <c r="AF637" i="28"/>
  <c r="AG636" i="28"/>
  <c r="AF636" i="28"/>
  <c r="AG635" i="28"/>
  <c r="AF635" i="28"/>
  <c r="AG634" i="28"/>
  <c r="AF634" i="28"/>
  <c r="AG633" i="28"/>
  <c r="AF633" i="28"/>
  <c r="AG632" i="28"/>
  <c r="AF632" i="28"/>
  <c r="AG631" i="28"/>
  <c r="AF631" i="28"/>
  <c r="AG630" i="28"/>
  <c r="AF630" i="28"/>
  <c r="AG629" i="28"/>
  <c r="AF629" i="28"/>
  <c r="AG628" i="28"/>
  <c r="AF628" i="28"/>
  <c r="AG627" i="28"/>
  <c r="AF627" i="28"/>
  <c r="AG626" i="28"/>
  <c r="AF626" i="28"/>
  <c r="AG625" i="28"/>
  <c r="AF625" i="28"/>
  <c r="AG624" i="28"/>
  <c r="AF624" i="28"/>
  <c r="AG623" i="28"/>
  <c r="AF623" i="28"/>
  <c r="AG622" i="28"/>
  <c r="AF622" i="28"/>
  <c r="AG621" i="28"/>
  <c r="AF621" i="28"/>
  <c r="AG620" i="28"/>
  <c r="AF620" i="28"/>
  <c r="AG619" i="28"/>
  <c r="AF619" i="28"/>
  <c r="AG618" i="28"/>
  <c r="AF618" i="28"/>
  <c r="AG617" i="28"/>
  <c r="AF617" i="28"/>
  <c r="AG616" i="28"/>
  <c r="AF616" i="28"/>
  <c r="AG615" i="28"/>
  <c r="AF615" i="28"/>
  <c r="AG614" i="28"/>
  <c r="AF614" i="28"/>
  <c r="AG613" i="28"/>
  <c r="AF613" i="28"/>
  <c r="AG612" i="28"/>
  <c r="AF612" i="28"/>
  <c r="AG611" i="28"/>
  <c r="AF611" i="28"/>
  <c r="AG610" i="28"/>
  <c r="AF610" i="28"/>
  <c r="AG609" i="28"/>
  <c r="AF609" i="28"/>
  <c r="AG608" i="28"/>
  <c r="AF608" i="28"/>
  <c r="AG607" i="28"/>
  <c r="AF607" i="28"/>
  <c r="AG606" i="28"/>
  <c r="AF606" i="28"/>
  <c r="AG605" i="28"/>
  <c r="AF605" i="28"/>
  <c r="AG604" i="28"/>
  <c r="AF604" i="28"/>
  <c r="AG603" i="28"/>
  <c r="AF603" i="28"/>
  <c r="AG602" i="28"/>
  <c r="AF602" i="28"/>
  <c r="AG601" i="28"/>
  <c r="AF601" i="28"/>
  <c r="AG600" i="28"/>
  <c r="AF600" i="28"/>
  <c r="AG599" i="28"/>
  <c r="AF599" i="28"/>
  <c r="AG598" i="28"/>
  <c r="AF598" i="28"/>
  <c r="AG597" i="28"/>
  <c r="AF597" i="28"/>
  <c r="AG596" i="28"/>
  <c r="AF596" i="28"/>
  <c r="AG595" i="28"/>
  <c r="AF595" i="28"/>
  <c r="AG594" i="28"/>
  <c r="AF594" i="28"/>
  <c r="AG593" i="28"/>
  <c r="AF593" i="28"/>
  <c r="AG592" i="28"/>
  <c r="AF592" i="28"/>
  <c r="AG591" i="28"/>
  <c r="AF591" i="28"/>
  <c r="AG590" i="28"/>
  <c r="AF590" i="28"/>
  <c r="AG589" i="28"/>
  <c r="AF589" i="28"/>
  <c r="AG588" i="28"/>
  <c r="AF588" i="28"/>
  <c r="AG587" i="28"/>
  <c r="AF587" i="28"/>
  <c r="AG586" i="28"/>
  <c r="AF586" i="28"/>
  <c r="AG585" i="28"/>
  <c r="AF585" i="28"/>
  <c r="AG584" i="28"/>
  <c r="AF584" i="28"/>
  <c r="AG583" i="28"/>
  <c r="AF583" i="28"/>
  <c r="AG582" i="28"/>
  <c r="AF582" i="28"/>
  <c r="AG581" i="28"/>
  <c r="AF581" i="28"/>
  <c r="AG580" i="28"/>
  <c r="AF580" i="28"/>
  <c r="AG579" i="28"/>
  <c r="AF579" i="28"/>
  <c r="AG578" i="28"/>
  <c r="AF578" i="28"/>
  <c r="AG577" i="28"/>
  <c r="AF577" i="28"/>
  <c r="AG576" i="28"/>
  <c r="AF576" i="28"/>
  <c r="AG575" i="28"/>
  <c r="AF575" i="28"/>
  <c r="AG574" i="28"/>
  <c r="AF574" i="28"/>
  <c r="AG573" i="28"/>
  <c r="AF573" i="28"/>
  <c r="AG572" i="28"/>
  <c r="AF572" i="28"/>
  <c r="AG571" i="28"/>
  <c r="AF571" i="28"/>
  <c r="AG570" i="28"/>
  <c r="AF570" i="28"/>
  <c r="AG569" i="28"/>
  <c r="AF569" i="28"/>
  <c r="AG568" i="28"/>
  <c r="AF568" i="28"/>
  <c r="AG567" i="28"/>
  <c r="AF567" i="28"/>
  <c r="AG566" i="28"/>
  <c r="AF566" i="28"/>
  <c r="AG565" i="28"/>
  <c r="AF565" i="28"/>
  <c r="AG564" i="28"/>
  <c r="AF564" i="28"/>
  <c r="AG563" i="28"/>
  <c r="AF563" i="28"/>
  <c r="AG562" i="28"/>
  <c r="AF562" i="28"/>
  <c r="AG561" i="28"/>
  <c r="AF561" i="28"/>
  <c r="AG560" i="28"/>
  <c r="AF560" i="28"/>
  <c r="AG559" i="28"/>
  <c r="AF559" i="28"/>
  <c r="AG558" i="28"/>
  <c r="AF558" i="28"/>
  <c r="AG557" i="28"/>
  <c r="AF557" i="28"/>
  <c r="AG556" i="28"/>
  <c r="AF556" i="28"/>
  <c r="AG555" i="28"/>
  <c r="AF555" i="28"/>
  <c r="AG554" i="28"/>
  <c r="AF554" i="28"/>
  <c r="AG553" i="28"/>
  <c r="AF553" i="28"/>
  <c r="AG552" i="28"/>
  <c r="AF552" i="28"/>
  <c r="AG551" i="28"/>
  <c r="AF551" i="28"/>
  <c r="AG550" i="28"/>
  <c r="AF550" i="28"/>
  <c r="AG549" i="28"/>
  <c r="AF549" i="28"/>
  <c r="AG548" i="28"/>
  <c r="AF548" i="28"/>
  <c r="AG547" i="28"/>
  <c r="AF547" i="28"/>
  <c r="AG546" i="28"/>
  <c r="AF546" i="28"/>
  <c r="AG545" i="28"/>
  <c r="AF545" i="28"/>
  <c r="AG544" i="28"/>
  <c r="AF544" i="28"/>
  <c r="AG543" i="28"/>
  <c r="AF543" i="28"/>
  <c r="AG542" i="28"/>
  <c r="AF542" i="28"/>
  <c r="AG541" i="28"/>
  <c r="AF541" i="28"/>
  <c r="AG540" i="28"/>
  <c r="AF540" i="28"/>
  <c r="AG539" i="28"/>
  <c r="AF539" i="28"/>
  <c r="AG538" i="28"/>
  <c r="AF538" i="28"/>
  <c r="AG537" i="28"/>
  <c r="AF537" i="28"/>
  <c r="AG536" i="28"/>
  <c r="AF536" i="28"/>
  <c r="AG535" i="28"/>
  <c r="AF535" i="28"/>
  <c r="AG534" i="28"/>
  <c r="AF534" i="28"/>
  <c r="AG533" i="28"/>
  <c r="AF533" i="28"/>
  <c r="AG532" i="28"/>
  <c r="AF532" i="28"/>
  <c r="AG531" i="28"/>
  <c r="AF531" i="28"/>
  <c r="AG530" i="28"/>
  <c r="AF530" i="28"/>
  <c r="AG529" i="28"/>
  <c r="AF529" i="28"/>
  <c r="AG528" i="28"/>
  <c r="AF528" i="28"/>
  <c r="AG527" i="28"/>
  <c r="AF527" i="28"/>
  <c r="AG526" i="28"/>
  <c r="AF526" i="28"/>
  <c r="AG525" i="28"/>
  <c r="AF525" i="28"/>
  <c r="AG524" i="28"/>
  <c r="AF524" i="28"/>
  <c r="AG523" i="28"/>
  <c r="AF523" i="28"/>
  <c r="AG522" i="28"/>
  <c r="AF522" i="28"/>
  <c r="AG521" i="28"/>
  <c r="AF521" i="28"/>
  <c r="AG520" i="28"/>
  <c r="AF520" i="28"/>
  <c r="AG519" i="28"/>
  <c r="AF519" i="28"/>
  <c r="AG518" i="28"/>
  <c r="AF518" i="28"/>
  <c r="AG517" i="28"/>
  <c r="AF517" i="28"/>
  <c r="AG516" i="28"/>
  <c r="AF516" i="28"/>
  <c r="AG515" i="28"/>
  <c r="AF515" i="28"/>
  <c r="AG514" i="28"/>
  <c r="AF514" i="28"/>
  <c r="AG513" i="28"/>
  <c r="AF513" i="28"/>
  <c r="AG512" i="28"/>
  <c r="AF512" i="28"/>
  <c r="AG511" i="28"/>
  <c r="AF511" i="28"/>
  <c r="AG510" i="28"/>
  <c r="AF510" i="28"/>
  <c r="AG509" i="28"/>
  <c r="AF509" i="28"/>
  <c r="AG508" i="28"/>
  <c r="AF508" i="28"/>
  <c r="AG507" i="28"/>
  <c r="AF507" i="28"/>
  <c r="AG506" i="28"/>
  <c r="AF506" i="28"/>
  <c r="AG505" i="28"/>
  <c r="AF505" i="28"/>
  <c r="AG504" i="28"/>
  <c r="AF504" i="28"/>
  <c r="AG503" i="28"/>
  <c r="AF503" i="28"/>
  <c r="AG502" i="28"/>
  <c r="AF502" i="28"/>
  <c r="AG501" i="28"/>
  <c r="AF501" i="28"/>
  <c r="AG500" i="28"/>
  <c r="AF500" i="28"/>
  <c r="AG499" i="28"/>
  <c r="AF499" i="28"/>
  <c r="AG498" i="28"/>
  <c r="AF498" i="28"/>
  <c r="AG497" i="28"/>
  <c r="AF497" i="28"/>
  <c r="AG496" i="28"/>
  <c r="AF496" i="28"/>
  <c r="AG495" i="28"/>
  <c r="AF495" i="28"/>
  <c r="AG494" i="28"/>
  <c r="AF494" i="28"/>
  <c r="AG493" i="28"/>
  <c r="AF493" i="28"/>
  <c r="AG492" i="28"/>
  <c r="AF492" i="28"/>
  <c r="AG491" i="28"/>
  <c r="AF491" i="28"/>
  <c r="AG490" i="28"/>
  <c r="AF490" i="28"/>
  <c r="AG489" i="28"/>
  <c r="AF489" i="28"/>
  <c r="AG488" i="28"/>
  <c r="AF488" i="28"/>
  <c r="AG487" i="28"/>
  <c r="AF487" i="28"/>
  <c r="AG486" i="28"/>
  <c r="AF486" i="28"/>
  <c r="AG485" i="28"/>
  <c r="AF485" i="28"/>
  <c r="AG484" i="28"/>
  <c r="AF484" i="28"/>
  <c r="AG483" i="28"/>
  <c r="AF483" i="28"/>
  <c r="AG482" i="28"/>
  <c r="AF482" i="28"/>
  <c r="AG481" i="28"/>
  <c r="AF481" i="28"/>
  <c r="AG480" i="28"/>
  <c r="AF480" i="28"/>
  <c r="AG479" i="28"/>
  <c r="AF479" i="28"/>
  <c r="AG478" i="28"/>
  <c r="AF478" i="28"/>
  <c r="AG477" i="28"/>
  <c r="AF477" i="28"/>
  <c r="AG476" i="28"/>
  <c r="AF476" i="28"/>
  <c r="AG475" i="28"/>
  <c r="AF475" i="28"/>
  <c r="AG474" i="28"/>
  <c r="AF474" i="28"/>
  <c r="AG473" i="28"/>
  <c r="AF473" i="28"/>
  <c r="AG472" i="28"/>
  <c r="AF472" i="28"/>
  <c r="AG471" i="28"/>
  <c r="AF471" i="28"/>
  <c r="AG470" i="28"/>
  <c r="AF470" i="28"/>
  <c r="AG469" i="28"/>
  <c r="AF469" i="28"/>
  <c r="AG468" i="28"/>
  <c r="AF468" i="28"/>
  <c r="AG467" i="28"/>
  <c r="AF467" i="28"/>
  <c r="AG466" i="28"/>
  <c r="AF466" i="28"/>
  <c r="AG465" i="28"/>
  <c r="AF465" i="28"/>
  <c r="AG464" i="28"/>
  <c r="AF464" i="28"/>
  <c r="AG463" i="28"/>
  <c r="AF463" i="28"/>
  <c r="AG462" i="28"/>
  <c r="AF462" i="28"/>
  <c r="AG461" i="28"/>
  <c r="AF461" i="28"/>
  <c r="AG460" i="28"/>
  <c r="AF460" i="28"/>
  <c r="AG459" i="28"/>
  <c r="AF459" i="28"/>
  <c r="AG458" i="28"/>
  <c r="AF458" i="28"/>
  <c r="AG457" i="28"/>
  <c r="AF457" i="28"/>
  <c r="AG456" i="28"/>
  <c r="AF456" i="28"/>
  <c r="AG455" i="28"/>
  <c r="AF455" i="28"/>
  <c r="AG454" i="28"/>
  <c r="AF454" i="28"/>
  <c r="AG453" i="28"/>
  <c r="AF453" i="28"/>
  <c r="AG452" i="28"/>
  <c r="AF452" i="28"/>
  <c r="AG451" i="28"/>
  <c r="AF451" i="28"/>
  <c r="AG450" i="28"/>
  <c r="AF450" i="28"/>
  <c r="AG449" i="28"/>
  <c r="AF449" i="28"/>
  <c r="AG448" i="28"/>
  <c r="AF448" i="28"/>
  <c r="AG447" i="28"/>
  <c r="AF447" i="28"/>
  <c r="AG446" i="28"/>
  <c r="AF446" i="28"/>
  <c r="AG445" i="28"/>
  <c r="AF445" i="28"/>
  <c r="AG444" i="28"/>
  <c r="AF444" i="28"/>
  <c r="AG443" i="28"/>
  <c r="AF443" i="28"/>
  <c r="AG442" i="28"/>
  <c r="AF442" i="28"/>
  <c r="AG441" i="28"/>
  <c r="AF441" i="28"/>
  <c r="AG440" i="28"/>
  <c r="AF440" i="28"/>
  <c r="AG439" i="28"/>
  <c r="AF439" i="28"/>
  <c r="AG438" i="28"/>
  <c r="AF438" i="28"/>
  <c r="AG437" i="28"/>
  <c r="AF437" i="28"/>
  <c r="AG436" i="28"/>
  <c r="AF436" i="28"/>
  <c r="AG435" i="28"/>
  <c r="AF435" i="28"/>
  <c r="AG434" i="28"/>
  <c r="AF434" i="28"/>
  <c r="AG433" i="28"/>
  <c r="AF433" i="28"/>
  <c r="AG432" i="28"/>
  <c r="AF432" i="28"/>
  <c r="AG431" i="28"/>
  <c r="AF431" i="28"/>
  <c r="AG430" i="28"/>
  <c r="AF430" i="28"/>
  <c r="AG429" i="28"/>
  <c r="AF429" i="28"/>
  <c r="AG428" i="28"/>
  <c r="AF428" i="28"/>
  <c r="AG427" i="28"/>
  <c r="AF427" i="28"/>
  <c r="AG426" i="28"/>
  <c r="AF426" i="28"/>
  <c r="AG425" i="28"/>
  <c r="AF425" i="28"/>
  <c r="AG424" i="28"/>
  <c r="AF424" i="28"/>
  <c r="AG423" i="28"/>
  <c r="AF423" i="28"/>
  <c r="AG422" i="28"/>
  <c r="AF422" i="28"/>
  <c r="AG421" i="28"/>
  <c r="AF421" i="28"/>
  <c r="AG420" i="28"/>
  <c r="AF420" i="28"/>
  <c r="AG419" i="28"/>
  <c r="AF419" i="28"/>
  <c r="AG418" i="28"/>
  <c r="AF418" i="28"/>
  <c r="AG417" i="28"/>
  <c r="AF417" i="28"/>
  <c r="AG416" i="28"/>
  <c r="AF416" i="28"/>
  <c r="AG415" i="28"/>
  <c r="AF415" i="28"/>
  <c r="AG414" i="28"/>
  <c r="AF414" i="28"/>
  <c r="AG413" i="28"/>
  <c r="AF413" i="28"/>
  <c r="AG412" i="28"/>
  <c r="AF412" i="28"/>
  <c r="AG411" i="28"/>
  <c r="AF411" i="28"/>
  <c r="AG410" i="28"/>
  <c r="AF410" i="28"/>
  <c r="AG409" i="28"/>
  <c r="AF409" i="28"/>
  <c r="AG408" i="28"/>
  <c r="AF408" i="28"/>
  <c r="AG407" i="28"/>
  <c r="AF407" i="28"/>
  <c r="AG406" i="28"/>
  <c r="AF406" i="28"/>
  <c r="AG405" i="28"/>
  <c r="AF405" i="28"/>
  <c r="AG404" i="28"/>
  <c r="AF404" i="28"/>
  <c r="AG403" i="28"/>
  <c r="AF403" i="28"/>
  <c r="AG402" i="28"/>
  <c r="AF402" i="28"/>
  <c r="AG401" i="28"/>
  <c r="AF401" i="28"/>
  <c r="AG400" i="28"/>
  <c r="AF400" i="28"/>
  <c r="AG399" i="28"/>
  <c r="AF399" i="28"/>
  <c r="AG398" i="28"/>
  <c r="AF398" i="28"/>
  <c r="AG397" i="28"/>
  <c r="AF397" i="28"/>
  <c r="AG396" i="28"/>
  <c r="AF396" i="28"/>
  <c r="AG395" i="28"/>
  <c r="AF395" i="28"/>
  <c r="AG394" i="28"/>
  <c r="AF394" i="28"/>
  <c r="AG393" i="28"/>
  <c r="AF393" i="28"/>
  <c r="AG392" i="28"/>
  <c r="AF392" i="28"/>
  <c r="AG391" i="28"/>
  <c r="AF391" i="28"/>
  <c r="AG390" i="28"/>
  <c r="AF390" i="28"/>
  <c r="AG389" i="28"/>
  <c r="AF389" i="28"/>
  <c r="AG388" i="28"/>
  <c r="AF388" i="28"/>
  <c r="AG387" i="28"/>
  <c r="AF387" i="28"/>
  <c r="AG386" i="28"/>
  <c r="AF386" i="28"/>
  <c r="AG385" i="28"/>
  <c r="AF385" i="28"/>
  <c r="AG384" i="28"/>
  <c r="AF384" i="28"/>
  <c r="AG383" i="28"/>
  <c r="AF383" i="28"/>
  <c r="AG382" i="28"/>
  <c r="AF382" i="28"/>
  <c r="AG381" i="28"/>
  <c r="AF381" i="28"/>
  <c r="AG380" i="28"/>
  <c r="AF380" i="28"/>
  <c r="AG379" i="28"/>
  <c r="AF379" i="28"/>
  <c r="AG378" i="28"/>
  <c r="AF378" i="28"/>
  <c r="AG377" i="28"/>
  <c r="AF377" i="28"/>
  <c r="AG376" i="28"/>
  <c r="AF376" i="28"/>
  <c r="AG375" i="28"/>
  <c r="AF375" i="28"/>
  <c r="AG374" i="28"/>
  <c r="AF374" i="28"/>
  <c r="AG373" i="28"/>
  <c r="AF373" i="28"/>
  <c r="AG372" i="28"/>
  <c r="AF372" i="28"/>
  <c r="AG371" i="28"/>
  <c r="AF371" i="28"/>
  <c r="AG370" i="28"/>
  <c r="AF370" i="28"/>
  <c r="AG369" i="28"/>
  <c r="AF369" i="28"/>
  <c r="AG368" i="28"/>
  <c r="AF368" i="28"/>
  <c r="AG367" i="28"/>
  <c r="AF367" i="28"/>
  <c r="AG366" i="28"/>
  <c r="AF366" i="28"/>
  <c r="AG365" i="28"/>
  <c r="AF365" i="28"/>
  <c r="AG364" i="28"/>
  <c r="AF364" i="28"/>
  <c r="AG363" i="28"/>
  <c r="AF363" i="28"/>
  <c r="AG362" i="28"/>
  <c r="AF362" i="28"/>
  <c r="AG361" i="28"/>
  <c r="AF361" i="28"/>
  <c r="AG360" i="28"/>
  <c r="AF360" i="28"/>
  <c r="AG359" i="28"/>
  <c r="AF359" i="28"/>
  <c r="AG358" i="28"/>
  <c r="AF358" i="28"/>
  <c r="AG357" i="28"/>
  <c r="AF357" i="28"/>
  <c r="AG356" i="28"/>
  <c r="AF356" i="28"/>
  <c r="AG355" i="28"/>
  <c r="AF355" i="28"/>
  <c r="AG354" i="28"/>
  <c r="AF354" i="28"/>
  <c r="AG353" i="28"/>
  <c r="AF353" i="28"/>
  <c r="AG352" i="28"/>
  <c r="AF352" i="28"/>
  <c r="AG351" i="28"/>
  <c r="AF351" i="28"/>
  <c r="AG350" i="28"/>
  <c r="AF350" i="28"/>
  <c r="AG349" i="28"/>
  <c r="AF349" i="28"/>
  <c r="AG348" i="28"/>
  <c r="AF348" i="28"/>
  <c r="AG347" i="28"/>
  <c r="AF347" i="28"/>
  <c r="AG346" i="28"/>
  <c r="AF346" i="28"/>
  <c r="AG345" i="28"/>
  <c r="AF345" i="28"/>
  <c r="AG344" i="28"/>
  <c r="AF344" i="28"/>
  <c r="AG343" i="28"/>
  <c r="AF343" i="28"/>
  <c r="AG342" i="28"/>
  <c r="AF342" i="28"/>
  <c r="AG341" i="28"/>
  <c r="AF341" i="28"/>
  <c r="AG340" i="28"/>
  <c r="AF340" i="28"/>
  <c r="AG339" i="28"/>
  <c r="AF339" i="28"/>
  <c r="AG338" i="28"/>
  <c r="AF338" i="28"/>
  <c r="AG337" i="28"/>
  <c r="AF337" i="28"/>
  <c r="AG336" i="28"/>
  <c r="AF336" i="28"/>
  <c r="AG335" i="28"/>
  <c r="AF335" i="28"/>
  <c r="AG334" i="28"/>
  <c r="AF334" i="28"/>
  <c r="AG333" i="28"/>
  <c r="AF333" i="28"/>
  <c r="AG332" i="28"/>
  <c r="AF332" i="28"/>
  <c r="AG331" i="28"/>
  <c r="AF331" i="28"/>
  <c r="AG330" i="28"/>
  <c r="AF330" i="28"/>
  <c r="AG329" i="28"/>
  <c r="AF329" i="28"/>
  <c r="AG328" i="28"/>
  <c r="AF328" i="28"/>
  <c r="AG327" i="28"/>
  <c r="AF327" i="28"/>
  <c r="AG326" i="28"/>
  <c r="AF326" i="28"/>
  <c r="AG325" i="28"/>
  <c r="AF325" i="28"/>
  <c r="AG324" i="28"/>
  <c r="AF324" i="28"/>
  <c r="AG323" i="28"/>
  <c r="AF323" i="28"/>
  <c r="AG322" i="28"/>
  <c r="AF322" i="28"/>
  <c r="AG321" i="28"/>
  <c r="AF321" i="28"/>
  <c r="AG320" i="28"/>
  <c r="AF320" i="28"/>
  <c r="AG319" i="28"/>
  <c r="AF319" i="28"/>
  <c r="AG318" i="28"/>
  <c r="AF318" i="28"/>
  <c r="AG317" i="28"/>
  <c r="AF317" i="28"/>
  <c r="AG316" i="28"/>
  <c r="AF316" i="28"/>
  <c r="AG315" i="28"/>
  <c r="AF315" i="28"/>
  <c r="AG314" i="28"/>
  <c r="AF314" i="28"/>
  <c r="AG313" i="28"/>
  <c r="AF313" i="28"/>
  <c r="AG312" i="28"/>
  <c r="AF312" i="28"/>
  <c r="AG311" i="28"/>
  <c r="AF311" i="28"/>
  <c r="AG310" i="28"/>
  <c r="AF310" i="28"/>
  <c r="AG309" i="28"/>
  <c r="AF309" i="28"/>
  <c r="AG308" i="28"/>
  <c r="AF308" i="28"/>
  <c r="AG307" i="28"/>
  <c r="AF307" i="28"/>
  <c r="AG306" i="28"/>
  <c r="AF306" i="28"/>
  <c r="AG305" i="28"/>
  <c r="AF305" i="28"/>
  <c r="AG304" i="28"/>
  <c r="AF304" i="28"/>
  <c r="AG303" i="28"/>
  <c r="AF303" i="28"/>
  <c r="AG302" i="28"/>
  <c r="AF302" i="28"/>
  <c r="AG301" i="28"/>
  <c r="AF301" i="28"/>
  <c r="AG300" i="28"/>
  <c r="AF300" i="28"/>
  <c r="AG299" i="28"/>
  <c r="AF299" i="28"/>
  <c r="AG298" i="28"/>
  <c r="AF298" i="28"/>
  <c r="AG297" i="28"/>
  <c r="AF297" i="28"/>
  <c r="AG296" i="28"/>
  <c r="AF296" i="28"/>
  <c r="AG295" i="28"/>
  <c r="AF295" i="28"/>
  <c r="AG294" i="28"/>
  <c r="AF294" i="28"/>
  <c r="AG293" i="28"/>
  <c r="AF293" i="28"/>
  <c r="AG292" i="28"/>
  <c r="AF292" i="28"/>
  <c r="AG291" i="28"/>
  <c r="AF291" i="28"/>
  <c r="AG290" i="28"/>
  <c r="AF290" i="28"/>
  <c r="AG289" i="28"/>
  <c r="AF289" i="28"/>
  <c r="AG288" i="28"/>
  <c r="AF288" i="28"/>
  <c r="AG287" i="28"/>
  <c r="AF287" i="28"/>
  <c r="AG286" i="28"/>
  <c r="AF286" i="28"/>
  <c r="AG285" i="28"/>
  <c r="AF285" i="28"/>
  <c r="AG284" i="28"/>
  <c r="AF284" i="28"/>
  <c r="AG283" i="28"/>
  <c r="AF283" i="28"/>
  <c r="AG282" i="28"/>
  <c r="AF282" i="28"/>
  <c r="AG281" i="28"/>
  <c r="AF281" i="28"/>
  <c r="AG280" i="28"/>
  <c r="AF280" i="28"/>
  <c r="AG279" i="28"/>
  <c r="AF279" i="28"/>
  <c r="AG278" i="28"/>
  <c r="AF278" i="28"/>
  <c r="AG277" i="28"/>
  <c r="AF277" i="28"/>
  <c r="AG276" i="28"/>
  <c r="AF276" i="28"/>
  <c r="AG275" i="28"/>
  <c r="AF275" i="28"/>
  <c r="AG274" i="28"/>
  <c r="AF274" i="28"/>
  <c r="AG273" i="28"/>
  <c r="AF273" i="28"/>
  <c r="AG272" i="28"/>
  <c r="AF272" i="28"/>
  <c r="AG271" i="28"/>
  <c r="AF271" i="28"/>
  <c r="AG270" i="28"/>
  <c r="AF270" i="28"/>
  <c r="AG269" i="28"/>
  <c r="AF269" i="28"/>
  <c r="AG268" i="28"/>
  <c r="AF268" i="28"/>
  <c r="AG267" i="28"/>
  <c r="AF267" i="28"/>
  <c r="AG266" i="28"/>
  <c r="AF266" i="28"/>
  <c r="AG265" i="28"/>
  <c r="AF265" i="28"/>
  <c r="AG264" i="28"/>
  <c r="AF264" i="28"/>
  <c r="AG263" i="28"/>
  <c r="AF263" i="28"/>
  <c r="AG262" i="28"/>
  <c r="AF262" i="28"/>
  <c r="AG261" i="28"/>
  <c r="AF261" i="28"/>
  <c r="AG260" i="28"/>
  <c r="AF260" i="28"/>
  <c r="AG259" i="28"/>
  <c r="AF259" i="28"/>
  <c r="AG258" i="28"/>
  <c r="AF258" i="28"/>
  <c r="AG257" i="28"/>
  <c r="AF257" i="28"/>
  <c r="AG256" i="28"/>
  <c r="AF256" i="28"/>
  <c r="AG255" i="28"/>
  <c r="AF255" i="28"/>
  <c r="AG254" i="28"/>
  <c r="AF254" i="28"/>
  <c r="AG253" i="28"/>
  <c r="AF253" i="28"/>
  <c r="AG252" i="28"/>
  <c r="AF252" i="28"/>
  <c r="AG251" i="28"/>
  <c r="AF251" i="28"/>
  <c r="AG250" i="28"/>
  <c r="AF250" i="28"/>
  <c r="AG249" i="28"/>
  <c r="AF249" i="28"/>
  <c r="AG248" i="28"/>
  <c r="AF248" i="28"/>
  <c r="AG247" i="28"/>
  <c r="AF247" i="28"/>
  <c r="AG246" i="28"/>
  <c r="AF246" i="28"/>
  <c r="AG245" i="28"/>
  <c r="AF245" i="28"/>
  <c r="AG244" i="28"/>
  <c r="AF244" i="28"/>
  <c r="AG243" i="28"/>
  <c r="AF243" i="28"/>
  <c r="AG242" i="28"/>
  <c r="AF242" i="28"/>
  <c r="AG241" i="28"/>
  <c r="AF241" i="28"/>
  <c r="AG240" i="28"/>
  <c r="AF240" i="28"/>
  <c r="AG239" i="28"/>
  <c r="AF239" i="28"/>
  <c r="AG238" i="28"/>
  <c r="AF238" i="28"/>
  <c r="AG237" i="28"/>
  <c r="AF237" i="28"/>
  <c r="AG236" i="28"/>
  <c r="AF236" i="28"/>
  <c r="AG235" i="28"/>
  <c r="AF235" i="28"/>
  <c r="AG234" i="28"/>
  <c r="AF234" i="28"/>
  <c r="AG233" i="28"/>
  <c r="AF233" i="28"/>
  <c r="AG232" i="28"/>
  <c r="AF232" i="28"/>
  <c r="AG231" i="28"/>
  <c r="AF231" i="28"/>
  <c r="AG230" i="28"/>
  <c r="AF230" i="28"/>
  <c r="AG229" i="28"/>
  <c r="AF229" i="28"/>
  <c r="AG228" i="28"/>
  <c r="AF228" i="28"/>
  <c r="AG227" i="28"/>
  <c r="AF227" i="28"/>
  <c r="AG226" i="28"/>
  <c r="AF226" i="28"/>
  <c r="AG225" i="28"/>
  <c r="AF225" i="28"/>
  <c r="AG224" i="28"/>
  <c r="AF224" i="28"/>
  <c r="AG223" i="28"/>
  <c r="AF223" i="28"/>
  <c r="AG222" i="28"/>
  <c r="AF222" i="28"/>
  <c r="AG221" i="28"/>
  <c r="AF221" i="28"/>
  <c r="AG220" i="28"/>
  <c r="AF220" i="28"/>
  <c r="AG219" i="28"/>
  <c r="AF219" i="28"/>
  <c r="AG218" i="28"/>
  <c r="AF218" i="28"/>
  <c r="AG217" i="28"/>
  <c r="AF217" i="28"/>
  <c r="AG216" i="28"/>
  <c r="AF216" i="28"/>
  <c r="AG215" i="28"/>
  <c r="AF215" i="28"/>
  <c r="AG214" i="28"/>
  <c r="AF214" i="28"/>
  <c r="AG213" i="28"/>
  <c r="AF213" i="28"/>
  <c r="AG212" i="28"/>
  <c r="AF212" i="28"/>
  <c r="AG211" i="28"/>
  <c r="AF211" i="28"/>
  <c r="AG210" i="28"/>
  <c r="AF210" i="28"/>
  <c r="AG209" i="28"/>
  <c r="AF209" i="28"/>
  <c r="AG208" i="28"/>
  <c r="AF208" i="28"/>
  <c r="AG207" i="28"/>
  <c r="AF207" i="28"/>
  <c r="AG206" i="28"/>
  <c r="AF206" i="28"/>
  <c r="AG205" i="28"/>
  <c r="AF205" i="28"/>
  <c r="AG204" i="28"/>
  <c r="AF204" i="28"/>
  <c r="AG203" i="28"/>
  <c r="AF203" i="28"/>
  <c r="AG202" i="28"/>
  <c r="AF202" i="28"/>
  <c r="AG201" i="28"/>
  <c r="AF201" i="28"/>
  <c r="AG200" i="28"/>
  <c r="AF200" i="28"/>
  <c r="AG199" i="28"/>
  <c r="AF199" i="28"/>
  <c r="AG198" i="28"/>
  <c r="AF198" i="28"/>
  <c r="AG197" i="28"/>
  <c r="AF197" i="28"/>
  <c r="AG196" i="28"/>
  <c r="AF196" i="28"/>
  <c r="AG195" i="28"/>
  <c r="AF195" i="28"/>
  <c r="AG194" i="28"/>
  <c r="AF194" i="28"/>
  <c r="AG193" i="28"/>
  <c r="AF193" i="28"/>
  <c r="AG192" i="28"/>
  <c r="AF192" i="28"/>
  <c r="AG191" i="28"/>
  <c r="AF191" i="28"/>
  <c r="AG190" i="28"/>
  <c r="AF190" i="28"/>
  <c r="AG189" i="28"/>
  <c r="AF189" i="28"/>
  <c r="AG188" i="28"/>
  <c r="AF188" i="28"/>
  <c r="AG187" i="28"/>
  <c r="AF187" i="28"/>
  <c r="AG186" i="28"/>
  <c r="AF186" i="28"/>
  <c r="AG185" i="28"/>
  <c r="AF185" i="28"/>
  <c r="AG184" i="28"/>
  <c r="AF184" i="28"/>
  <c r="AG183" i="28"/>
  <c r="AF183" i="28"/>
  <c r="AG182" i="28"/>
  <c r="AF182" i="28"/>
  <c r="AG181" i="28"/>
  <c r="AF181" i="28"/>
  <c r="AG180" i="28"/>
  <c r="AF180" i="28"/>
  <c r="AG179" i="28"/>
  <c r="AF179" i="28"/>
  <c r="AG178" i="28"/>
  <c r="AF178" i="28"/>
  <c r="AG177" i="28"/>
  <c r="AF177" i="28"/>
  <c r="AG176" i="28"/>
  <c r="AF176" i="28"/>
  <c r="AG175" i="28"/>
  <c r="AF175" i="28"/>
  <c r="AG174" i="28"/>
  <c r="AF174" i="28"/>
  <c r="AG173" i="28"/>
  <c r="AF173" i="28"/>
  <c r="AG172" i="28"/>
  <c r="AF172" i="28"/>
  <c r="AG171" i="28"/>
  <c r="AF171" i="28"/>
  <c r="AG170" i="28"/>
  <c r="AF170" i="28"/>
  <c r="AG169" i="28"/>
  <c r="AF169" i="28"/>
  <c r="AG168" i="28"/>
  <c r="AF168" i="28"/>
  <c r="AG167" i="28"/>
  <c r="AF167" i="28"/>
  <c r="AG166" i="28"/>
  <c r="AF166" i="28"/>
  <c r="AG165" i="28"/>
  <c r="AF165" i="28"/>
  <c r="AG164" i="28"/>
  <c r="AF164" i="28"/>
  <c r="AG163" i="28"/>
  <c r="AF163" i="28"/>
  <c r="AG162" i="28"/>
  <c r="AF162" i="28"/>
  <c r="AG161" i="28"/>
  <c r="AF161" i="28"/>
  <c r="AG160" i="28"/>
  <c r="AF160" i="28"/>
  <c r="AG159" i="28"/>
  <c r="AF159" i="28"/>
  <c r="AG158" i="28"/>
  <c r="AF158" i="28"/>
  <c r="AG157" i="28"/>
  <c r="AF157" i="28"/>
  <c r="AG156" i="28"/>
  <c r="AF156" i="28"/>
  <c r="AG155" i="28"/>
  <c r="AF155" i="28"/>
  <c r="AG154" i="28"/>
  <c r="AF154" i="28"/>
  <c r="AG153" i="28"/>
  <c r="AF153" i="28"/>
  <c r="AG152" i="28"/>
  <c r="AF152" i="28"/>
  <c r="AG151" i="28"/>
  <c r="AF151" i="28"/>
  <c r="AG150" i="28"/>
  <c r="AF150" i="28"/>
  <c r="AG149" i="28"/>
  <c r="AF149" i="28"/>
  <c r="AG148" i="28"/>
  <c r="AF148" i="28"/>
  <c r="AG147" i="28"/>
  <c r="AF147" i="28"/>
  <c r="AG146" i="28"/>
  <c r="AF146" i="28"/>
  <c r="AG145" i="28"/>
  <c r="AF145" i="28"/>
  <c r="AG144" i="28"/>
  <c r="AF144" i="28"/>
  <c r="AG143" i="28"/>
  <c r="AF143" i="28"/>
  <c r="AG142" i="28"/>
  <c r="AF142" i="28"/>
  <c r="AG141" i="28"/>
  <c r="AF141" i="28"/>
  <c r="AG140" i="28"/>
  <c r="AF140" i="28"/>
  <c r="AG139" i="28"/>
  <c r="AF139" i="28"/>
  <c r="AG138" i="28"/>
  <c r="AF138" i="28"/>
  <c r="AG137" i="28"/>
  <c r="AF137" i="28"/>
  <c r="AG136" i="28"/>
  <c r="AF136" i="28"/>
  <c r="AG135" i="28"/>
  <c r="AF135" i="28"/>
  <c r="AG134" i="28"/>
  <c r="AF134" i="28"/>
  <c r="AG133" i="28"/>
  <c r="AF133" i="28"/>
  <c r="AG132" i="28"/>
  <c r="AF132" i="28"/>
  <c r="AG131" i="28"/>
  <c r="AF131" i="28"/>
  <c r="AG130" i="28"/>
  <c r="AF130" i="28"/>
  <c r="AG129" i="28"/>
  <c r="AF129" i="28"/>
  <c r="AG128" i="28"/>
  <c r="AF128" i="28"/>
  <c r="AG127" i="28"/>
  <c r="AF127" i="28"/>
  <c r="AG126" i="28"/>
  <c r="AF126" i="28"/>
  <c r="AG125" i="28"/>
  <c r="AF125" i="28"/>
  <c r="AG124" i="28"/>
  <c r="AF124" i="28"/>
  <c r="AG123" i="28"/>
  <c r="AF123" i="28"/>
  <c r="AG122" i="28"/>
  <c r="AF122" i="28"/>
  <c r="AG121" i="28"/>
  <c r="AF121" i="28"/>
  <c r="AG120" i="28"/>
  <c r="AF120" i="28"/>
  <c r="AG119" i="28"/>
  <c r="AF119" i="28"/>
  <c r="AG118" i="28"/>
  <c r="AF118" i="28"/>
  <c r="AG117" i="28"/>
  <c r="AF117" i="28"/>
  <c r="AG116" i="28"/>
  <c r="AF116" i="28"/>
  <c r="AG115" i="28"/>
  <c r="AF115" i="28"/>
  <c r="AG114" i="28"/>
  <c r="AF114" i="28"/>
  <c r="AG113" i="28"/>
  <c r="AF113" i="28"/>
  <c r="AG112" i="28"/>
  <c r="AF112" i="28"/>
  <c r="AG111" i="28"/>
  <c r="AF111" i="28"/>
  <c r="AG110" i="28"/>
  <c r="AF110" i="28"/>
  <c r="AG109" i="28"/>
  <c r="AF109" i="28"/>
  <c r="AG108" i="28"/>
  <c r="AF108" i="28"/>
  <c r="AG107" i="28"/>
  <c r="AF107" i="28"/>
  <c r="AG106" i="28"/>
  <c r="AF106" i="28"/>
  <c r="AG105" i="28"/>
  <c r="AF105" i="28"/>
  <c r="AG104" i="28"/>
  <c r="AF104" i="28"/>
  <c r="AG103" i="28"/>
  <c r="AF103" i="28"/>
  <c r="AG102" i="28"/>
  <c r="AF102" i="28"/>
  <c r="AG101" i="28"/>
  <c r="AF101" i="28"/>
  <c r="AG100" i="28"/>
  <c r="AF100" i="28"/>
  <c r="AG99" i="28"/>
  <c r="AF99" i="28"/>
  <c r="AG98" i="28"/>
  <c r="AF98" i="28"/>
  <c r="AG97" i="28"/>
  <c r="AF97" i="28"/>
  <c r="AG96" i="28"/>
  <c r="AF96" i="28"/>
  <c r="AG95" i="28"/>
  <c r="AF95" i="28"/>
  <c r="AG94" i="28"/>
  <c r="AF94" i="28"/>
  <c r="AG93" i="28"/>
  <c r="AF93" i="28"/>
  <c r="AG92" i="28"/>
  <c r="AF92" i="28"/>
  <c r="AG91" i="28"/>
  <c r="AF91" i="28"/>
  <c r="AG90" i="28"/>
  <c r="AF90" i="28"/>
  <c r="AG89" i="28"/>
  <c r="AF89" i="28"/>
  <c r="AG88" i="28"/>
  <c r="AF88" i="28"/>
  <c r="AG87" i="28"/>
  <c r="AF87" i="28"/>
  <c r="AG86" i="28"/>
  <c r="AF86" i="28"/>
  <c r="AG85" i="28"/>
  <c r="AF85" i="28"/>
  <c r="AG84" i="28"/>
  <c r="AF84" i="28"/>
  <c r="AG83" i="28"/>
  <c r="AF83" i="28"/>
  <c r="AG82" i="28"/>
  <c r="AF82" i="28"/>
  <c r="AG81" i="28"/>
  <c r="AF81" i="28"/>
  <c r="AG80" i="28"/>
  <c r="AF80" i="28"/>
  <c r="AG79" i="28"/>
  <c r="AF79" i="28"/>
  <c r="AG78" i="28"/>
  <c r="AF78" i="28"/>
  <c r="AG77" i="28"/>
  <c r="AF77" i="28"/>
  <c r="AG76" i="28"/>
  <c r="AF76" i="28"/>
  <c r="AG75" i="28"/>
  <c r="AF75" i="28"/>
  <c r="AG74" i="28"/>
  <c r="AF74" i="28"/>
  <c r="AG73" i="28"/>
  <c r="AF73" i="28"/>
  <c r="AG72" i="28"/>
  <c r="AF72" i="28"/>
  <c r="AG71" i="28"/>
  <c r="AF71" i="28"/>
  <c r="AG70" i="28"/>
  <c r="AF70" i="28"/>
  <c r="AG69" i="28"/>
  <c r="AF69" i="28"/>
  <c r="AG68" i="28"/>
  <c r="AF68" i="28"/>
  <c r="AG67" i="28"/>
  <c r="AF67" i="28"/>
  <c r="AG66" i="28"/>
  <c r="AF66" i="28"/>
  <c r="AG65" i="28"/>
  <c r="AF65" i="28"/>
  <c r="AG64" i="28"/>
  <c r="AF64" i="28"/>
  <c r="AG63" i="28"/>
  <c r="AF63" i="28"/>
  <c r="AG62" i="28"/>
  <c r="AF62" i="28"/>
  <c r="AG61" i="28"/>
  <c r="AF61" i="28"/>
  <c r="AG60" i="28"/>
  <c r="AF60" i="28"/>
  <c r="AG59" i="28"/>
  <c r="AF59" i="28"/>
  <c r="AG58" i="28"/>
  <c r="AF58" i="28"/>
  <c r="AG57" i="28"/>
  <c r="AF57" i="28"/>
  <c r="AG56" i="28"/>
  <c r="AF56" i="28"/>
  <c r="AG55" i="28"/>
  <c r="AF55" i="28"/>
  <c r="AG54" i="28"/>
  <c r="AF54" i="28"/>
  <c r="AG53" i="28"/>
  <c r="AF53" i="28"/>
  <c r="AG52" i="28"/>
  <c r="AF52" i="28"/>
  <c r="AG51" i="28"/>
  <c r="AF51" i="28"/>
  <c r="AG50" i="28"/>
  <c r="AF50" i="28"/>
  <c r="AG49" i="28"/>
  <c r="AF49" i="28"/>
  <c r="AG48" i="28"/>
  <c r="AF48" i="28"/>
  <c r="AG47" i="28"/>
  <c r="AF47" i="28"/>
  <c r="AG46" i="28"/>
  <c r="AF46" i="28"/>
  <c r="AG45" i="28"/>
  <c r="AF45" i="28"/>
  <c r="AG44" i="28"/>
  <c r="AF44" i="28"/>
  <c r="AG43" i="28"/>
  <c r="AF43" i="28"/>
  <c r="AG42" i="28"/>
  <c r="AF42" i="28"/>
  <c r="AG41" i="28"/>
  <c r="AF41" i="28"/>
  <c r="AG40" i="28"/>
  <c r="AF40" i="28"/>
  <c r="AG39" i="28"/>
  <c r="AF39" i="28"/>
  <c r="AG38" i="28"/>
  <c r="AF38" i="28"/>
  <c r="AG37" i="28"/>
  <c r="AF37" i="28"/>
  <c r="AG36" i="28"/>
  <c r="AF36" i="28"/>
  <c r="AG35" i="28"/>
  <c r="AF35" i="28"/>
  <c r="AG34" i="28"/>
  <c r="AF34" i="28"/>
  <c r="AG33" i="28"/>
  <c r="AF33" i="28"/>
  <c r="AG32" i="28"/>
  <c r="AF32" i="28"/>
  <c r="AG31" i="28"/>
  <c r="AF31" i="28"/>
  <c r="AG30" i="28"/>
  <c r="AF30" i="28"/>
  <c r="AG29" i="28"/>
  <c r="AF29" i="28"/>
  <c r="AG28" i="28"/>
  <c r="AF28" i="28"/>
  <c r="AG27" i="28"/>
  <c r="AF27" i="28"/>
  <c r="AG26" i="28"/>
  <c r="AF26" i="28"/>
  <c r="AG25" i="28"/>
  <c r="AF25" i="28"/>
  <c r="AG24" i="28"/>
  <c r="AF24" i="28"/>
  <c r="AG23" i="28"/>
  <c r="AF23" i="28"/>
  <c r="AG22" i="28"/>
  <c r="AF22" i="28"/>
  <c r="AG21" i="28"/>
  <c r="AF21" i="28"/>
  <c r="AG20" i="28"/>
  <c r="AF20" i="28"/>
  <c r="AG19" i="28"/>
  <c r="AF19" i="28"/>
  <c r="AG18" i="28"/>
  <c r="AF18" i="28"/>
  <c r="AG17" i="28"/>
  <c r="AF17" i="28"/>
  <c r="AG16" i="28"/>
  <c r="AF16" i="28"/>
  <c r="AG15" i="28"/>
  <c r="AF15" i="28"/>
  <c r="AG14" i="28"/>
  <c r="AF14" i="28"/>
  <c r="AG13" i="28"/>
  <c r="AF13" i="28"/>
  <c r="AG12" i="28"/>
  <c r="AF12" i="28"/>
  <c r="AG11" i="28"/>
  <c r="AF11" i="28"/>
  <c r="AG10" i="28"/>
  <c r="AF10" i="28"/>
  <c r="AG9" i="28"/>
  <c r="AF9" i="28"/>
  <c r="AG8" i="28"/>
  <c r="AF8" i="28"/>
  <c r="AG7" i="28"/>
  <c r="AF7" i="28"/>
  <c r="AG6" i="28"/>
  <c r="AF6" i="28"/>
  <c r="AG5" i="28"/>
  <c r="AF5" i="28"/>
  <c r="AG4" i="28"/>
  <c r="AF4" i="28"/>
  <c r="AG3" i="28"/>
  <c r="AF3" i="28"/>
  <c r="AG2" i="28"/>
  <c r="AF2" i="28"/>
  <c r="AH2" i="1"/>
  <c r="AH3" i="1"/>
  <c r="AH4" i="1"/>
  <c r="AH5" i="1"/>
  <c r="AH6" i="1"/>
  <c r="AH7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38" i="1"/>
  <c r="AH39" i="1"/>
  <c r="AH40" i="1"/>
  <c r="AH41" i="1"/>
  <c r="AH42" i="1"/>
  <c r="AH43" i="1"/>
  <c r="AH44" i="1"/>
  <c r="AH45" i="1"/>
  <c r="AH46" i="1"/>
  <c r="AH47" i="1"/>
  <c r="AH48" i="1"/>
  <c r="AH49" i="1"/>
  <c r="AH50" i="1"/>
  <c r="AH51" i="1"/>
  <c r="AH52" i="1"/>
  <c r="AH53" i="1"/>
  <c r="AH54" i="1"/>
  <c r="AH55" i="1"/>
  <c r="AH56" i="1"/>
  <c r="AH57" i="1"/>
  <c r="AH58" i="1"/>
  <c r="AH59" i="1"/>
  <c r="AH60" i="1"/>
  <c r="AH61" i="1"/>
  <c r="AH62" i="1"/>
  <c r="AH63" i="1"/>
  <c r="AH64" i="1"/>
  <c r="AH65" i="1"/>
  <c r="AH66" i="1"/>
  <c r="AH67" i="1"/>
  <c r="AH68" i="1"/>
  <c r="AH69" i="1"/>
  <c r="AH70" i="1"/>
  <c r="AH71" i="1"/>
  <c r="AH72" i="1"/>
  <c r="AH73" i="1"/>
  <c r="AH74" i="1"/>
  <c r="AH75" i="1"/>
  <c r="AH76" i="1"/>
  <c r="AH77" i="1"/>
  <c r="AH78" i="1"/>
  <c r="AH79" i="1"/>
  <c r="AH80" i="1"/>
  <c r="AH81" i="1"/>
  <c r="AH82" i="1"/>
  <c r="AH83" i="1"/>
  <c r="AH84" i="1"/>
  <c r="AH85" i="1"/>
  <c r="AH86" i="1"/>
  <c r="AH87" i="1"/>
  <c r="AH88" i="1"/>
  <c r="AH89" i="1"/>
  <c r="AH90" i="1"/>
  <c r="AH91" i="1"/>
  <c r="AH92" i="1"/>
  <c r="AH93" i="1"/>
  <c r="AH94" i="1"/>
  <c r="AH95" i="1"/>
  <c r="AH96" i="1"/>
  <c r="AH97" i="1"/>
  <c r="AH98" i="1"/>
  <c r="AH99" i="1"/>
  <c r="AH100" i="1"/>
  <c r="AH101" i="1"/>
  <c r="AH102" i="1"/>
  <c r="AH103" i="1"/>
  <c r="AH105" i="1"/>
  <c r="AH106" i="1"/>
  <c r="AH107" i="1"/>
  <c r="AH108" i="1"/>
  <c r="AH109" i="1"/>
  <c r="AH110" i="1"/>
  <c r="AH111" i="1"/>
  <c r="AH112" i="1"/>
  <c r="AH113" i="1"/>
  <c r="AH114" i="1"/>
  <c r="AH115" i="1"/>
  <c r="AH116" i="1"/>
  <c r="AH117" i="1"/>
  <c r="AH118" i="1"/>
  <c r="AH119" i="1"/>
  <c r="AH120" i="1"/>
  <c r="AH121" i="1"/>
  <c r="AH122" i="1"/>
  <c r="AH123" i="1"/>
  <c r="AH124" i="1"/>
  <c r="AH125" i="1"/>
  <c r="AH126" i="1"/>
  <c r="AH127" i="1"/>
  <c r="AH128" i="1"/>
  <c r="AH129" i="1"/>
  <c r="AH130" i="1"/>
  <c r="AH131" i="1"/>
  <c r="AH132" i="1"/>
  <c r="AH133" i="1"/>
  <c r="AH134" i="1"/>
  <c r="AH135" i="1"/>
  <c r="AH136" i="1"/>
  <c r="AH137" i="1"/>
  <c r="AH138" i="1"/>
  <c r="AH139" i="1"/>
  <c r="AH140" i="1"/>
  <c r="AH141" i="1"/>
  <c r="AH142" i="1"/>
  <c r="AH143" i="1"/>
  <c r="AH144" i="1"/>
  <c r="AH145" i="1"/>
  <c r="AH146" i="1"/>
  <c r="AH147" i="1"/>
  <c r="AH148" i="1"/>
  <c r="AH149" i="1"/>
  <c r="AH150" i="1"/>
  <c r="AH151" i="1"/>
  <c r="AH152" i="1"/>
  <c r="AH153" i="1"/>
  <c r="AH154" i="1"/>
  <c r="AH155" i="1"/>
  <c r="AH156" i="1"/>
  <c r="AH157" i="1"/>
  <c r="AH158" i="1"/>
  <c r="AH159" i="1"/>
  <c r="AH160" i="1"/>
  <c r="AH161" i="1"/>
  <c r="AH162" i="1"/>
  <c r="AH163" i="1"/>
  <c r="AH164" i="1"/>
  <c r="AH165" i="1"/>
  <c r="AH166" i="1"/>
  <c r="AH167" i="1"/>
  <c r="AH168" i="1"/>
  <c r="AH169" i="1"/>
  <c r="AH170" i="1"/>
  <c r="AH171" i="1"/>
  <c r="AH172" i="1"/>
  <c r="AH173" i="1"/>
  <c r="AH174" i="1"/>
  <c r="AH175" i="1"/>
  <c r="AH176" i="1"/>
  <c r="AH177" i="1"/>
  <c r="AH178" i="1"/>
  <c r="AH179" i="1"/>
  <c r="AH180" i="1"/>
  <c r="AH181" i="1"/>
  <c r="AH182" i="1"/>
  <c r="AH183" i="1"/>
  <c r="AH184" i="1"/>
  <c r="AH185" i="1"/>
  <c r="AH186" i="1"/>
  <c r="AH187" i="1"/>
  <c r="AH188" i="1"/>
  <c r="AH189" i="1"/>
  <c r="AH190" i="1"/>
  <c r="AH191" i="1"/>
  <c r="AH192" i="1"/>
  <c r="AH193" i="1"/>
  <c r="AH194" i="1"/>
  <c r="AH195" i="1"/>
  <c r="AH196" i="1"/>
  <c r="AH197" i="1"/>
  <c r="AH198" i="1"/>
  <c r="AH199" i="1"/>
  <c r="AH200" i="1"/>
  <c r="AH201" i="1"/>
  <c r="AH202" i="1"/>
  <c r="AH203" i="1"/>
  <c r="AH204" i="1"/>
  <c r="AH205" i="1"/>
  <c r="AH206" i="1"/>
  <c r="AH207" i="1"/>
  <c r="AH208" i="1"/>
  <c r="AH209" i="1"/>
  <c r="AH210" i="1"/>
  <c r="AH211" i="1"/>
  <c r="AH212" i="1"/>
  <c r="AH213" i="1"/>
  <c r="AH214" i="1"/>
  <c r="AH215" i="1"/>
  <c r="AH216" i="1"/>
  <c r="AH217" i="1"/>
  <c r="AH218" i="1"/>
  <c r="AH219" i="1"/>
  <c r="AH220" i="1"/>
  <c r="AH221" i="1"/>
  <c r="AH222" i="1"/>
  <c r="AH223" i="1"/>
  <c r="AH224" i="1"/>
  <c r="AH225" i="1"/>
  <c r="AH226" i="1"/>
  <c r="AH227" i="1"/>
  <c r="AH228" i="1"/>
  <c r="AH229" i="1"/>
  <c r="AH230" i="1"/>
  <c r="AH231" i="1"/>
  <c r="AH232" i="1"/>
  <c r="AH233" i="1"/>
  <c r="AH234" i="1"/>
  <c r="AH235" i="1"/>
  <c r="AH236" i="1"/>
  <c r="AH237" i="1"/>
  <c r="AH238" i="1"/>
  <c r="AH239" i="1"/>
  <c r="AH240" i="1"/>
  <c r="AH241" i="1"/>
  <c r="AH242" i="1"/>
  <c r="AH243" i="1"/>
  <c r="AH244" i="1"/>
  <c r="AH245" i="1"/>
  <c r="AH246" i="1"/>
  <c r="AH247" i="1"/>
  <c r="AH248" i="1"/>
  <c r="AH249" i="1"/>
  <c r="AH250" i="1"/>
  <c r="AH251" i="1"/>
  <c r="AH252" i="1"/>
  <c r="AH253" i="1"/>
  <c r="AH254" i="1"/>
  <c r="AH255" i="1"/>
  <c r="AH256" i="1"/>
  <c r="AH257" i="1"/>
  <c r="AH258" i="1"/>
  <c r="AH259" i="1"/>
  <c r="AH260" i="1"/>
  <c r="AH261" i="1"/>
  <c r="AH262" i="1"/>
  <c r="AH263" i="1"/>
  <c r="AH264" i="1"/>
  <c r="AH265" i="1"/>
  <c r="AH266" i="1"/>
  <c r="AH267" i="1"/>
  <c r="AH268" i="1"/>
  <c r="AH269" i="1"/>
  <c r="AH270" i="1"/>
  <c r="AH271" i="1"/>
  <c r="AH272" i="1"/>
  <c r="AH273" i="1"/>
  <c r="AH274" i="1"/>
  <c r="AH275" i="1"/>
  <c r="AH276" i="1"/>
  <c r="AH277" i="1"/>
  <c r="AH278" i="1"/>
  <c r="AH279" i="1"/>
  <c r="AH280" i="1"/>
  <c r="AH281" i="1"/>
  <c r="AH282" i="1"/>
  <c r="AH283" i="1"/>
  <c r="AH284" i="1"/>
  <c r="AH285" i="1"/>
  <c r="AH286" i="1"/>
  <c r="AH287" i="1"/>
  <c r="AH288" i="1"/>
  <c r="AH289" i="1"/>
  <c r="AH290" i="1"/>
  <c r="AH291" i="1"/>
  <c r="AH292" i="1"/>
  <c r="AH293" i="1"/>
  <c r="AH294" i="1"/>
  <c r="AH295" i="1"/>
  <c r="AH296" i="1"/>
  <c r="AH297" i="1"/>
  <c r="AH298" i="1"/>
  <c r="AH299" i="1"/>
  <c r="AH300" i="1"/>
  <c r="AH301" i="1"/>
  <c r="AH302" i="1"/>
  <c r="AH303" i="1"/>
  <c r="AH304" i="1"/>
  <c r="AH305" i="1"/>
  <c r="AH306" i="1"/>
  <c r="AH307" i="1"/>
  <c r="AH308" i="1"/>
  <c r="AH309" i="1"/>
  <c r="AH310" i="1"/>
  <c r="AH311" i="1"/>
  <c r="AH312" i="1"/>
  <c r="AH313" i="1"/>
  <c r="AH314" i="1"/>
  <c r="AH315" i="1"/>
  <c r="AH316" i="1"/>
  <c r="AH317" i="1"/>
  <c r="AH318" i="1"/>
  <c r="AH319" i="1"/>
  <c r="AH320" i="1"/>
  <c r="AH321" i="1"/>
  <c r="AH322" i="1"/>
  <c r="AH323" i="1"/>
  <c r="AH324" i="1"/>
  <c r="AH325" i="1"/>
  <c r="AH326" i="1"/>
  <c r="AH327" i="1"/>
  <c r="AH328" i="1"/>
  <c r="AH329" i="1"/>
  <c r="AH330" i="1"/>
  <c r="AH331" i="1"/>
  <c r="AH332" i="1"/>
  <c r="AH333" i="1"/>
  <c r="AH334" i="1"/>
  <c r="AH335" i="1"/>
  <c r="AH336" i="1"/>
  <c r="AH337" i="1"/>
  <c r="AH338" i="1"/>
  <c r="AH339" i="1"/>
  <c r="AH340" i="1"/>
  <c r="AH341" i="1"/>
  <c r="AH342" i="1"/>
  <c r="AH343" i="1"/>
  <c r="AH344" i="1"/>
  <c r="AH345" i="1"/>
  <c r="AH346" i="1"/>
  <c r="AH347" i="1"/>
  <c r="AH348" i="1"/>
  <c r="AH349" i="1"/>
  <c r="AH350" i="1"/>
  <c r="AH351" i="1"/>
  <c r="AH352" i="1"/>
  <c r="AH353" i="1"/>
  <c r="AH354" i="1"/>
  <c r="AH355" i="1"/>
  <c r="AH356" i="1"/>
  <c r="AH357" i="1"/>
  <c r="AH358" i="1"/>
  <c r="AH359" i="1"/>
  <c r="AH360" i="1"/>
  <c r="AH361" i="1"/>
  <c r="AH362" i="1"/>
  <c r="AH363" i="1"/>
  <c r="AH364" i="1"/>
  <c r="AH365" i="1"/>
  <c r="AH366" i="1"/>
  <c r="AH367" i="1"/>
  <c r="AH368" i="1"/>
  <c r="AH369" i="1"/>
  <c r="AH370" i="1"/>
  <c r="AH371" i="1"/>
  <c r="AH372" i="1"/>
  <c r="AH373" i="1"/>
  <c r="AH374" i="1"/>
  <c r="AH375" i="1"/>
  <c r="AH376" i="1"/>
  <c r="AH377" i="1"/>
  <c r="AH378" i="1"/>
  <c r="AH379" i="1"/>
  <c r="AH380" i="1"/>
  <c r="AH381" i="1"/>
  <c r="AH382" i="1"/>
  <c r="AH383" i="1"/>
  <c r="AH384" i="1"/>
  <c r="AH385" i="1"/>
  <c r="AH386" i="1"/>
  <c r="AH387" i="1"/>
  <c r="AH388" i="1"/>
  <c r="AH389" i="1"/>
  <c r="AH390" i="1"/>
  <c r="AH391" i="1"/>
  <c r="AH392" i="1"/>
  <c r="AH393" i="1"/>
  <c r="AH394" i="1"/>
  <c r="AH395" i="1"/>
  <c r="AH396" i="1"/>
  <c r="AH397" i="1"/>
  <c r="AH398" i="1"/>
  <c r="AH399" i="1"/>
  <c r="AH400" i="1"/>
  <c r="AH401" i="1"/>
  <c r="AH402" i="1"/>
  <c r="AH403" i="1"/>
  <c r="AH404" i="1"/>
  <c r="AH405" i="1"/>
  <c r="AH406" i="1"/>
  <c r="AH407" i="1"/>
  <c r="AH408" i="1"/>
  <c r="AH409" i="1"/>
  <c r="AH410" i="1"/>
  <c r="AH411" i="1"/>
  <c r="AH412" i="1"/>
  <c r="AH413" i="1"/>
  <c r="AH414" i="1"/>
  <c r="AH415" i="1"/>
  <c r="AH416" i="1"/>
  <c r="AH417" i="1"/>
  <c r="AH418" i="1"/>
  <c r="AH419" i="1"/>
  <c r="AH420" i="1"/>
  <c r="AH421" i="1"/>
  <c r="AH422" i="1"/>
  <c r="AH423" i="1"/>
  <c r="AH424" i="1"/>
  <c r="AH425" i="1"/>
  <c r="AH426" i="1"/>
  <c r="AH427" i="1"/>
  <c r="AH428" i="1"/>
  <c r="AH429" i="1"/>
  <c r="AH430" i="1"/>
  <c r="AH431" i="1"/>
  <c r="AH432" i="1"/>
  <c r="AH433" i="1"/>
  <c r="AH434" i="1"/>
  <c r="AH435" i="1"/>
  <c r="AH436" i="1"/>
  <c r="AH437" i="1"/>
  <c r="AH438" i="1"/>
  <c r="AH439" i="1"/>
  <c r="AH440" i="1"/>
  <c r="AH441" i="1"/>
  <c r="AH442" i="1"/>
  <c r="AH443" i="1"/>
  <c r="AH444" i="1"/>
  <c r="AH445" i="1"/>
  <c r="AH446" i="1"/>
  <c r="AH447" i="1"/>
  <c r="AH448" i="1"/>
  <c r="AH449" i="1"/>
  <c r="AH450" i="1"/>
  <c r="AH451" i="1"/>
  <c r="AH452" i="1"/>
  <c r="AH453" i="1"/>
  <c r="AH454" i="1"/>
  <c r="AH455" i="1"/>
  <c r="AH456" i="1"/>
  <c r="AH457" i="1"/>
  <c r="AH458" i="1"/>
  <c r="AH459" i="1"/>
  <c r="AH460" i="1"/>
  <c r="AH461" i="1"/>
  <c r="AH462" i="1"/>
  <c r="AH463" i="1"/>
  <c r="AH464" i="1"/>
  <c r="AH465" i="1"/>
  <c r="AH466" i="1"/>
  <c r="AH467" i="1"/>
  <c r="AH468" i="1"/>
  <c r="AH469" i="1"/>
  <c r="AH470" i="1"/>
  <c r="AH471" i="1"/>
  <c r="AH472" i="1"/>
  <c r="AH473" i="1"/>
  <c r="AH474" i="1"/>
  <c r="AH475" i="1"/>
  <c r="AH476" i="1"/>
  <c r="AH477" i="1"/>
  <c r="AH478" i="1"/>
  <c r="AH479" i="1"/>
  <c r="AH480" i="1"/>
  <c r="AH481" i="1"/>
  <c r="AH482" i="1"/>
  <c r="AH483" i="1"/>
  <c r="AH484" i="1"/>
  <c r="AH485" i="1"/>
  <c r="AH486" i="1"/>
  <c r="AH487" i="1"/>
  <c r="AH488" i="1"/>
  <c r="AH489" i="1"/>
  <c r="AH490" i="1"/>
  <c r="AH491" i="1"/>
  <c r="AH492" i="1"/>
  <c r="AH493" i="1"/>
  <c r="AH494" i="1"/>
  <c r="AH495" i="1"/>
  <c r="AH496" i="1"/>
  <c r="AH497" i="1"/>
  <c r="AH498" i="1"/>
  <c r="AH499" i="1"/>
  <c r="AH500" i="1"/>
  <c r="AH501" i="1"/>
  <c r="AH502" i="1"/>
  <c r="AH503" i="1"/>
  <c r="AH504" i="1"/>
  <c r="AH505" i="1"/>
  <c r="AH506" i="1"/>
  <c r="AH507" i="1"/>
  <c r="AH508" i="1"/>
  <c r="AH509" i="1"/>
  <c r="AH510" i="1"/>
  <c r="AH511" i="1"/>
  <c r="AH512" i="1"/>
  <c r="AH513" i="1"/>
  <c r="AH514" i="1"/>
  <c r="AH515" i="1"/>
  <c r="AH516" i="1"/>
  <c r="AH517" i="1"/>
  <c r="AH518" i="1"/>
  <c r="AH519" i="1"/>
  <c r="AH520" i="1"/>
  <c r="AH521" i="1"/>
  <c r="AH522" i="1"/>
  <c r="AH523" i="1"/>
  <c r="AH524" i="1"/>
  <c r="AH525" i="1"/>
  <c r="AH526" i="1"/>
  <c r="AH527" i="1"/>
  <c r="AH528" i="1"/>
  <c r="AH529" i="1"/>
  <c r="AH530" i="1"/>
  <c r="AH531" i="1"/>
  <c r="AH532" i="1"/>
  <c r="AH533" i="1"/>
  <c r="AH534" i="1"/>
  <c r="AH535" i="1"/>
  <c r="AH536" i="1"/>
  <c r="AH537" i="1"/>
  <c r="AH538" i="1"/>
  <c r="AH539" i="1"/>
  <c r="AH540" i="1"/>
  <c r="AH541" i="1"/>
  <c r="AH542" i="1"/>
  <c r="AH543" i="1"/>
  <c r="AH544" i="1"/>
  <c r="AH545" i="1"/>
  <c r="AH546" i="1"/>
  <c r="AH547" i="1"/>
  <c r="AH548" i="1"/>
  <c r="AH549" i="1"/>
  <c r="AH550" i="1"/>
  <c r="AH551" i="1"/>
  <c r="AH552" i="1"/>
  <c r="AH553" i="1"/>
  <c r="AH554" i="1"/>
  <c r="AH555" i="1"/>
  <c r="AH556" i="1"/>
  <c r="AH557" i="1"/>
  <c r="AH558" i="1"/>
  <c r="AH559" i="1"/>
  <c r="AH560" i="1"/>
  <c r="AH561" i="1"/>
  <c r="AH562" i="1"/>
  <c r="AH563" i="1"/>
  <c r="AH564" i="1"/>
  <c r="AH565" i="1"/>
  <c r="AH566" i="1"/>
  <c r="AH567" i="1"/>
  <c r="AH568" i="1"/>
  <c r="AH569" i="1"/>
  <c r="AH570" i="1"/>
  <c r="AH571" i="1"/>
  <c r="AH572" i="1"/>
  <c r="AH573" i="1"/>
  <c r="AH574" i="1"/>
  <c r="AH575" i="1"/>
  <c r="AH576" i="1"/>
  <c r="AH577" i="1"/>
  <c r="AH578" i="1"/>
  <c r="AH579" i="1"/>
  <c r="AH580" i="1"/>
  <c r="AH581" i="1"/>
  <c r="AH582" i="1"/>
  <c r="AH583" i="1"/>
  <c r="AH584" i="1"/>
  <c r="AH585" i="1"/>
  <c r="AH586" i="1"/>
  <c r="AH587" i="1"/>
  <c r="AH588" i="1"/>
  <c r="AH589" i="1"/>
  <c r="AH590" i="1"/>
  <c r="AH591" i="1"/>
  <c r="AH592" i="1"/>
  <c r="AH593" i="1"/>
  <c r="AH594" i="1"/>
  <c r="AH595" i="1"/>
  <c r="AH596" i="1"/>
  <c r="AH597" i="1"/>
  <c r="AH598" i="1"/>
  <c r="AH599" i="1"/>
  <c r="AH600" i="1"/>
  <c r="AH601" i="1"/>
  <c r="AH602" i="1"/>
  <c r="AH603" i="1"/>
  <c r="AH604" i="1"/>
  <c r="AH605" i="1"/>
  <c r="AH606" i="1"/>
  <c r="AH607" i="1"/>
  <c r="AH608" i="1"/>
  <c r="AH609" i="1"/>
  <c r="AH610" i="1"/>
  <c r="AH611" i="1"/>
  <c r="AH612" i="1"/>
  <c r="AH613" i="1"/>
  <c r="AH614" i="1"/>
  <c r="AH615" i="1"/>
  <c r="AH616" i="1"/>
  <c r="AH617" i="1"/>
  <c r="AH618" i="1"/>
  <c r="AH619" i="1"/>
  <c r="AH620" i="1"/>
  <c r="AH621" i="1"/>
  <c r="AH622" i="1"/>
  <c r="AH623" i="1"/>
  <c r="AH624" i="1"/>
  <c r="AH625" i="1"/>
  <c r="AH626" i="1"/>
  <c r="AH627" i="1"/>
  <c r="AH628" i="1"/>
  <c r="AH629" i="1"/>
  <c r="AH630" i="1"/>
  <c r="AH631" i="1"/>
  <c r="AH632" i="1"/>
  <c r="AH633" i="1"/>
  <c r="AH104" i="1"/>
  <c r="AH634" i="1"/>
  <c r="AH635" i="1"/>
  <c r="AH636" i="1"/>
  <c r="AH637" i="1"/>
  <c r="AH638" i="1"/>
  <c r="AH639" i="1"/>
  <c r="AH640" i="1"/>
  <c r="AH641" i="1"/>
  <c r="AH642" i="1"/>
  <c r="AH643" i="1"/>
  <c r="AH644" i="1"/>
  <c r="AH645" i="1"/>
  <c r="AH646" i="1"/>
  <c r="AH647" i="1"/>
  <c r="AH648" i="1"/>
  <c r="AH649" i="1"/>
  <c r="AH650" i="1"/>
  <c r="AH651" i="1"/>
  <c r="AH652" i="1"/>
  <c r="AH653" i="1"/>
  <c r="AH654" i="1"/>
  <c r="AH655" i="1"/>
  <c r="AH656" i="1"/>
  <c r="AH657" i="1"/>
  <c r="AH658" i="1"/>
  <c r="AH659" i="1"/>
  <c r="AH660" i="1"/>
  <c r="AH661" i="1"/>
  <c r="AH662" i="1"/>
  <c r="AH663" i="1"/>
  <c r="AH664" i="1"/>
  <c r="AH665" i="1"/>
  <c r="AH666" i="1"/>
  <c r="AH667" i="1"/>
  <c r="AH668" i="1"/>
  <c r="AH669" i="1"/>
  <c r="AH670" i="1"/>
  <c r="AH671" i="1"/>
  <c r="AH672" i="1"/>
  <c r="AH673" i="1"/>
  <c r="AH674" i="1"/>
  <c r="AH675" i="1"/>
  <c r="AH676" i="1"/>
  <c r="AH677" i="1"/>
  <c r="AH678" i="1"/>
  <c r="AH679" i="1"/>
  <c r="AH680" i="1"/>
  <c r="AH681" i="1"/>
  <c r="AH682" i="1"/>
  <c r="AH683" i="1"/>
  <c r="AH684" i="1"/>
  <c r="AH685" i="1"/>
  <c r="AH686" i="1"/>
  <c r="AH687" i="1"/>
  <c r="AH688" i="1"/>
  <c r="AH689" i="1"/>
  <c r="AH690" i="1"/>
  <c r="AH691" i="1"/>
  <c r="AH692" i="1"/>
  <c r="AH693" i="1"/>
  <c r="AH694" i="1"/>
  <c r="AH695" i="1"/>
  <c r="AH696" i="1"/>
  <c r="AH697" i="1"/>
  <c r="AH698" i="1"/>
  <c r="AH699" i="1"/>
  <c r="AH700" i="1"/>
  <c r="AH701" i="1"/>
  <c r="AH702" i="1"/>
  <c r="AH703" i="1"/>
  <c r="AH704" i="1"/>
  <c r="AH705" i="1"/>
  <c r="AH706" i="1"/>
  <c r="AH707" i="1"/>
  <c r="AH708" i="1"/>
  <c r="AH709" i="1"/>
  <c r="AH710" i="1"/>
  <c r="AH711" i="1"/>
  <c r="AH712" i="1"/>
  <c r="AH713" i="1"/>
  <c r="AH714" i="1"/>
  <c r="AH715" i="1"/>
  <c r="AH716" i="1"/>
  <c r="AH717" i="1"/>
  <c r="AH718" i="1"/>
  <c r="AH719" i="1"/>
  <c r="AH720" i="1"/>
  <c r="AH721" i="1"/>
  <c r="AH722" i="1"/>
  <c r="AH723" i="1"/>
  <c r="AH724" i="1"/>
  <c r="AH725" i="1"/>
  <c r="AH726" i="1"/>
  <c r="AH727" i="1"/>
  <c r="AH728" i="1"/>
  <c r="AH729" i="1"/>
  <c r="AH730" i="1"/>
  <c r="AH731" i="1"/>
  <c r="AH732" i="1"/>
  <c r="AH733" i="1"/>
  <c r="AH734" i="1"/>
  <c r="AH735" i="1"/>
  <c r="AH736" i="1"/>
  <c r="AH737" i="1"/>
  <c r="AH738" i="1"/>
  <c r="AH739" i="1"/>
  <c r="AH740" i="1"/>
  <c r="AH741" i="1"/>
  <c r="AH742" i="1"/>
  <c r="AH743" i="1"/>
  <c r="AH744" i="1"/>
  <c r="AH745" i="1"/>
  <c r="AH746" i="1"/>
  <c r="AH747" i="1"/>
  <c r="AH748" i="1"/>
  <c r="AH749" i="1"/>
  <c r="AH750" i="1"/>
  <c r="AH751" i="1"/>
  <c r="AH752" i="1"/>
  <c r="AH753" i="1"/>
  <c r="AH754" i="1"/>
  <c r="AH755" i="1"/>
  <c r="AH756" i="1"/>
  <c r="AH757" i="1"/>
  <c r="AH758" i="1"/>
  <c r="AH759" i="1"/>
  <c r="AH760" i="1"/>
  <c r="AH761" i="1"/>
  <c r="AH762" i="1"/>
  <c r="AH763" i="1"/>
  <c r="AH764" i="1"/>
  <c r="AH765" i="1"/>
  <c r="AH766" i="1"/>
  <c r="AH767" i="1"/>
  <c r="AH768" i="1"/>
  <c r="AH769" i="1"/>
  <c r="AH770" i="1"/>
  <c r="AH771" i="1"/>
  <c r="AH772" i="1"/>
  <c r="AH773" i="1"/>
  <c r="AH774" i="1"/>
  <c r="AH775" i="1"/>
  <c r="AH776" i="1"/>
  <c r="AH777" i="1"/>
  <c r="AH778" i="1"/>
  <c r="AH779" i="1"/>
  <c r="AH780" i="1"/>
  <c r="AH781" i="1"/>
  <c r="AH782" i="1"/>
  <c r="AH783" i="1"/>
  <c r="AH784" i="1"/>
  <c r="AH785" i="1"/>
  <c r="AH786" i="1"/>
  <c r="AH787" i="1"/>
  <c r="AH788" i="1"/>
  <c r="AH789" i="1"/>
  <c r="AH790" i="1"/>
  <c r="AH791" i="1"/>
  <c r="AH792" i="1"/>
  <c r="AH793" i="1"/>
  <c r="AH794" i="1"/>
  <c r="AH795" i="1"/>
  <c r="AH796" i="1"/>
  <c r="AH797" i="1"/>
  <c r="AH798" i="1"/>
  <c r="AH799" i="1"/>
  <c r="AH800" i="1"/>
  <c r="AH801" i="1"/>
  <c r="AH802" i="1"/>
  <c r="AH803" i="1"/>
  <c r="AH804" i="1"/>
  <c r="AH805" i="1"/>
  <c r="AH806" i="1"/>
  <c r="AH807" i="1"/>
  <c r="AH808" i="1"/>
  <c r="AH809" i="1"/>
  <c r="AH810" i="1"/>
  <c r="AH811" i="1"/>
  <c r="AH812" i="1"/>
  <c r="AH813" i="1"/>
  <c r="AH814" i="1"/>
  <c r="AH815" i="1"/>
  <c r="AH816" i="1"/>
  <c r="AH817" i="1"/>
  <c r="AH818" i="1"/>
  <c r="AH819" i="1"/>
  <c r="AH820" i="1"/>
  <c r="AH821" i="1"/>
  <c r="AH822" i="1"/>
  <c r="AH823" i="1"/>
  <c r="AH824" i="1"/>
  <c r="AH825" i="1"/>
  <c r="AH826" i="1"/>
  <c r="AH827" i="1"/>
  <c r="AH828" i="1"/>
  <c r="AH829" i="1"/>
  <c r="AH830" i="1"/>
  <c r="AH831" i="1"/>
  <c r="AH832" i="1"/>
  <c r="AH833" i="1"/>
  <c r="AH834" i="1"/>
  <c r="AH835" i="1"/>
  <c r="AH836" i="1"/>
  <c r="AH837" i="1"/>
  <c r="AH838" i="1"/>
  <c r="AH839" i="1"/>
  <c r="AH840" i="1"/>
  <c r="AH841" i="1"/>
  <c r="AH842" i="1"/>
  <c r="AH843" i="1"/>
  <c r="AH844" i="1"/>
  <c r="AH845" i="1"/>
  <c r="AH846" i="1"/>
  <c r="AH847" i="1"/>
  <c r="AH848" i="1"/>
  <c r="AH849" i="1"/>
  <c r="AH850" i="1"/>
  <c r="AH851" i="1"/>
  <c r="AH852" i="1"/>
  <c r="AH853" i="1"/>
  <c r="AH854" i="1"/>
  <c r="AH855" i="1"/>
  <c r="AH856" i="1"/>
  <c r="AH857" i="1"/>
  <c r="AH858" i="1"/>
  <c r="AH859" i="1"/>
  <c r="AH860" i="1"/>
  <c r="AH861" i="1"/>
  <c r="AH862" i="1"/>
  <c r="AH863" i="1"/>
  <c r="AH864" i="1"/>
  <c r="AH865" i="1"/>
  <c r="AH866" i="1"/>
  <c r="AH867" i="1"/>
  <c r="AH868" i="1"/>
  <c r="AH869" i="1"/>
  <c r="AH870" i="1"/>
  <c r="AH871" i="1"/>
  <c r="AH872" i="1"/>
  <c r="AH873" i="1"/>
  <c r="AH874" i="1"/>
  <c r="AH875" i="1"/>
  <c r="AH876" i="1"/>
  <c r="AH877" i="1"/>
  <c r="AH878" i="1"/>
  <c r="AH879" i="1"/>
  <c r="AH880" i="1"/>
  <c r="AH881" i="1"/>
  <c r="AH882" i="1"/>
  <c r="AH883" i="1"/>
  <c r="AH884" i="1"/>
  <c r="AH885" i="1"/>
  <c r="AH886" i="1"/>
  <c r="AH887" i="1"/>
  <c r="AH888" i="1"/>
  <c r="AH889" i="1"/>
  <c r="AH890" i="1"/>
  <c r="AH891" i="1"/>
  <c r="AH892" i="1"/>
  <c r="AH893" i="1"/>
  <c r="AH894" i="1"/>
  <c r="AH895" i="1"/>
  <c r="AH896" i="1"/>
  <c r="AH897" i="1"/>
  <c r="AH898" i="1"/>
  <c r="AH899" i="1"/>
  <c r="AH900" i="1"/>
  <c r="AH901" i="1"/>
  <c r="AH902" i="1"/>
  <c r="AH903" i="1"/>
  <c r="AH904" i="1"/>
  <c r="AH905" i="1"/>
  <c r="AG902" i="1" l="1"/>
  <c r="AG903" i="1"/>
  <c r="AG904" i="1"/>
  <c r="AG905" i="1"/>
  <c r="AG2" i="1"/>
  <c r="AG3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G63" i="1"/>
  <c r="AG64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6" i="1"/>
  <c r="AG97" i="1"/>
  <c r="AG98" i="1"/>
  <c r="AG99" i="1"/>
  <c r="AG100" i="1"/>
  <c r="AG101" i="1"/>
  <c r="AG102" i="1"/>
  <c r="AG103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7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59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0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2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4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5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7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6" i="1"/>
  <c r="AG337" i="1"/>
  <c r="AG338" i="1"/>
  <c r="AG339" i="1"/>
  <c r="AG340" i="1"/>
  <c r="AG341" i="1"/>
  <c r="AG342" i="1"/>
  <c r="AG343" i="1"/>
  <c r="AG344" i="1"/>
  <c r="AG345" i="1"/>
  <c r="AG346" i="1"/>
  <c r="AG347" i="1"/>
  <c r="AG348" i="1"/>
  <c r="AG349" i="1"/>
  <c r="AG350" i="1"/>
  <c r="AG351" i="1"/>
  <c r="AG352" i="1"/>
  <c r="AG353" i="1"/>
  <c r="AG354" i="1"/>
  <c r="AG355" i="1"/>
  <c r="AG356" i="1"/>
  <c r="AG357" i="1"/>
  <c r="AG358" i="1"/>
  <c r="AG359" i="1"/>
  <c r="AG360" i="1"/>
  <c r="AG361" i="1"/>
  <c r="AG362" i="1"/>
  <c r="AG363" i="1"/>
  <c r="AG364" i="1"/>
  <c r="AG365" i="1"/>
  <c r="AG366" i="1"/>
  <c r="AG367" i="1"/>
  <c r="AG368" i="1"/>
  <c r="AG369" i="1"/>
  <c r="AG370" i="1"/>
  <c r="AG371" i="1"/>
  <c r="AG372" i="1"/>
  <c r="AG373" i="1"/>
  <c r="AG374" i="1"/>
  <c r="AG375" i="1"/>
  <c r="AG376" i="1"/>
  <c r="AG377" i="1"/>
  <c r="AG378" i="1"/>
  <c r="AG379" i="1"/>
  <c r="AG380" i="1"/>
  <c r="AG381" i="1"/>
  <c r="AG382" i="1"/>
  <c r="AG383" i="1"/>
  <c r="AG384" i="1"/>
  <c r="AG385" i="1"/>
  <c r="AG386" i="1"/>
  <c r="AG387" i="1"/>
  <c r="AG388" i="1"/>
  <c r="AG389" i="1"/>
  <c r="AG390" i="1"/>
  <c r="AG391" i="1"/>
  <c r="AG392" i="1"/>
  <c r="AG393" i="1"/>
  <c r="AG394" i="1"/>
  <c r="AG395" i="1"/>
  <c r="AG396" i="1"/>
  <c r="AG397" i="1"/>
  <c r="AG398" i="1"/>
  <c r="AG399" i="1"/>
  <c r="AG400" i="1"/>
  <c r="AG401" i="1"/>
  <c r="AG402" i="1"/>
  <c r="AG403" i="1"/>
  <c r="AG404" i="1"/>
  <c r="AG405" i="1"/>
  <c r="AG406" i="1"/>
  <c r="AG407" i="1"/>
  <c r="AG408" i="1"/>
  <c r="AG409" i="1"/>
  <c r="AG410" i="1"/>
  <c r="AG411" i="1"/>
  <c r="AG412" i="1"/>
  <c r="AG413" i="1"/>
  <c r="AG414" i="1"/>
  <c r="AG416" i="1"/>
  <c r="AG417" i="1"/>
  <c r="AG418" i="1"/>
  <c r="AG419" i="1"/>
  <c r="AG420" i="1"/>
  <c r="AG421" i="1"/>
  <c r="AG422" i="1"/>
  <c r="AG423" i="1"/>
  <c r="AG424" i="1"/>
  <c r="AG425" i="1"/>
  <c r="AG426" i="1"/>
  <c r="AG427" i="1"/>
  <c r="AG428" i="1"/>
  <c r="AG429" i="1"/>
  <c r="AG430" i="1"/>
  <c r="AG431" i="1"/>
  <c r="AG432" i="1"/>
  <c r="AG433" i="1"/>
  <c r="AG434" i="1"/>
  <c r="AG435" i="1"/>
  <c r="AG436" i="1"/>
  <c r="AG437" i="1"/>
  <c r="AG438" i="1"/>
  <c r="AG439" i="1"/>
  <c r="AG440" i="1"/>
  <c r="AG441" i="1"/>
  <c r="AG442" i="1"/>
  <c r="AG443" i="1"/>
  <c r="AG444" i="1"/>
  <c r="AG445" i="1"/>
  <c r="AG446" i="1"/>
  <c r="AG447" i="1"/>
  <c r="AG448" i="1"/>
  <c r="AG449" i="1"/>
  <c r="AG450" i="1"/>
  <c r="AG451" i="1"/>
  <c r="AG452" i="1"/>
  <c r="AG453" i="1"/>
  <c r="AG454" i="1"/>
  <c r="AG455" i="1"/>
  <c r="AG456" i="1"/>
  <c r="AG457" i="1"/>
  <c r="AG458" i="1"/>
  <c r="AG459" i="1"/>
  <c r="AG460" i="1"/>
  <c r="AG461" i="1"/>
  <c r="AG462" i="1"/>
  <c r="AG463" i="1"/>
  <c r="AG464" i="1"/>
  <c r="AG465" i="1"/>
  <c r="AG466" i="1"/>
  <c r="AG467" i="1"/>
  <c r="AG468" i="1"/>
  <c r="AG469" i="1"/>
  <c r="AG470" i="1"/>
  <c r="AG471" i="1"/>
  <c r="AG472" i="1"/>
  <c r="AG473" i="1"/>
  <c r="AG474" i="1"/>
  <c r="AG475" i="1"/>
  <c r="AG476" i="1"/>
  <c r="AG477" i="1"/>
  <c r="AG478" i="1"/>
  <c r="AG479" i="1"/>
  <c r="AG480" i="1"/>
  <c r="AG481" i="1"/>
  <c r="AG482" i="1"/>
  <c r="AG483" i="1"/>
  <c r="AG484" i="1"/>
  <c r="AG485" i="1"/>
  <c r="AG486" i="1"/>
  <c r="AG487" i="1"/>
  <c r="AG488" i="1"/>
  <c r="AG489" i="1"/>
  <c r="AG490" i="1"/>
  <c r="AG491" i="1"/>
  <c r="AG492" i="1"/>
  <c r="AG493" i="1"/>
  <c r="AG494" i="1"/>
  <c r="AG495" i="1"/>
  <c r="AG496" i="1"/>
  <c r="AG497" i="1"/>
  <c r="AG498" i="1"/>
  <c r="AG499" i="1"/>
  <c r="AG500" i="1"/>
  <c r="AG501" i="1"/>
  <c r="AG502" i="1"/>
  <c r="AG503" i="1"/>
  <c r="AG504" i="1"/>
  <c r="AG505" i="1"/>
  <c r="AG506" i="1"/>
  <c r="AG507" i="1"/>
  <c r="AG508" i="1"/>
  <c r="AG509" i="1"/>
  <c r="AG510" i="1"/>
  <c r="AG511" i="1"/>
  <c r="AG512" i="1"/>
  <c r="AG513" i="1"/>
  <c r="AG514" i="1"/>
  <c r="AG515" i="1"/>
  <c r="AG516" i="1"/>
  <c r="AG517" i="1"/>
  <c r="AG518" i="1"/>
  <c r="AG519" i="1"/>
  <c r="AG520" i="1"/>
  <c r="AG521" i="1"/>
  <c r="AG522" i="1"/>
  <c r="AG523" i="1"/>
  <c r="AG524" i="1"/>
  <c r="AG525" i="1"/>
  <c r="AG526" i="1"/>
  <c r="AG527" i="1"/>
  <c r="AG528" i="1"/>
  <c r="AG529" i="1"/>
  <c r="AG530" i="1"/>
  <c r="AG531" i="1"/>
  <c r="AG532" i="1"/>
  <c r="AG533" i="1"/>
  <c r="AG534" i="1"/>
  <c r="AG535" i="1"/>
  <c r="AG536" i="1"/>
  <c r="AG537" i="1"/>
  <c r="AG538" i="1"/>
  <c r="AG539" i="1"/>
  <c r="AG540" i="1"/>
  <c r="AG541" i="1"/>
  <c r="AG542" i="1"/>
  <c r="AG543" i="1"/>
  <c r="AG544" i="1"/>
  <c r="AG545" i="1"/>
  <c r="AG546" i="1"/>
  <c r="AG547" i="1"/>
  <c r="AG548" i="1"/>
  <c r="AG549" i="1"/>
  <c r="AG550" i="1"/>
  <c r="AG551" i="1"/>
  <c r="AG552" i="1"/>
  <c r="AG553" i="1"/>
  <c r="AG554" i="1"/>
  <c r="AG555" i="1"/>
  <c r="AG556" i="1"/>
  <c r="AG557" i="1"/>
  <c r="AG558" i="1"/>
  <c r="AG559" i="1"/>
  <c r="AG560" i="1"/>
  <c r="AG561" i="1"/>
  <c r="AG562" i="1"/>
  <c r="AG563" i="1"/>
  <c r="AG564" i="1"/>
  <c r="AG565" i="1"/>
  <c r="AG566" i="1"/>
  <c r="AG567" i="1"/>
  <c r="AG568" i="1"/>
  <c r="AG569" i="1"/>
  <c r="AG570" i="1"/>
  <c r="AG571" i="1"/>
  <c r="AG572" i="1"/>
  <c r="AG573" i="1"/>
  <c r="AG574" i="1"/>
  <c r="AG575" i="1"/>
  <c r="AG576" i="1"/>
  <c r="AG577" i="1"/>
  <c r="AG578" i="1"/>
  <c r="AG579" i="1"/>
  <c r="AG580" i="1"/>
  <c r="AG581" i="1"/>
  <c r="AG582" i="1"/>
  <c r="AG583" i="1"/>
  <c r="AG584" i="1"/>
  <c r="AG585" i="1"/>
  <c r="AG586" i="1"/>
  <c r="AG587" i="1"/>
  <c r="AG588" i="1"/>
  <c r="AG589" i="1"/>
  <c r="AG590" i="1"/>
  <c r="AG591" i="1"/>
  <c r="AG592" i="1"/>
  <c r="AG593" i="1"/>
  <c r="AG594" i="1"/>
  <c r="AG595" i="1"/>
  <c r="AG596" i="1"/>
  <c r="AG597" i="1"/>
  <c r="AG598" i="1"/>
  <c r="AG599" i="1"/>
  <c r="AG600" i="1"/>
  <c r="AG601" i="1"/>
  <c r="AG602" i="1"/>
  <c r="AG603" i="1"/>
  <c r="AG604" i="1"/>
  <c r="AG605" i="1"/>
  <c r="AG606" i="1"/>
  <c r="AG607" i="1"/>
  <c r="AG608" i="1"/>
  <c r="AG609" i="1"/>
  <c r="AG610" i="1"/>
  <c r="AG611" i="1"/>
  <c r="AG612" i="1"/>
  <c r="AG613" i="1"/>
  <c r="AG614" i="1"/>
  <c r="AG615" i="1"/>
  <c r="AG616" i="1"/>
  <c r="AG617" i="1"/>
  <c r="AG618" i="1"/>
  <c r="AG619" i="1"/>
  <c r="AG620" i="1"/>
  <c r="AG621" i="1"/>
  <c r="AG622" i="1"/>
  <c r="AG623" i="1"/>
  <c r="AG624" i="1"/>
  <c r="AG625" i="1"/>
  <c r="AG626" i="1"/>
  <c r="AG627" i="1"/>
  <c r="AG628" i="1"/>
  <c r="AG629" i="1"/>
  <c r="AG630" i="1"/>
  <c r="AG631" i="1"/>
  <c r="AG632" i="1"/>
  <c r="AG633" i="1"/>
  <c r="AG104" i="1"/>
  <c r="AG634" i="1"/>
  <c r="AG635" i="1"/>
  <c r="AG636" i="1"/>
  <c r="AG637" i="1"/>
  <c r="AG638" i="1"/>
  <c r="AG639" i="1"/>
  <c r="AG640" i="1"/>
  <c r="AG641" i="1"/>
  <c r="AG642" i="1"/>
  <c r="AG643" i="1"/>
  <c r="AG644" i="1"/>
  <c r="AG645" i="1"/>
  <c r="AG646" i="1"/>
  <c r="AG647" i="1"/>
  <c r="AG648" i="1"/>
  <c r="AG649" i="1"/>
  <c r="AG650" i="1"/>
  <c r="AG651" i="1"/>
  <c r="AG652" i="1"/>
  <c r="AG653" i="1"/>
  <c r="AG654" i="1"/>
  <c r="AG655" i="1"/>
  <c r="AG656" i="1"/>
  <c r="AG657" i="1"/>
  <c r="AG658" i="1"/>
  <c r="AG659" i="1"/>
  <c r="AG660" i="1"/>
  <c r="AG661" i="1"/>
  <c r="AG662" i="1"/>
  <c r="AG663" i="1"/>
  <c r="AG664" i="1"/>
  <c r="AG665" i="1"/>
  <c r="AG666" i="1"/>
  <c r="AG667" i="1"/>
  <c r="AG668" i="1"/>
  <c r="AG669" i="1"/>
  <c r="AG670" i="1"/>
  <c r="AG671" i="1"/>
  <c r="AG672" i="1"/>
  <c r="AG673" i="1"/>
  <c r="AG674" i="1"/>
  <c r="AG675" i="1"/>
  <c r="AG676" i="1"/>
  <c r="AG677" i="1"/>
  <c r="AG678" i="1"/>
  <c r="AG679" i="1"/>
  <c r="AG680" i="1"/>
  <c r="AG681" i="1"/>
  <c r="AG682" i="1"/>
  <c r="AG683" i="1"/>
  <c r="AG684" i="1"/>
  <c r="AG685" i="1"/>
  <c r="AG686" i="1"/>
  <c r="AG687" i="1"/>
  <c r="AG688" i="1"/>
  <c r="AG689" i="1"/>
  <c r="AG690" i="1"/>
  <c r="AG691" i="1"/>
  <c r="AG692" i="1"/>
  <c r="AG693" i="1"/>
  <c r="AG694" i="1"/>
  <c r="AG695" i="1"/>
  <c r="AG696" i="1"/>
  <c r="AG697" i="1"/>
  <c r="AG698" i="1"/>
  <c r="AG699" i="1"/>
  <c r="AG700" i="1"/>
  <c r="AG701" i="1"/>
  <c r="AG702" i="1"/>
  <c r="AG703" i="1"/>
  <c r="AG704" i="1"/>
  <c r="AG705" i="1"/>
  <c r="AG706" i="1"/>
  <c r="AG707" i="1"/>
  <c r="AG708" i="1"/>
  <c r="AG709" i="1"/>
  <c r="AG710" i="1"/>
  <c r="AG711" i="1"/>
  <c r="AG712" i="1"/>
  <c r="AG713" i="1"/>
  <c r="AG714" i="1"/>
  <c r="AG715" i="1"/>
  <c r="AG716" i="1"/>
  <c r="AG717" i="1"/>
  <c r="AG718" i="1"/>
  <c r="AG719" i="1"/>
  <c r="AG720" i="1"/>
  <c r="AG721" i="1"/>
  <c r="AG722" i="1"/>
  <c r="AG723" i="1"/>
  <c r="AG724" i="1"/>
  <c r="AG725" i="1"/>
  <c r="AG726" i="1"/>
  <c r="AG727" i="1"/>
  <c r="AG728" i="1"/>
  <c r="AG729" i="1"/>
  <c r="AG730" i="1"/>
  <c r="AG731" i="1"/>
  <c r="AG732" i="1"/>
  <c r="AG733" i="1"/>
  <c r="AG734" i="1"/>
  <c r="AG735" i="1"/>
  <c r="AG736" i="1"/>
  <c r="AG737" i="1"/>
  <c r="AG738" i="1"/>
  <c r="AG739" i="1"/>
  <c r="AG740" i="1"/>
  <c r="AG741" i="1"/>
  <c r="AG742" i="1"/>
  <c r="AG743" i="1"/>
  <c r="AG744" i="1"/>
  <c r="AG745" i="1"/>
  <c r="AG746" i="1"/>
  <c r="AG747" i="1"/>
  <c r="AG748" i="1"/>
  <c r="AG749" i="1"/>
  <c r="AG750" i="1"/>
  <c r="AG751" i="1"/>
  <c r="AG752" i="1"/>
  <c r="AG753" i="1"/>
  <c r="AG754" i="1"/>
  <c r="AG755" i="1"/>
  <c r="AG756" i="1"/>
  <c r="AG757" i="1"/>
  <c r="AG758" i="1"/>
  <c r="AG759" i="1"/>
  <c r="AG760" i="1"/>
  <c r="AG761" i="1"/>
  <c r="AG762" i="1"/>
  <c r="AG763" i="1"/>
  <c r="AG764" i="1"/>
  <c r="AG765" i="1"/>
  <c r="AG766" i="1"/>
  <c r="AG767" i="1"/>
  <c r="AG768" i="1"/>
  <c r="AG769" i="1"/>
  <c r="AG770" i="1"/>
  <c r="AG771" i="1"/>
  <c r="AG772" i="1"/>
  <c r="AG773" i="1"/>
  <c r="AG774" i="1"/>
  <c r="AG775" i="1"/>
  <c r="AG776" i="1"/>
  <c r="AG777" i="1"/>
  <c r="AG778" i="1"/>
  <c r="AG779" i="1"/>
  <c r="AG780" i="1"/>
  <c r="AG781" i="1"/>
  <c r="AG782" i="1"/>
  <c r="AG783" i="1"/>
  <c r="AG784" i="1"/>
  <c r="AG785" i="1"/>
  <c r="AG786" i="1"/>
  <c r="AG787" i="1"/>
  <c r="AG788" i="1"/>
  <c r="AG789" i="1"/>
  <c r="AG790" i="1"/>
  <c r="AG791" i="1"/>
  <c r="AG792" i="1"/>
  <c r="AG793" i="1"/>
  <c r="AG794" i="1"/>
  <c r="AG795" i="1"/>
  <c r="AG796" i="1"/>
  <c r="AG797" i="1"/>
  <c r="AG798" i="1"/>
  <c r="AG799" i="1"/>
  <c r="AG800" i="1"/>
  <c r="AG801" i="1"/>
  <c r="AG802" i="1"/>
  <c r="AG803" i="1"/>
  <c r="AG804" i="1"/>
  <c r="AG805" i="1"/>
  <c r="AG806" i="1"/>
  <c r="AG807" i="1"/>
  <c r="AG808" i="1"/>
  <c r="AG809" i="1"/>
  <c r="AG810" i="1"/>
  <c r="AG811" i="1"/>
  <c r="AG812" i="1"/>
  <c r="AG813" i="1"/>
  <c r="AG814" i="1"/>
  <c r="AG815" i="1"/>
  <c r="AG816" i="1"/>
  <c r="AG817" i="1"/>
  <c r="AG818" i="1"/>
  <c r="AG819" i="1"/>
  <c r="AG820" i="1"/>
  <c r="AG821" i="1"/>
  <c r="AG822" i="1"/>
  <c r="AG823" i="1"/>
  <c r="AG824" i="1"/>
  <c r="AG825" i="1"/>
  <c r="AG826" i="1"/>
  <c r="AG827" i="1"/>
  <c r="AG828" i="1"/>
  <c r="AG829" i="1"/>
  <c r="AG830" i="1"/>
  <c r="AG831" i="1"/>
  <c r="AG832" i="1"/>
  <c r="AG833" i="1"/>
  <c r="AG834" i="1"/>
  <c r="AG835" i="1"/>
  <c r="AG836" i="1"/>
  <c r="AG837" i="1"/>
  <c r="AG838" i="1"/>
  <c r="AG839" i="1"/>
  <c r="AG840" i="1"/>
  <c r="AG841" i="1"/>
  <c r="AG842" i="1"/>
  <c r="AG843" i="1"/>
  <c r="AG844" i="1"/>
  <c r="AG845" i="1"/>
  <c r="AG846" i="1"/>
  <c r="AG847" i="1"/>
  <c r="AG848" i="1"/>
  <c r="AG849" i="1"/>
  <c r="AG850" i="1"/>
  <c r="AG851" i="1"/>
  <c r="AG852" i="1"/>
  <c r="AG853" i="1"/>
  <c r="AG854" i="1"/>
  <c r="AG855" i="1"/>
  <c r="AG856" i="1"/>
  <c r="AG857" i="1"/>
  <c r="AG858" i="1"/>
  <c r="AG859" i="1"/>
  <c r="AG860" i="1"/>
  <c r="AG861" i="1"/>
  <c r="AG862" i="1"/>
  <c r="AG863" i="1"/>
  <c r="AG864" i="1"/>
  <c r="AG865" i="1"/>
  <c r="AG866" i="1"/>
  <c r="AG867" i="1"/>
  <c r="AG868" i="1"/>
  <c r="AG869" i="1"/>
  <c r="AG870" i="1"/>
  <c r="AG871" i="1"/>
  <c r="AG872" i="1"/>
  <c r="AG873" i="1"/>
  <c r="AG874" i="1"/>
  <c r="AG875" i="1"/>
  <c r="AG876" i="1"/>
  <c r="AG877" i="1"/>
  <c r="AG878" i="1"/>
  <c r="AG879" i="1"/>
  <c r="AG880" i="1"/>
  <c r="AG881" i="1"/>
  <c r="AG882" i="1"/>
  <c r="AG883" i="1"/>
  <c r="AG884" i="1"/>
  <c r="AG885" i="1"/>
  <c r="AG886" i="1"/>
  <c r="AG887" i="1"/>
  <c r="AG888" i="1"/>
  <c r="AG889" i="1"/>
  <c r="AG890" i="1"/>
  <c r="AG891" i="1"/>
  <c r="AG892" i="1"/>
  <c r="AG893" i="1"/>
  <c r="AG894" i="1"/>
  <c r="AG895" i="1"/>
  <c r="AG896" i="1"/>
  <c r="AG897" i="1"/>
  <c r="AG898" i="1"/>
  <c r="AG899" i="1"/>
  <c r="AG900" i="1"/>
  <c r="AG901" i="1"/>
</calcChain>
</file>

<file path=xl/sharedStrings.xml><?xml version="1.0" encoding="utf-8"?>
<sst xmlns="http://schemas.openxmlformats.org/spreadsheetml/2006/main" count="43582" uniqueCount="3269">
  <si>
    <t>address</t>
  </si>
  <si>
    <t>town/city</t>
  </si>
  <si>
    <t>country</t>
  </si>
  <si>
    <t>FSA</t>
  </si>
  <si>
    <t>First name</t>
  </si>
  <si>
    <t>Surname</t>
  </si>
  <si>
    <t>Adam</t>
  </si>
  <si>
    <t>Edward</t>
  </si>
  <si>
    <t>Leamington Priors</t>
  </si>
  <si>
    <t>y</t>
  </si>
  <si>
    <t>Adamson</t>
  </si>
  <si>
    <t>John</t>
  </si>
  <si>
    <t>Newcastle upon Tyne</t>
  </si>
  <si>
    <t>Society of Antiquaries of Newcastle upon Tyne</t>
  </si>
  <si>
    <t>Akerman</t>
  </si>
  <si>
    <t>John Yonge</t>
  </si>
  <si>
    <t>London</t>
  </si>
  <si>
    <t>Ainsworth</t>
  </si>
  <si>
    <t>William Harrison</t>
  </si>
  <si>
    <t>Manor House, Kensal Green</t>
  </si>
  <si>
    <t>William Francis</t>
  </si>
  <si>
    <t>Thames Villa, Hammersmith</t>
  </si>
  <si>
    <t>Alston</t>
  </si>
  <si>
    <t>E C</t>
  </si>
  <si>
    <t>Reverend</t>
  </si>
  <si>
    <t>Framlingham</t>
  </si>
  <si>
    <t>Kent</t>
  </si>
  <si>
    <t>England</t>
  </si>
  <si>
    <t>Ainslie</t>
  </si>
  <si>
    <t>Charles</t>
  </si>
  <si>
    <t>Aubertin</t>
  </si>
  <si>
    <t>6 Winchester Street</t>
  </si>
  <si>
    <t>Antiquaries of Scotland, Society of</t>
  </si>
  <si>
    <t>Edinburgh</t>
  </si>
  <si>
    <t>Scotland</t>
  </si>
  <si>
    <t>Archaeological Institute of Gt Britain and Ireland</t>
  </si>
  <si>
    <t>Suffolk Street, Pall Mall</t>
  </si>
  <si>
    <t>Archaeological Society of Scarborough</t>
  </si>
  <si>
    <t>Scarborough</t>
  </si>
  <si>
    <t>Arden</t>
  </si>
  <si>
    <t>Joseph</t>
  </si>
  <si>
    <t>Ashpitel</t>
  </si>
  <si>
    <t>Arthur</t>
  </si>
  <si>
    <t>5 Crown Court, Old Broad Street, London</t>
  </si>
  <si>
    <t>Atherley</t>
  </si>
  <si>
    <t>George</t>
  </si>
  <si>
    <t>Southampton</t>
  </si>
  <si>
    <t>Babington</t>
  </si>
  <si>
    <t>MA</t>
  </si>
  <si>
    <t>St John's College, Cambridge</t>
  </si>
  <si>
    <t>Cambridge</t>
  </si>
  <si>
    <t>Baigent</t>
  </si>
  <si>
    <t>F J</t>
  </si>
  <si>
    <t>Winchester</t>
  </si>
  <si>
    <t>DD</t>
  </si>
  <si>
    <t>Bandinel</t>
  </si>
  <si>
    <t>Bulkeley</t>
  </si>
  <si>
    <t>Reverend and Keeper of Bodley Library, Oxford</t>
  </si>
  <si>
    <t>Bodley's Library, Oxford</t>
  </si>
  <si>
    <t>Oxford</t>
  </si>
  <si>
    <t>Barker</t>
  </si>
  <si>
    <t>Francis</t>
  </si>
  <si>
    <t>Bakewell</t>
  </si>
  <si>
    <t>Derbyshire</t>
  </si>
  <si>
    <t>Barton</t>
  </si>
  <si>
    <t>John Adkins</t>
  </si>
  <si>
    <t>Thomas</t>
  </si>
  <si>
    <t>Threxton House, Watton, Norfolk</t>
  </si>
  <si>
    <t>Norfolk</t>
  </si>
  <si>
    <t>Bateman</t>
  </si>
  <si>
    <t>Youlgrave, Bakewell, Derbyshire</t>
  </si>
  <si>
    <t>Beattie</t>
  </si>
  <si>
    <t>William</t>
  </si>
  <si>
    <t>MD</t>
  </si>
  <si>
    <t>18 Tavistock Street, Bedford Square, London</t>
  </si>
  <si>
    <t>Beche</t>
  </si>
  <si>
    <t>Sir</t>
  </si>
  <si>
    <t>Henry De la</t>
  </si>
  <si>
    <t>FRS</t>
  </si>
  <si>
    <t>Jermyn Street, St James's Square, London</t>
  </si>
  <si>
    <t>Bell</t>
  </si>
  <si>
    <t>Robert</t>
  </si>
  <si>
    <t>The Nook, Irthington, Cumberland</t>
  </si>
  <si>
    <t>Irthington</t>
  </si>
  <si>
    <t>Cumbria</t>
  </si>
  <si>
    <t>Professor</t>
  </si>
  <si>
    <t xml:space="preserve">Dr </t>
  </si>
  <si>
    <t>Bellamy</t>
  </si>
  <si>
    <t>James William</t>
  </si>
  <si>
    <t>Sellindge Vicarage</t>
  </si>
  <si>
    <t>Bensley</t>
  </si>
  <si>
    <t>29 Victoria Street</t>
  </si>
  <si>
    <t>Norwich</t>
  </si>
  <si>
    <t>Treasurer Numismatic Society</t>
  </si>
  <si>
    <t>Berlin Royal Library</t>
  </si>
  <si>
    <t>Germany</t>
  </si>
  <si>
    <t>Berlin</t>
  </si>
  <si>
    <t>Betts</t>
  </si>
  <si>
    <t>Edward Ladd</t>
  </si>
  <si>
    <t>Aylesford</t>
  </si>
  <si>
    <t>Blaauw</t>
  </si>
  <si>
    <t>3 Queen Anne Street</t>
  </si>
  <si>
    <t>Black</t>
  </si>
  <si>
    <t>William Henry</t>
  </si>
  <si>
    <t>Mill Yard, Goodman's Fields</t>
  </si>
  <si>
    <t>Bland</t>
  </si>
  <si>
    <t xml:space="preserve">William </t>
  </si>
  <si>
    <t>Hartlip Place</t>
  </si>
  <si>
    <t>Bloxham</t>
  </si>
  <si>
    <t>Matthew Holbeche</t>
  </si>
  <si>
    <t>Rugby</t>
  </si>
  <si>
    <t>Warwickshire</t>
  </si>
  <si>
    <t>Blythe</t>
  </si>
  <si>
    <t>James</t>
  </si>
  <si>
    <t>47 Upper Bedford Place</t>
  </si>
  <si>
    <t>Boocke</t>
  </si>
  <si>
    <t>Newman Street, Oxford Street</t>
  </si>
  <si>
    <t>Boileau</t>
  </si>
  <si>
    <t>Ketteringham Hall</t>
  </si>
  <si>
    <t>Boulay</t>
  </si>
  <si>
    <t>F, Du</t>
  </si>
  <si>
    <t>Lowhitton Rectory</t>
  </si>
  <si>
    <t>Launceton</t>
  </si>
  <si>
    <t>Cornwall</t>
  </si>
  <si>
    <t>Bowler</t>
  </si>
  <si>
    <t>Henry</t>
  </si>
  <si>
    <t>Cliff</t>
  </si>
  <si>
    <t>Ipswich</t>
  </si>
  <si>
    <t>Suffolk</t>
  </si>
  <si>
    <t>Bowman</t>
  </si>
  <si>
    <t>Wade Lane</t>
  </si>
  <si>
    <t>Leeds</t>
  </si>
  <si>
    <t>Boyne</t>
  </si>
  <si>
    <t>Brent</t>
  </si>
  <si>
    <t>13 Swinton Street, King's Cross</t>
  </si>
  <si>
    <t>John, Jun.</t>
  </si>
  <si>
    <t>Canterbury</t>
  </si>
  <si>
    <t>Brewer</t>
  </si>
  <si>
    <t>City of London School</t>
  </si>
  <si>
    <t>Bridger</t>
  </si>
  <si>
    <t>3 Keppel Street</t>
  </si>
  <si>
    <t>Edward Kynaston</t>
  </si>
  <si>
    <t>4 Prince's Place, Kennington Road</t>
  </si>
  <si>
    <t>69 Pall Mall</t>
  </si>
  <si>
    <t>Brockett</t>
  </si>
  <si>
    <t>Gateshead</t>
  </si>
  <si>
    <t>Brooke</t>
  </si>
  <si>
    <t>Richard</t>
  </si>
  <si>
    <t>16 Canning Street</t>
  </si>
  <si>
    <t>Liverpool</t>
  </si>
  <si>
    <t>Chichester</t>
  </si>
  <si>
    <t>Brown</t>
  </si>
  <si>
    <t>Paternoster Row</t>
  </si>
  <si>
    <t>Bruce</t>
  </si>
  <si>
    <t>LLD</t>
  </si>
  <si>
    <t>5 Upper Gloucester Street, Dorset Square</t>
  </si>
  <si>
    <t>W. Downing</t>
  </si>
  <si>
    <t>9 Victoria Square, Pimlico</t>
  </si>
  <si>
    <t>Brushfield</t>
  </si>
  <si>
    <t>Thomas Nadauld</t>
  </si>
  <si>
    <t>Chester</t>
  </si>
  <si>
    <t>Cheshire</t>
  </si>
  <si>
    <t>Buchanan</t>
  </si>
  <si>
    <t>Glasgow</t>
  </si>
  <si>
    <t>Buckingham</t>
  </si>
  <si>
    <t>John Silk</t>
  </si>
  <si>
    <t>Stanhope Lodge, St. John's Wood</t>
  </si>
  <si>
    <t>Buckman</t>
  </si>
  <si>
    <t>Cirencester</t>
  </si>
  <si>
    <t>Gloucestershire</t>
  </si>
  <si>
    <t>Bunsen</t>
  </si>
  <si>
    <t>The Chevalier</t>
  </si>
  <si>
    <t>Burgess</t>
  </si>
  <si>
    <t>Alfred</t>
  </si>
  <si>
    <t>Blackheath</t>
  </si>
  <si>
    <t>Burnaby</t>
  </si>
  <si>
    <t>16 Clifford's Inn</t>
  </si>
  <si>
    <t>Burney</t>
  </si>
  <si>
    <t>Archdeacon</t>
  </si>
  <si>
    <t>Witham</t>
  </si>
  <si>
    <t>Bury and West Suffolk Institute</t>
  </si>
  <si>
    <t>Bryant</t>
  </si>
  <si>
    <t>Josias</t>
  </si>
  <si>
    <t>North Hill</t>
  </si>
  <si>
    <t>Colchester</t>
  </si>
  <si>
    <t>Essex</t>
  </si>
  <si>
    <t>Carline</t>
  </si>
  <si>
    <t>Lincoln</t>
  </si>
  <si>
    <t>Lincolnshire</t>
  </si>
  <si>
    <t>Chaffers</t>
  </si>
  <si>
    <t>William, Jun.</t>
  </si>
  <si>
    <t>Chalmers</t>
  </si>
  <si>
    <t>Patrick</t>
  </si>
  <si>
    <t>Auldbar</t>
  </si>
  <si>
    <t>Brechin</t>
  </si>
  <si>
    <t>Chancellor</t>
  </si>
  <si>
    <t>Frederick</t>
  </si>
  <si>
    <t>Chelmsford</t>
  </si>
  <si>
    <t>Chillington House</t>
  </si>
  <si>
    <t>Maidstone</t>
  </si>
  <si>
    <t>Christmas</t>
  </si>
  <si>
    <t>Clayton</t>
  </si>
  <si>
    <t>Town Clerk</t>
  </si>
  <si>
    <t>Clarke</t>
  </si>
  <si>
    <t>The Roos</t>
  </si>
  <si>
    <t>Saffron Walden</t>
  </si>
  <si>
    <t>Colchester Literary Institution</t>
  </si>
  <si>
    <t>Cochet</t>
  </si>
  <si>
    <t>The Abbe</t>
  </si>
  <si>
    <t>Inspecteur des Monuments Historiques de la Seine-Inferiure</t>
  </si>
  <si>
    <t>Dieppe</t>
  </si>
  <si>
    <t>France</t>
  </si>
  <si>
    <t>Cole</t>
  </si>
  <si>
    <t>Henry Dennett</t>
  </si>
  <si>
    <t>Bucknowle House</t>
  </si>
  <si>
    <t>Dorset</t>
  </si>
  <si>
    <t>Combs</t>
  </si>
  <si>
    <t>Cook</t>
  </si>
  <si>
    <t>Holdgate Lane</t>
  </si>
  <si>
    <t>York</t>
  </si>
  <si>
    <t>Cooper</t>
  </si>
  <si>
    <t>Charles Henry</t>
  </si>
  <si>
    <t>Cambridgeshire</t>
  </si>
  <si>
    <t>Joseph Sidney</t>
  </si>
  <si>
    <t>Corner</t>
  </si>
  <si>
    <t>George Richard</t>
  </si>
  <si>
    <t>Eltham</t>
  </si>
  <si>
    <t>Corney</t>
  </si>
  <si>
    <t>Bolton</t>
  </si>
  <si>
    <t>Barnes Terrace</t>
  </si>
  <si>
    <t>Surrey</t>
  </si>
  <si>
    <t>Crafter</t>
  </si>
  <si>
    <t>Parrock Street</t>
  </si>
  <si>
    <t>Gravesend</t>
  </si>
  <si>
    <t>Cresy</t>
  </si>
  <si>
    <t>South Darenth</t>
  </si>
  <si>
    <t>Croker</t>
  </si>
  <si>
    <t>Cromwell</t>
  </si>
  <si>
    <t>Dr</t>
  </si>
  <si>
    <t>3 Newland Villas, Islington</t>
  </si>
  <si>
    <t>Culverwell</t>
  </si>
  <si>
    <t>Argyle Place</t>
  </si>
  <si>
    <t>Cuming</t>
  </si>
  <si>
    <t>H. Syer</t>
  </si>
  <si>
    <t>1 Newington Place, Kent Road</t>
  </si>
  <si>
    <t>Cunningham</t>
  </si>
  <si>
    <t>Peter</t>
  </si>
  <si>
    <t>Madeley Villas, Victoria Road, Kensington</t>
  </si>
  <si>
    <t>Curt</t>
  </si>
  <si>
    <t>Dasent</t>
  </si>
  <si>
    <t>George Webbe</t>
  </si>
  <si>
    <t>Eaton Place, Eaton Square</t>
  </si>
  <si>
    <t>Dashwood</t>
  </si>
  <si>
    <t>Stow Bardolph</t>
  </si>
  <si>
    <t>Downham Market</t>
  </si>
  <si>
    <t>Davies</t>
  </si>
  <si>
    <t>The Mount</t>
  </si>
  <si>
    <t>Davis</t>
  </si>
  <si>
    <t>Shelton</t>
  </si>
  <si>
    <t>Staffordshire</t>
  </si>
  <si>
    <t>Deane</t>
  </si>
  <si>
    <t>Dearden</t>
  </si>
  <si>
    <t>The Orchard</t>
  </si>
  <si>
    <t>Rochdale</t>
  </si>
  <si>
    <t>De Wilde</t>
  </si>
  <si>
    <t>Northampton</t>
  </si>
  <si>
    <t>Northamptonshire</t>
  </si>
  <si>
    <t>Rexworthy</t>
  </si>
  <si>
    <t>4 Seymour Street, Euston Square</t>
  </si>
  <si>
    <t xml:space="preserve">London </t>
  </si>
  <si>
    <t>Deschamps de Pas</t>
  </si>
  <si>
    <t>St Omer</t>
  </si>
  <si>
    <t>Dilke</t>
  </si>
  <si>
    <t>76 Sloane Street</t>
  </si>
  <si>
    <t>Dorchester</t>
  </si>
  <si>
    <t>Dorset County Museum and Library</t>
  </si>
  <si>
    <t>Dunkin</t>
  </si>
  <si>
    <t>Alfred John</t>
  </si>
  <si>
    <t>Dartford</t>
  </si>
  <si>
    <t>Dupont</t>
  </si>
  <si>
    <t>Lecointre</t>
  </si>
  <si>
    <t>President of the Society des Antiquaires de l'Ouest</t>
  </si>
  <si>
    <t>Poitiers</t>
  </si>
  <si>
    <t>Durand</t>
  </si>
  <si>
    <t>Anthony</t>
  </si>
  <si>
    <t>Calais</t>
  </si>
  <si>
    <t>Durden</t>
  </si>
  <si>
    <t>Blandford</t>
  </si>
  <si>
    <t>Durham</t>
  </si>
  <si>
    <t>26 Alfred Place, Bedford Square</t>
  </si>
  <si>
    <t>Dwarris</t>
  </si>
  <si>
    <t>Fortunatus</t>
  </si>
  <si>
    <t>5 James Street, Buckingham Gate</t>
  </si>
  <si>
    <t>Ellesmere</t>
  </si>
  <si>
    <t>Earl</t>
  </si>
  <si>
    <t>Ellis</t>
  </si>
  <si>
    <t>British Museum</t>
  </si>
  <si>
    <t>Elliot</t>
  </si>
  <si>
    <t>James, Jun.</t>
  </si>
  <si>
    <t>Dymchurch</t>
  </si>
  <si>
    <t>Evans</t>
  </si>
  <si>
    <t>Nash Mills</t>
  </si>
  <si>
    <t>Hemel Hempstead</t>
  </si>
  <si>
    <t>Hertfordshire</t>
  </si>
  <si>
    <t>Euing</t>
  </si>
  <si>
    <t>209 West George Street</t>
  </si>
  <si>
    <t>Fairholt</t>
  </si>
  <si>
    <t>William Frederick</t>
  </si>
  <si>
    <t>Montpelier Square, Brompton</t>
  </si>
  <si>
    <t>Faulkner</t>
  </si>
  <si>
    <t>Isle of Wight</t>
  </si>
  <si>
    <t>Chelsea</t>
  </si>
  <si>
    <t>Faussett</t>
  </si>
  <si>
    <t>Godfrey</t>
  </si>
  <si>
    <t>Heppington</t>
  </si>
  <si>
    <t>Fenwick</t>
  </si>
  <si>
    <t>Ffoulkes</t>
  </si>
  <si>
    <t>Barrister at Law</t>
  </si>
  <si>
    <t>Figg</t>
  </si>
  <si>
    <t>Lewes</t>
  </si>
  <si>
    <t>Fisher</t>
  </si>
  <si>
    <t>R.S. Horman</t>
  </si>
  <si>
    <t>16 James Street, Buckingham Gate</t>
  </si>
  <si>
    <t>Fitch</t>
  </si>
  <si>
    <t>Flower</t>
  </si>
  <si>
    <t>Artist</t>
  </si>
  <si>
    <t>South Fields</t>
  </si>
  <si>
    <t>Leicester</t>
  </si>
  <si>
    <t>Leicestershire</t>
  </si>
  <si>
    <t>Fennell</t>
  </si>
  <si>
    <t>Wakefield</t>
  </si>
  <si>
    <t>Fox</t>
  </si>
  <si>
    <t>Franks</t>
  </si>
  <si>
    <t>Augustus</t>
  </si>
  <si>
    <t>Frewen</t>
  </si>
  <si>
    <t>Mrs</t>
  </si>
  <si>
    <t>The Terrace</t>
  </si>
  <si>
    <t>Newmarket</t>
  </si>
  <si>
    <t>Gardner</t>
  </si>
  <si>
    <t>Boulogne-sur-Mer</t>
  </si>
  <si>
    <t>Garland</t>
  </si>
  <si>
    <t>M. Wern. Club</t>
  </si>
  <si>
    <t>Gill</t>
  </si>
  <si>
    <t>Gimston</t>
  </si>
  <si>
    <t>84 Upper Street, Islington</t>
  </si>
  <si>
    <t>Glover</t>
  </si>
  <si>
    <t>John Hulbert</t>
  </si>
  <si>
    <t>Librarian to Her Majesty</t>
  </si>
  <si>
    <t>Pimlico</t>
  </si>
  <si>
    <t>Gomonde</t>
  </si>
  <si>
    <t>Brussels</t>
  </si>
  <si>
    <t>Belgium</t>
  </si>
  <si>
    <t>Gosset</t>
  </si>
  <si>
    <t>Montague</t>
  </si>
  <si>
    <t>40 Broad Street Buildings</t>
  </si>
  <si>
    <t>Gould</t>
  </si>
  <si>
    <t>Nathaniel</t>
  </si>
  <si>
    <t>4 Tavistock Square</t>
  </si>
  <si>
    <t>Griffith</t>
  </si>
  <si>
    <t>9 St. John's Square, Clerkenwell</t>
  </si>
  <si>
    <t>Gwilt</t>
  </si>
  <si>
    <t>Guest</t>
  </si>
  <si>
    <t>14 Clement's Inn</t>
  </si>
  <si>
    <t>8 Union Street, Southwark</t>
  </si>
  <si>
    <t>Gunn</t>
  </si>
  <si>
    <t>Irsted</t>
  </si>
  <si>
    <t>Gunston</t>
  </si>
  <si>
    <t>Gurney</t>
  </si>
  <si>
    <t>Anna</t>
  </si>
  <si>
    <t>Miss</t>
  </si>
  <si>
    <t>Cromer</t>
  </si>
  <si>
    <t>Daniel</t>
  </si>
  <si>
    <t>North Runckton</t>
  </si>
  <si>
    <t>Hudson</t>
  </si>
  <si>
    <t>Keswick Hall</t>
  </si>
  <si>
    <t>Gutch</t>
  </si>
  <si>
    <t>John Matthew</t>
  </si>
  <si>
    <t>Worcester</t>
  </si>
  <si>
    <t>Worcestershire</t>
  </si>
  <si>
    <t>Hale</t>
  </si>
  <si>
    <t>Charterhouse</t>
  </si>
  <si>
    <t>Hall</t>
  </si>
  <si>
    <t>Samuel Carter</t>
  </si>
  <si>
    <t>Fairfield</t>
  </si>
  <si>
    <t>Addlestone</t>
  </si>
  <si>
    <t>John Rose</t>
  </si>
  <si>
    <t>The Lydiates</t>
  </si>
  <si>
    <t>Ludlow</t>
  </si>
  <si>
    <t>Shropshire</t>
  </si>
  <si>
    <t>Halliwell</t>
  </si>
  <si>
    <t>James Orchard</t>
  </si>
  <si>
    <t>Brixton Hill</t>
  </si>
  <si>
    <t>Hampden</t>
  </si>
  <si>
    <t>Hardwick</t>
  </si>
  <si>
    <t>21 Cavendish Square</t>
  </si>
  <si>
    <t>Hargrove</t>
  </si>
  <si>
    <t>Harris</t>
  </si>
  <si>
    <t>Harrison</t>
  </si>
  <si>
    <t>Galligreaves House</t>
  </si>
  <si>
    <t>Blackburn</t>
  </si>
  <si>
    <t>Lancashire</t>
  </si>
  <si>
    <t>Harrod</t>
  </si>
  <si>
    <t>Honorary Secretary Norfolk Archaeological Society</t>
  </si>
  <si>
    <t>Harvey</t>
  </si>
  <si>
    <t>The Cliffe</t>
  </si>
  <si>
    <t>Hawkins</t>
  </si>
  <si>
    <t>Walter</t>
  </si>
  <si>
    <t>5 Leonard Place, Kensington</t>
  </si>
  <si>
    <t>Herbert</t>
  </si>
  <si>
    <t>Algernon</t>
  </si>
  <si>
    <t>Honourable</t>
  </si>
  <si>
    <t>Icklingham</t>
  </si>
  <si>
    <t>Hermand</t>
  </si>
  <si>
    <t>Alexandre</t>
  </si>
  <si>
    <t>President of the Society of Antiquaries of the Morini, Saint-Omer</t>
  </si>
  <si>
    <t>Saint-Omer</t>
  </si>
  <si>
    <t>Hertz</t>
  </si>
  <si>
    <t>Benjamin</t>
  </si>
  <si>
    <t>Great Marlborough Street</t>
  </si>
  <si>
    <t>Hewitt</t>
  </si>
  <si>
    <t>23 George Street, Westminster</t>
  </si>
  <si>
    <t>Heywood</t>
  </si>
  <si>
    <t>5 Eaton Place</t>
  </si>
  <si>
    <t xml:space="preserve">Samuel </t>
  </si>
  <si>
    <t>Walshaw Hall</t>
  </si>
  <si>
    <t>Bury</t>
  </si>
  <si>
    <t>Hingeston</t>
  </si>
  <si>
    <t>Charles Hilton</t>
  </si>
  <si>
    <t>The Historical Society of Lancashire and Cheshire</t>
  </si>
  <si>
    <t>Hoare</t>
  </si>
  <si>
    <t>Cork</t>
  </si>
  <si>
    <t>Ireland</t>
  </si>
  <si>
    <t>Hobler</t>
  </si>
  <si>
    <t>Hollings</t>
  </si>
  <si>
    <t>Hollist</t>
  </si>
  <si>
    <t>Midhurst</t>
  </si>
  <si>
    <t>Hopkins</t>
  </si>
  <si>
    <t>Wycliffe, St. Catherine's</t>
  </si>
  <si>
    <t>Guildford</t>
  </si>
  <si>
    <t>Hugo</t>
  </si>
  <si>
    <t>Hume</t>
  </si>
  <si>
    <t>Everton</t>
  </si>
  <si>
    <t>Hunter</t>
  </si>
  <si>
    <t>30 Torrington Square</t>
  </si>
  <si>
    <t>Huxtable</t>
  </si>
  <si>
    <t>South Villa, Albion Road, Stoke Newington</t>
  </si>
  <si>
    <t>Ingall</t>
  </si>
  <si>
    <t>Glengall Cottage, Lee Road, Blackheath</t>
  </si>
  <si>
    <t>Aylesbury</t>
  </si>
  <si>
    <t>Buckinghamshire</t>
  </si>
  <si>
    <t>Jenkins</t>
  </si>
  <si>
    <t>Rectory, Stanway</t>
  </si>
  <si>
    <t>Jewitt</t>
  </si>
  <si>
    <t>Llewellynn</t>
  </si>
  <si>
    <t>Derby</t>
  </si>
  <si>
    <t>Jessop</t>
  </si>
  <si>
    <t>Reverend, Doctor</t>
  </si>
  <si>
    <t>Bilton Hall</t>
  </si>
  <si>
    <t>Johnson</t>
  </si>
  <si>
    <t>Goddard</t>
  </si>
  <si>
    <t>Jolliffe</t>
  </si>
  <si>
    <t>Lieutenant, Colonel</t>
  </si>
  <si>
    <t>Woolwich</t>
  </si>
  <si>
    <t>Surgeon, Royal Navy</t>
  </si>
  <si>
    <t>New Zealand</t>
  </si>
  <si>
    <t>Joseph Henry</t>
  </si>
  <si>
    <t>Captain</t>
  </si>
  <si>
    <t>Gosport</t>
  </si>
  <si>
    <t>Hampshire</t>
  </si>
  <si>
    <t>Jones</t>
  </si>
  <si>
    <t>James Cove</t>
  </si>
  <si>
    <t>Wellesbourne</t>
  </si>
  <si>
    <t>Sporle</t>
  </si>
  <si>
    <t>Keats</t>
  </si>
  <si>
    <t>Frederik</t>
  </si>
  <si>
    <t>Wimbledon</t>
  </si>
  <si>
    <t>Edwin</t>
  </si>
  <si>
    <t>Kell</t>
  </si>
  <si>
    <t>Kenrick</t>
  </si>
  <si>
    <t>Kerrich</t>
  </si>
  <si>
    <t>Richard Edward</t>
  </si>
  <si>
    <t>Stanton</t>
  </si>
  <si>
    <t>Bury St Edmunds</t>
  </si>
  <si>
    <t>King</t>
  </si>
  <si>
    <t>Colonel</t>
  </si>
  <si>
    <t>Hythe</t>
  </si>
  <si>
    <t>Bank of England</t>
  </si>
  <si>
    <t>Jesse</t>
  </si>
  <si>
    <t>Abingdon</t>
  </si>
  <si>
    <t>Oxfordshire</t>
  </si>
  <si>
    <t>Lancashire and Cheshire Historic Society</t>
  </si>
  <si>
    <t>Lawson</t>
  </si>
  <si>
    <t>Catterick</t>
  </si>
  <si>
    <t>Law</t>
  </si>
  <si>
    <t>Canonbury</t>
  </si>
  <si>
    <t>Andrew</t>
  </si>
  <si>
    <t>Ledsam</t>
  </si>
  <si>
    <t>Joseph Frederick</t>
  </si>
  <si>
    <t>Chad Hill</t>
  </si>
  <si>
    <t>Birmingham</t>
  </si>
  <si>
    <t>Lee</t>
  </si>
  <si>
    <t>John Edward</t>
  </si>
  <si>
    <t>Caerleon, Newport</t>
  </si>
  <si>
    <t>Gwent</t>
  </si>
  <si>
    <t>Wales</t>
  </si>
  <si>
    <t>Lejoindre</t>
  </si>
  <si>
    <t>Lemonnier</t>
  </si>
  <si>
    <t>Sanvie</t>
  </si>
  <si>
    <t>Havre</t>
  </si>
  <si>
    <t>Library of the Bank of England</t>
  </si>
  <si>
    <t>Literary and Philosophical Society of York</t>
  </si>
  <si>
    <t>Lott</t>
  </si>
  <si>
    <t>Bow Lane</t>
  </si>
  <si>
    <t>London Institution</t>
  </si>
  <si>
    <t>Finsbury Circus</t>
  </si>
  <si>
    <t>Long</t>
  </si>
  <si>
    <t>Henry Lawes</t>
  </si>
  <si>
    <t>2 Wilmington Street</t>
  </si>
  <si>
    <t>Lowe</t>
  </si>
  <si>
    <t>St Peter's Street</t>
  </si>
  <si>
    <t>St Albans</t>
  </si>
  <si>
    <t>Lukis</t>
  </si>
  <si>
    <t>Frederick, C.</t>
  </si>
  <si>
    <t>The Grange</t>
  </si>
  <si>
    <t>Guernsey</t>
  </si>
  <si>
    <t>Lupton</t>
  </si>
  <si>
    <t>Harry</t>
  </si>
  <si>
    <t>Thame</t>
  </si>
  <si>
    <t>Mackeson</t>
  </si>
  <si>
    <t>Mackie</t>
  </si>
  <si>
    <t>Victoria Terrace</t>
  </si>
  <si>
    <t>Folkestone</t>
  </si>
  <si>
    <t>Manning</t>
  </si>
  <si>
    <t>Farmingham East</t>
  </si>
  <si>
    <t>Markland</t>
  </si>
  <si>
    <t>James Heywood</t>
  </si>
  <si>
    <t>Bath</t>
  </si>
  <si>
    <t>Somerset</t>
  </si>
  <si>
    <t>Mather</t>
  </si>
  <si>
    <t>Mayer</t>
  </si>
  <si>
    <t>Jos</t>
  </si>
  <si>
    <t>Brown Hills</t>
  </si>
  <si>
    <t>Burslem</t>
  </si>
  <si>
    <t>Dale Hall</t>
  </si>
  <si>
    <t>Meteyard</t>
  </si>
  <si>
    <t>Eliza</t>
  </si>
  <si>
    <t>Mitchell</t>
  </si>
  <si>
    <t>Samuel</t>
  </si>
  <si>
    <t>Sheffield</t>
  </si>
  <si>
    <t>Moore</t>
  </si>
  <si>
    <t>West Coker</t>
  </si>
  <si>
    <t>Yeovil</t>
  </si>
  <si>
    <t>Society of Antiquaries of the Morini</t>
  </si>
  <si>
    <t>Mosley</t>
  </si>
  <si>
    <t>Oswald</t>
  </si>
  <si>
    <t>Rolleston Hall</t>
  </si>
  <si>
    <t>Burton on Trent</t>
  </si>
  <si>
    <t>Newcastle</t>
  </si>
  <si>
    <t>His Grace the Duke</t>
  </si>
  <si>
    <t>Portland Place</t>
  </si>
  <si>
    <t>Neale</t>
  </si>
  <si>
    <t>Thomas Clarke</t>
  </si>
  <si>
    <t>Springfield</t>
  </si>
  <si>
    <t>Nelson</t>
  </si>
  <si>
    <t>Bodicote Grange</t>
  </si>
  <si>
    <t>Banbury</t>
  </si>
  <si>
    <t>Neville</t>
  </si>
  <si>
    <t>Richard Cornwallis</t>
  </si>
  <si>
    <t>Audley End</t>
  </si>
  <si>
    <t>Newman</t>
  </si>
  <si>
    <t>5 Duke Street</t>
  </si>
  <si>
    <t>Southwark</t>
  </si>
  <si>
    <t>Nichols</t>
  </si>
  <si>
    <t>John Gough</t>
  </si>
  <si>
    <t>Nightingale</t>
  </si>
  <si>
    <t>Clare Cottage, Priory Road, Wandesworth Road</t>
  </si>
  <si>
    <t>Norman</t>
  </si>
  <si>
    <t>George Ward</t>
  </si>
  <si>
    <t>Bromley</t>
  </si>
  <si>
    <t>Norris</t>
  </si>
  <si>
    <t>Henry Edmonds</t>
  </si>
  <si>
    <t>Charmouth</t>
  </si>
  <si>
    <t>South Petherton</t>
  </si>
  <si>
    <t>Oldham</t>
  </si>
  <si>
    <t>John Lane</t>
  </si>
  <si>
    <t>DCL</t>
  </si>
  <si>
    <t>Sedbury Park</t>
  </si>
  <si>
    <t>Chepstow</t>
  </si>
  <si>
    <t>Monmouthshire</t>
  </si>
  <si>
    <t>Padley</t>
  </si>
  <si>
    <t>Papillon</t>
  </si>
  <si>
    <t>Lexden</t>
  </si>
  <si>
    <t>Parkin</t>
  </si>
  <si>
    <t>Lenham Vicarage</t>
  </si>
  <si>
    <t>Lenham</t>
  </si>
  <si>
    <t>Pemble</t>
  </si>
  <si>
    <t>Perthes</t>
  </si>
  <si>
    <t>Abbeville</t>
  </si>
  <si>
    <t>Perkins</t>
  </si>
  <si>
    <t>Chipstead Place</t>
  </si>
  <si>
    <t>Phillips</t>
  </si>
  <si>
    <t>Mark</t>
  </si>
  <si>
    <t>Snitterfield, Stratford-on-Avon</t>
  </si>
  <si>
    <t>Philosophical Society of York</t>
  </si>
  <si>
    <t>Leicester Literary and Philosophical Society</t>
  </si>
  <si>
    <t>Pickthall</t>
  </si>
  <si>
    <t>Thomas Walter</t>
  </si>
  <si>
    <t>Plymouth</t>
  </si>
  <si>
    <t>Devon</t>
  </si>
  <si>
    <t>Pitt</t>
  </si>
  <si>
    <t>Huddersfield</t>
  </si>
  <si>
    <t>Poste</t>
  </si>
  <si>
    <t>Beale</t>
  </si>
  <si>
    <t>BA</t>
  </si>
  <si>
    <t>Bydews Place</t>
  </si>
  <si>
    <t>Potts</t>
  </si>
  <si>
    <t>The Watergate</t>
  </si>
  <si>
    <t>Powell</t>
  </si>
  <si>
    <t>Edward Joseph</t>
  </si>
  <si>
    <t>8 Gordon Street, Gordon Square</t>
  </si>
  <si>
    <t>Pretty</t>
  </si>
  <si>
    <t>Price</t>
  </si>
  <si>
    <t>Edward Bedford</t>
  </si>
  <si>
    <t>Priest</t>
  </si>
  <si>
    <t>Prior</t>
  </si>
  <si>
    <t>20 Norfolk Crescent, Oxford Square</t>
  </si>
  <si>
    <t>Proctor</t>
  </si>
  <si>
    <t>Pryer</t>
  </si>
  <si>
    <t>Hollingbourne</t>
  </si>
  <si>
    <t>Purland</t>
  </si>
  <si>
    <t>Theodosius</t>
  </si>
  <si>
    <t>Mortimer Street, Cavendish Square</t>
  </si>
  <si>
    <t>Purnell</t>
  </si>
  <si>
    <t>Stancombe Park</t>
  </si>
  <si>
    <t>Dursley</t>
  </si>
  <si>
    <t>Royal Library, Buckingham Palace</t>
  </si>
  <si>
    <t>Reed</t>
  </si>
  <si>
    <t>Lovell's Court, Paternoster Row</t>
  </si>
  <si>
    <t>Roach</t>
  </si>
  <si>
    <t>Arreton Manor</t>
  </si>
  <si>
    <t>Newport</t>
  </si>
  <si>
    <t>Consols</t>
  </si>
  <si>
    <t>Rogers</t>
  </si>
  <si>
    <t>Reverend Canon</t>
  </si>
  <si>
    <t>Exeter</t>
  </si>
  <si>
    <t>William Harry</t>
  </si>
  <si>
    <t>4 Russell Place, Fitzroy Square</t>
  </si>
  <si>
    <t>Rolfe</t>
  </si>
  <si>
    <t>Sandwich</t>
  </si>
  <si>
    <t>Roots</t>
  </si>
  <si>
    <t>Surbiton, Kingston-upon-Thames</t>
  </si>
  <si>
    <t>Rooke</t>
  </si>
  <si>
    <t>Akehead</t>
  </si>
  <si>
    <t>Wigton</t>
  </si>
  <si>
    <t>Russell Institution</t>
  </si>
  <si>
    <t>Bloomsbury Square</t>
  </si>
  <si>
    <t>Strangford</t>
  </si>
  <si>
    <t>68 Harley Street</t>
  </si>
  <si>
    <t>Sandys</t>
  </si>
  <si>
    <t>Saul</t>
  </si>
  <si>
    <t>Limehouse</t>
  </si>
  <si>
    <t>Saull</t>
  </si>
  <si>
    <t>Aldersgate Street</t>
  </si>
  <si>
    <t>Saunders</t>
  </si>
  <si>
    <t>Comptroller</t>
  </si>
  <si>
    <t>Guildhall</t>
  </si>
  <si>
    <t>Seawell</t>
  </si>
  <si>
    <t>2 Mountford Terrace, Barnsbury Park</t>
  </si>
  <si>
    <t>Sheppard</t>
  </si>
  <si>
    <t>Major</t>
  </si>
  <si>
    <t>Shepherd</t>
  </si>
  <si>
    <t>Marlborough Square, Chelsea</t>
  </si>
  <si>
    <t>Shortt</t>
  </si>
  <si>
    <t>Heavitree</t>
  </si>
  <si>
    <t>Silburn</t>
  </si>
  <si>
    <t>Pocklington</t>
  </si>
  <si>
    <t>Simpson</t>
  </si>
  <si>
    <t>Fife</t>
  </si>
  <si>
    <t>Smee</t>
  </si>
  <si>
    <t>William Ray</t>
  </si>
  <si>
    <t>Smith</t>
  </si>
  <si>
    <t>Smyth</t>
  </si>
  <si>
    <t>Melbourne</t>
  </si>
  <si>
    <t>Australia</t>
  </si>
  <si>
    <t>Richard John</t>
  </si>
  <si>
    <t>7 Strand</t>
  </si>
  <si>
    <t>Smythe</t>
  </si>
  <si>
    <t>Clement Taylor</t>
  </si>
  <si>
    <t>Solly</t>
  </si>
  <si>
    <t>Serge Hill</t>
  </si>
  <si>
    <t>Kings Langley</t>
  </si>
  <si>
    <t>Southby</t>
  </si>
  <si>
    <t>Thomas Hayward</t>
  </si>
  <si>
    <t>Carswell House, Farringdon</t>
  </si>
  <si>
    <t>Spence</t>
  </si>
  <si>
    <t>Stackhouse</t>
  </si>
  <si>
    <t>Acton</t>
  </si>
  <si>
    <t>Acton Salop</t>
  </si>
  <si>
    <t>Stephens</t>
  </si>
  <si>
    <t>Reverend Sub-Dean</t>
  </si>
  <si>
    <t>Stevenson</t>
  </si>
  <si>
    <t>Seth William</t>
  </si>
  <si>
    <t>Swinburne</t>
  </si>
  <si>
    <t>Capheaton</t>
  </si>
  <si>
    <t>Sye</t>
  </si>
  <si>
    <t>17 Gill Street, Limehouse</t>
  </si>
  <si>
    <t>Suffolk Institute of Archaeology and Natural History</t>
  </si>
  <si>
    <t>Thompson</t>
  </si>
  <si>
    <t>Thomson</t>
  </si>
  <si>
    <t>Librarian London Institution</t>
  </si>
  <si>
    <t>Timbs</t>
  </si>
  <si>
    <t>Traherne</t>
  </si>
  <si>
    <t>John Montgomery</t>
  </si>
  <si>
    <t>Coedriglan</t>
  </si>
  <si>
    <t>Cardiff</t>
  </si>
  <si>
    <t>Trevelyan</t>
  </si>
  <si>
    <t>Trollope</t>
  </si>
  <si>
    <t>Leasingham</t>
  </si>
  <si>
    <t>Sleaford</t>
  </si>
  <si>
    <t>Tupper</t>
  </si>
  <si>
    <t>Athenaeum Club, Pall Mall</t>
  </si>
  <si>
    <t>J. Arthur C.</t>
  </si>
  <si>
    <t>Rutland Gate, Kensington</t>
  </si>
  <si>
    <t>Martin Farquhar</t>
  </si>
  <si>
    <t>Albury</t>
  </si>
  <si>
    <t>Turner</t>
  </si>
  <si>
    <t>Great Yarmouth</t>
  </si>
  <si>
    <t>Dawson</t>
  </si>
  <si>
    <t>Tyrrell</t>
  </si>
  <si>
    <t>City Remembrancer, Guildhall</t>
  </si>
  <si>
    <t>Uttermare</t>
  </si>
  <si>
    <t>Langport</t>
  </si>
  <si>
    <t>Vaux</t>
  </si>
  <si>
    <t>Virtue</t>
  </si>
  <si>
    <t>Waller</t>
  </si>
  <si>
    <t>John Green</t>
  </si>
  <si>
    <t>Wansey</t>
  </si>
  <si>
    <t>Arborfield</t>
  </si>
  <si>
    <t>Reading</t>
  </si>
  <si>
    <t>Berkshire</t>
  </si>
  <si>
    <t>Wardell</t>
  </si>
  <si>
    <t>Warne</t>
  </si>
  <si>
    <t>Fern Hill</t>
  </si>
  <si>
    <t>Warren</t>
  </si>
  <si>
    <t>Ixworth</t>
  </si>
  <si>
    <t>Way</t>
  </si>
  <si>
    <t>Albert</t>
  </si>
  <si>
    <t>Reigate</t>
  </si>
  <si>
    <t>Waterton</t>
  </si>
  <si>
    <t>Edmund</t>
  </si>
  <si>
    <t>Walton Hall</t>
  </si>
  <si>
    <t>Wellbeloved</t>
  </si>
  <si>
    <t>Whincopp</t>
  </si>
  <si>
    <t>Woodbridge</t>
  </si>
  <si>
    <t>Wickham</t>
  </si>
  <si>
    <t>Strood</t>
  </si>
  <si>
    <t>Williams</t>
  </si>
  <si>
    <t>The Lodge</t>
  </si>
  <si>
    <t>Hillingdon</t>
  </si>
  <si>
    <t>Middlesex</t>
  </si>
  <si>
    <t>Willis</t>
  </si>
  <si>
    <t>Francis C.</t>
  </si>
  <si>
    <t>Corpus Christi College</t>
  </si>
  <si>
    <t>Cranbrook</t>
  </si>
  <si>
    <t>Wilson</t>
  </si>
  <si>
    <t>Toronto</t>
  </si>
  <si>
    <t>Canada</t>
  </si>
  <si>
    <t>Wingrove</t>
  </si>
  <si>
    <t>Drummond B.</t>
  </si>
  <si>
    <t>30 Wood Street, Cheapside</t>
  </si>
  <si>
    <t>Wire</t>
  </si>
  <si>
    <t>The Lower Close</t>
  </si>
  <si>
    <t>Wood</t>
  </si>
  <si>
    <t>Watling Street</t>
  </si>
  <si>
    <t>Woodruff</t>
  </si>
  <si>
    <t>Upchurch</t>
  </si>
  <si>
    <t>Wreford</t>
  </si>
  <si>
    <t>John Reynall</t>
  </si>
  <si>
    <t>St Michael's Hill</t>
  </si>
  <si>
    <t>Bristol</t>
  </si>
  <si>
    <t>Wrighte</t>
  </si>
  <si>
    <t>Thomas W.</t>
  </si>
  <si>
    <t>Barty House, Bearsted</t>
  </si>
  <si>
    <t>Wright</t>
  </si>
  <si>
    <t>14 Sydney Street, Brompton</t>
  </si>
  <si>
    <t>Wylie</t>
  </si>
  <si>
    <t>William Michael</t>
  </si>
  <si>
    <t>Blackwater</t>
  </si>
  <si>
    <t>Yates</t>
  </si>
  <si>
    <t>Lauderdale, Highgate</t>
  </si>
  <si>
    <t>Young</t>
  </si>
  <si>
    <t>Henry Houghton</t>
  </si>
  <si>
    <t>Trevor House</t>
  </si>
  <si>
    <t>Leamington Spa</t>
  </si>
  <si>
    <t>Grundisburgh</t>
  </si>
  <si>
    <t>Fyfe</t>
  </si>
  <si>
    <t>Adams</t>
  </si>
  <si>
    <t>Portsea</t>
  </si>
  <si>
    <t>Portsmouth</t>
  </si>
  <si>
    <t>13 Park Street, Westminster</t>
  </si>
  <si>
    <t>Philip Barrington</t>
  </si>
  <si>
    <t>Chertsey</t>
  </si>
  <si>
    <t>Austin</t>
  </si>
  <si>
    <t>Precincts</t>
  </si>
  <si>
    <t>Secretary Society of Antiquaries of Newcastle upon Tyne</t>
  </si>
  <si>
    <t>Arneth</t>
  </si>
  <si>
    <t>Director Imperial and Royal Ambras Museum of Antiquities</t>
  </si>
  <si>
    <t>Vienna</t>
  </si>
  <si>
    <t>Austria</t>
  </si>
  <si>
    <t>Baily</t>
  </si>
  <si>
    <t>Gracechurch Street</t>
  </si>
  <si>
    <t>Barrow</t>
  </si>
  <si>
    <t>Burton</t>
  </si>
  <si>
    <t xml:space="preserve">C J </t>
  </si>
  <si>
    <t>Lydd</t>
  </si>
  <si>
    <t>Beaumont</t>
  </si>
  <si>
    <t>2 Highbury Place</t>
  </si>
  <si>
    <t>Beer</t>
  </si>
  <si>
    <t>Chalfont Lodge</t>
  </si>
  <si>
    <t>Cheltenham</t>
  </si>
  <si>
    <t>Matthew</t>
  </si>
  <si>
    <t>High Sheriff of Kent</t>
  </si>
  <si>
    <t>Bourne Park</t>
  </si>
  <si>
    <t>Ashford</t>
  </si>
  <si>
    <t>Bennett</t>
  </si>
  <si>
    <t>DPhil</t>
  </si>
  <si>
    <t>William Basil</t>
  </si>
  <si>
    <t>Bergne</t>
  </si>
  <si>
    <t>John Brodribb</t>
  </si>
  <si>
    <t>Best</t>
  </si>
  <si>
    <t>Thomas Fairfax</t>
  </si>
  <si>
    <t>23 Westbourne Terrace, Hyde Park</t>
  </si>
  <si>
    <t>Preston Hall, Aylesford &amp; 29 Tavistock Place, London</t>
  </si>
  <si>
    <t>Michael</t>
  </si>
  <si>
    <t>Cambridge Terrace, Hyde Park</t>
  </si>
  <si>
    <t>Boys</t>
  </si>
  <si>
    <t>Margate</t>
  </si>
  <si>
    <t>Bridge</t>
  </si>
  <si>
    <t>John Gawler</t>
  </si>
  <si>
    <t>Piddletrenthide</t>
  </si>
  <si>
    <t>Eastry Court</t>
  </si>
  <si>
    <t>Treasurer Society of Antiquaries of London</t>
  </si>
  <si>
    <t>James Silk</t>
  </si>
  <si>
    <t>21 Wellington Road, St John's Wood</t>
  </si>
  <si>
    <t>Burkitt</t>
  </si>
  <si>
    <t>Alexander Horace</t>
  </si>
  <si>
    <t>Clapham Rise</t>
  </si>
  <si>
    <t>Burlington</t>
  </si>
  <si>
    <t>The Earl of</t>
  </si>
  <si>
    <t>Holkar</t>
  </si>
  <si>
    <t>Milnthorpe</t>
  </si>
  <si>
    <t>Easton</t>
  </si>
  <si>
    <t>Cobb</t>
  </si>
  <si>
    <t>New Lodge</t>
  </si>
  <si>
    <t>Hawkhurst</t>
  </si>
  <si>
    <t>William Wise</t>
  </si>
  <si>
    <t>Coles</t>
  </si>
  <si>
    <t>William Lawrence</t>
  </si>
  <si>
    <t>Greenwich</t>
  </si>
  <si>
    <t>Collings</t>
  </si>
  <si>
    <t>William Thomas</t>
  </si>
  <si>
    <t>Trinity College</t>
  </si>
  <si>
    <t>BD</t>
  </si>
  <si>
    <t>Reverend and Fellow of St John's College, Oxford</t>
  </si>
  <si>
    <t>St John's College</t>
  </si>
  <si>
    <t>30 Colliergate York</t>
  </si>
  <si>
    <t>Scarborough &amp; York</t>
  </si>
  <si>
    <t>Charles Calvert</t>
  </si>
  <si>
    <t>Dean Street</t>
  </si>
  <si>
    <t>Cornwell</t>
  </si>
  <si>
    <t>St Swithin's Lane</t>
  </si>
  <si>
    <t>Cowburn</t>
  </si>
  <si>
    <t>15 Lincoln's Inn Fields</t>
  </si>
  <si>
    <t>Reverend Dr</t>
  </si>
  <si>
    <t>PhD</t>
  </si>
  <si>
    <t>Crossley</t>
  </si>
  <si>
    <t>8 Old Montague Street, Whitechapel</t>
  </si>
  <si>
    <t>Cuff</t>
  </si>
  <si>
    <t>James Dodsley</t>
  </si>
  <si>
    <t>Darnley</t>
  </si>
  <si>
    <t>Cobham Hall</t>
  </si>
  <si>
    <t>Cobham</t>
  </si>
  <si>
    <t>Deptford</t>
  </si>
  <si>
    <t>DeGerville</t>
  </si>
  <si>
    <t>Valogues</t>
  </si>
  <si>
    <t>Normandy</t>
  </si>
  <si>
    <t>Devaynes</t>
  </si>
  <si>
    <t>Updown House</t>
  </si>
  <si>
    <t>Diamond</t>
  </si>
  <si>
    <t>Hugh Welch</t>
  </si>
  <si>
    <t>Wandsworth</t>
  </si>
  <si>
    <t>Edwards</t>
  </si>
  <si>
    <t>62 Red Cross Street, Barbican</t>
  </si>
  <si>
    <t>Elsted</t>
  </si>
  <si>
    <t>Dover</t>
  </si>
  <si>
    <t>Emmerson</t>
  </si>
  <si>
    <t>Eveleigh</t>
  </si>
  <si>
    <t>William Manning</t>
  </si>
  <si>
    <t>Fellowes</t>
  </si>
  <si>
    <t>Ormesby</t>
  </si>
  <si>
    <t>Ferrey</t>
  </si>
  <si>
    <t>1 Trinity Place, Charing Cross</t>
  </si>
  <si>
    <t>Fothergill</t>
  </si>
  <si>
    <t>Henry George</t>
  </si>
  <si>
    <t>Rector of Belstone</t>
  </si>
  <si>
    <t>Oakhampton</t>
  </si>
  <si>
    <t>Fradgly</t>
  </si>
  <si>
    <t>Freeman</t>
  </si>
  <si>
    <t>Thomas Anthony</t>
  </si>
  <si>
    <t>Minster</t>
  </si>
  <si>
    <t>Thanet</t>
  </si>
  <si>
    <t>Frend</t>
  </si>
  <si>
    <t>Black Friars</t>
  </si>
  <si>
    <t>Garrett</t>
  </si>
  <si>
    <t>T</t>
  </si>
  <si>
    <t>Vicarage</t>
  </si>
  <si>
    <t>Martock</t>
  </si>
  <si>
    <t>Gibson</t>
  </si>
  <si>
    <t>George Stacey</t>
  </si>
  <si>
    <t>George Wyatt</t>
  </si>
  <si>
    <t>Brook Street House</t>
  </si>
  <si>
    <t>Ash</t>
  </si>
  <si>
    <t>Venerable Archdeacon, Master of Charterhouse</t>
  </si>
  <si>
    <t>Godalming</t>
  </si>
  <si>
    <t>Hallam</t>
  </si>
  <si>
    <t>24 Wilton Crescent, Knightsbridge</t>
  </si>
  <si>
    <t>Hart</t>
  </si>
  <si>
    <t>Alexander</t>
  </si>
  <si>
    <t>Dorking</t>
  </si>
  <si>
    <t>Henry Wise</t>
  </si>
  <si>
    <t>Hernden</t>
  </si>
  <si>
    <t>Eastry</t>
  </si>
  <si>
    <t>Captain Royal Navy</t>
  </si>
  <si>
    <t>18 Archibald Place</t>
  </si>
  <si>
    <t>Lothian</t>
  </si>
  <si>
    <t>Harwood</t>
  </si>
  <si>
    <t>5 Warner Place, Hackney Road</t>
  </si>
  <si>
    <t>Hastings</t>
  </si>
  <si>
    <t>The Lord</t>
  </si>
  <si>
    <t>Melton Constable</t>
  </si>
  <si>
    <t>Henslow</t>
  </si>
  <si>
    <t>Reverend Professor</t>
  </si>
  <si>
    <t>Hitcham</t>
  </si>
  <si>
    <t>Hadleigh</t>
  </si>
  <si>
    <t>Hessey</t>
  </si>
  <si>
    <t>Reverend Doctor, Headmaster Merchant Taylor' School</t>
  </si>
  <si>
    <t>Hilton</t>
  </si>
  <si>
    <t>Sarre Court</t>
  </si>
  <si>
    <t>Hollier</t>
  </si>
  <si>
    <t>Maize Hill, Greenwich</t>
  </si>
  <si>
    <t>Hooper</t>
  </si>
  <si>
    <t>Cottington Court</t>
  </si>
  <si>
    <t>Deal</t>
  </si>
  <si>
    <t>Hows</t>
  </si>
  <si>
    <t>99 Kingsland Road</t>
  </si>
  <si>
    <t>Hussey</t>
  </si>
  <si>
    <t>Rottingdean</t>
  </si>
  <si>
    <t>Hutchesson</t>
  </si>
  <si>
    <t>Ingram</t>
  </si>
  <si>
    <t>President of Trinity College, Oxford</t>
  </si>
  <si>
    <t>Jackson</t>
  </si>
  <si>
    <t>Keith</t>
  </si>
  <si>
    <t>The Lady</t>
  </si>
  <si>
    <t>Beach House</t>
  </si>
  <si>
    <t>Lower Walmer</t>
  </si>
  <si>
    <t>Stephen</t>
  </si>
  <si>
    <t>Jacobs</t>
  </si>
  <si>
    <t>Stamps and Taxes, Somerset House</t>
  </si>
  <si>
    <t>Somerset House</t>
  </si>
  <si>
    <t>Charles Moore</t>
  </si>
  <si>
    <t>Forton &amp; HMS Cambrian</t>
  </si>
  <si>
    <t>Honorary Secretary Numismatic Society, London</t>
  </si>
  <si>
    <t>Loxley &amp; 2 Harcourt Buildings, Temple, London</t>
  </si>
  <si>
    <t>Karney</t>
  </si>
  <si>
    <t>Gilbert John</t>
  </si>
  <si>
    <t>Walmer</t>
  </si>
  <si>
    <t>13 Park Place South, Chelsea &amp; Gloucester Terrace, Kensington</t>
  </si>
  <si>
    <t>James Henry</t>
  </si>
  <si>
    <t>Kemble</t>
  </si>
  <si>
    <t>John Mitchell</t>
  </si>
  <si>
    <t>Northend</t>
  </si>
  <si>
    <t>Fulham</t>
  </si>
  <si>
    <t>Stone House</t>
  </si>
  <si>
    <t>Key</t>
  </si>
  <si>
    <t>C. Aston</t>
  </si>
  <si>
    <t>St Helen's Place, City</t>
  </si>
  <si>
    <t>David</t>
  </si>
  <si>
    <t>Lake</t>
  </si>
  <si>
    <t>10 New Square, Lincoln's Inn</t>
  </si>
  <si>
    <t>Lambert</t>
  </si>
  <si>
    <t>East Ham</t>
  </si>
  <si>
    <t>Brough Hall</t>
  </si>
  <si>
    <t>Layton</t>
  </si>
  <si>
    <t>Leake</t>
  </si>
  <si>
    <t>William Martin</t>
  </si>
  <si>
    <t>50 Queen Ann Street, Cavendish Square</t>
  </si>
  <si>
    <t xml:space="preserve">W. Martin </t>
  </si>
  <si>
    <t>Hartwell House</t>
  </si>
  <si>
    <t>Lethbridge</t>
  </si>
  <si>
    <t>Greenwich Hospital</t>
  </si>
  <si>
    <t>Lewis</t>
  </si>
  <si>
    <t>Thomas Taylor</t>
  </si>
  <si>
    <t>Bridstow</t>
  </si>
  <si>
    <t>Ross on Wye</t>
  </si>
  <si>
    <t>Herefordshire</t>
  </si>
  <si>
    <t>Lindsay</t>
  </si>
  <si>
    <t>Maryville</t>
  </si>
  <si>
    <t>Blackrock</t>
  </si>
  <si>
    <t>Lloyd</t>
  </si>
  <si>
    <t>Maurice Hedd</t>
  </si>
  <si>
    <t>Goodnestone next Wingham</t>
  </si>
  <si>
    <t>W. Alford</t>
  </si>
  <si>
    <t>56 St John's Square, Clerkenwell</t>
  </si>
  <si>
    <t>KCH</t>
  </si>
  <si>
    <t xml:space="preserve">Hampton Lodge </t>
  </si>
  <si>
    <t>Farnham &amp; Tunbridge Wells, Kent</t>
  </si>
  <si>
    <t>24 Old Bond Street</t>
  </si>
  <si>
    <t>St Peter's</t>
  </si>
  <si>
    <t>Lynch</t>
  </si>
  <si>
    <t>Walton</t>
  </si>
  <si>
    <t>Merseyside</t>
  </si>
  <si>
    <t>Nord-Pas-de-Calais</t>
  </si>
  <si>
    <t>Poitou-Charentes</t>
  </si>
  <si>
    <t>Upper Normandy</t>
  </si>
  <si>
    <t>Picardy</t>
  </si>
  <si>
    <t>Ketteringham</t>
  </si>
  <si>
    <t>St Leonard's on Sea, Hastings</t>
  </si>
  <si>
    <t>Y</t>
  </si>
  <si>
    <t>Maclean</t>
  </si>
  <si>
    <t>Mackrell</t>
  </si>
  <si>
    <t>25 Abingdon Street, Westminster</t>
  </si>
  <si>
    <t>Macnaughten</t>
  </si>
  <si>
    <t>Bittern Manor</t>
  </si>
  <si>
    <t>Mantell</t>
  </si>
  <si>
    <t>Gideon</t>
  </si>
  <si>
    <t>Vice President Geological Society</t>
  </si>
  <si>
    <t>Chester Square, Pimlico</t>
  </si>
  <si>
    <t>Mahon</t>
  </si>
  <si>
    <t>Chevening Place</t>
  </si>
  <si>
    <t>Martin</t>
  </si>
  <si>
    <t>Charles Wykeham</t>
  </si>
  <si>
    <t>MP</t>
  </si>
  <si>
    <t>Leeds Castle</t>
  </si>
  <si>
    <t>Massie</t>
  </si>
  <si>
    <t>St Mary's on the Hill</t>
  </si>
  <si>
    <t>McArthur</t>
  </si>
  <si>
    <t>Duncan</t>
  </si>
  <si>
    <t>Milner</t>
  </si>
  <si>
    <t>Hull</t>
  </si>
  <si>
    <t>Milnes</t>
  </si>
  <si>
    <t>36 South Audley Street</t>
  </si>
  <si>
    <t>Moncrieff</t>
  </si>
  <si>
    <t>Pitcaithly House</t>
  </si>
  <si>
    <t>Bridge of Earn</t>
  </si>
  <si>
    <t>Perth</t>
  </si>
  <si>
    <t>Neame</t>
  </si>
  <si>
    <t>Newton</t>
  </si>
  <si>
    <t>Onslow</t>
  </si>
  <si>
    <t>The Honourable Colonel</t>
  </si>
  <si>
    <t>Woodbridge House</t>
  </si>
  <si>
    <t>Ormerod</t>
  </si>
  <si>
    <t>Rectory</t>
  </si>
  <si>
    <t>Peacock</t>
  </si>
  <si>
    <t>Edward Jun.</t>
  </si>
  <si>
    <t>Bottesford Moors, Messingham</t>
  </si>
  <si>
    <t>Kirton Lindsey</t>
  </si>
  <si>
    <t>Pease</t>
  </si>
  <si>
    <t>Richard Philip</t>
  </si>
  <si>
    <t>Oaten Hill</t>
  </si>
  <si>
    <t>Peckover</t>
  </si>
  <si>
    <t>Wisbech</t>
  </si>
  <si>
    <t>Penn</t>
  </si>
  <si>
    <t>Lewisham</t>
  </si>
  <si>
    <t>Penny</t>
  </si>
  <si>
    <t>Great Mongeham Rectory</t>
  </si>
  <si>
    <t>Percival</t>
  </si>
  <si>
    <t>Highbury Park</t>
  </si>
  <si>
    <t>Pettigrew</t>
  </si>
  <si>
    <t>Thomas Joseph</t>
  </si>
  <si>
    <t>8 Savile Row</t>
  </si>
  <si>
    <t>Phelps</t>
  </si>
  <si>
    <t>18 Montague Place, Russell Square</t>
  </si>
  <si>
    <t>Plumtre</t>
  </si>
  <si>
    <t>University College, Oxford</t>
  </si>
  <si>
    <t>29 Cow Cross Street, West Smithfield</t>
  </si>
  <si>
    <t>Prower</t>
  </si>
  <si>
    <t>Purton</t>
  </si>
  <si>
    <t>Swindon</t>
  </si>
  <si>
    <t>Wiltshire</t>
  </si>
  <si>
    <t>Artillery Place, Finsbury Square</t>
  </si>
  <si>
    <t>Purdue</t>
  </si>
  <si>
    <t>14 Hemingford Terrace, Islington</t>
  </si>
  <si>
    <t>Puttock</t>
  </si>
  <si>
    <t>Shaftesbury Street, New North Road, Hoxton</t>
  </si>
  <si>
    <t>Reader</t>
  </si>
  <si>
    <t>Edward Francis Stratton</t>
  </si>
  <si>
    <t>Rigden</t>
  </si>
  <si>
    <t>J</t>
  </si>
  <si>
    <t>Queen's Arms Library</t>
  </si>
  <si>
    <t>Henry William</t>
  </si>
  <si>
    <t>Rolt</t>
  </si>
  <si>
    <t>J D</t>
  </si>
  <si>
    <t>39 Broomsfield, Evelyn Street</t>
  </si>
  <si>
    <t>Roper</t>
  </si>
  <si>
    <t>W J Duff</t>
  </si>
  <si>
    <t>Vane House, Hampstead</t>
  </si>
  <si>
    <t>Rose</t>
  </si>
  <si>
    <t>W E</t>
  </si>
  <si>
    <t>March</t>
  </si>
  <si>
    <t>Roy</t>
  </si>
  <si>
    <t>St Mary Axe</t>
  </si>
  <si>
    <t>Salisbury</t>
  </si>
  <si>
    <t>Edward Gibbon</t>
  </si>
  <si>
    <t>Rose Bank Cottage, Finchley Road, St John's Wood</t>
  </si>
  <si>
    <t>Salmon</t>
  </si>
  <si>
    <t>18 Lower Berkeley Street</t>
  </si>
  <si>
    <t>Sandwich Book Society</t>
  </si>
  <si>
    <t>Shipp</t>
  </si>
  <si>
    <t>William T P</t>
  </si>
  <si>
    <t>Mount Row and Southsea, Portsmouth</t>
  </si>
  <si>
    <t>John Russell</t>
  </si>
  <si>
    <t>Publisher</t>
  </si>
  <si>
    <t>William James</t>
  </si>
  <si>
    <t>White Hall Yard</t>
  </si>
  <si>
    <t>Landguard</t>
  </si>
  <si>
    <t>Niton</t>
  </si>
  <si>
    <t>Blackpan</t>
  </si>
  <si>
    <t>St John's Lodge, Aylesbury and Cheyne Walk, Chelsea</t>
  </si>
  <si>
    <t>Sondes</t>
  </si>
  <si>
    <t>Elmham Hall</t>
  </si>
  <si>
    <t>East Dereham</t>
  </si>
  <si>
    <t>Towcester</t>
  </si>
  <si>
    <t>St Barbe</t>
  </si>
  <si>
    <t>Stoke Newington</t>
  </si>
  <si>
    <t>Stock</t>
  </si>
  <si>
    <t>Poplar</t>
  </si>
  <si>
    <t>Stratton</t>
  </si>
  <si>
    <t>Joshua</t>
  </si>
  <si>
    <t>Reverend, Sub-Librarian Canterbury Cathedral</t>
  </si>
  <si>
    <t>Talbot</t>
  </si>
  <si>
    <t>J S G</t>
  </si>
  <si>
    <t>Tunbridge</t>
  </si>
  <si>
    <t>Taylor</t>
  </si>
  <si>
    <t>Coleman Street</t>
  </si>
  <si>
    <t>Thoms</t>
  </si>
  <si>
    <t>William John</t>
  </si>
  <si>
    <t>Holywell Street, Westminster</t>
  </si>
  <si>
    <t>Thomsen</t>
  </si>
  <si>
    <t>Counsellor</t>
  </si>
  <si>
    <t>Copenhagen</t>
  </si>
  <si>
    <t>Denmark</t>
  </si>
  <si>
    <t>Thurnham</t>
  </si>
  <si>
    <t>Thurston</t>
  </si>
  <si>
    <t>Tissiman</t>
  </si>
  <si>
    <t>Trinity Corporation, The Honourable</t>
  </si>
  <si>
    <t>The Honourable Trinity Corporation</t>
  </si>
  <si>
    <t>Tylden</t>
  </si>
  <si>
    <t>J M</t>
  </si>
  <si>
    <t>Colonel Sir</t>
  </si>
  <si>
    <t>Milsted</t>
  </si>
  <si>
    <t>Sittingbourne</t>
  </si>
  <si>
    <t>Vallance</t>
  </si>
  <si>
    <t>Vint</t>
  </si>
  <si>
    <t>St Mary's Lodge</t>
  </si>
  <si>
    <t>Walker</t>
  </si>
  <si>
    <t>Joshua Jun</t>
  </si>
  <si>
    <t>2 Park Place Gardens</t>
  </si>
  <si>
    <t>Wonham Manor and 26 Suffolk St, Pall Mall</t>
  </si>
  <si>
    <t>Webb</t>
  </si>
  <si>
    <t>6 Lansdowne Road, Clapham Road</t>
  </si>
  <si>
    <t>Whichcord</t>
  </si>
  <si>
    <t>John Jun</t>
  </si>
  <si>
    <t>White</t>
  </si>
  <si>
    <t>Wigan</t>
  </si>
  <si>
    <t>John Alfred</t>
  </si>
  <si>
    <t>Clare House</t>
  </si>
  <si>
    <t>East Malling</t>
  </si>
  <si>
    <t>Wilde</t>
  </si>
  <si>
    <t>J G De</t>
  </si>
  <si>
    <t>Wilkinson</t>
  </si>
  <si>
    <t>James John</t>
  </si>
  <si>
    <t>J J</t>
  </si>
  <si>
    <t>Erith</t>
  </si>
  <si>
    <t>Nostel Priory</t>
  </si>
  <si>
    <t>Blair's Castle</t>
  </si>
  <si>
    <t>Windle</t>
  </si>
  <si>
    <t>Worsaae</t>
  </si>
  <si>
    <t>J J A</t>
  </si>
  <si>
    <t>Professor, Royal Inspector of the Ancient National Monuments of Copenhagen</t>
  </si>
  <si>
    <t>Wrench</t>
  </si>
  <si>
    <t>George N</t>
  </si>
  <si>
    <t>60 Pall Mall</t>
  </si>
  <si>
    <t>Member of the Institute of France</t>
  </si>
  <si>
    <t>Reverend, late Secretary Society of Antiquaries of London</t>
  </si>
  <si>
    <t>B</t>
  </si>
  <si>
    <t>Beddington</t>
  </si>
  <si>
    <t>Yewd</t>
  </si>
  <si>
    <t>Arreton</t>
  </si>
  <si>
    <t>Sevenoaks</t>
  </si>
  <si>
    <t>Angus</t>
  </si>
  <si>
    <t>Society of Antiquaries of London</t>
  </si>
  <si>
    <t>Artis</t>
  </si>
  <si>
    <t>Edmund Tyrell</t>
  </si>
  <si>
    <t>Beesley</t>
  </si>
  <si>
    <t>Burn</t>
  </si>
  <si>
    <t>8 Great Newport Street</t>
  </si>
  <si>
    <t>Carruthers</t>
  </si>
  <si>
    <t>Glenreagh</t>
  </si>
  <si>
    <t>Belfast</t>
  </si>
  <si>
    <t>County Antrim</t>
  </si>
  <si>
    <t>Northern Ireland</t>
  </si>
  <si>
    <t>William Addison</t>
  </si>
  <si>
    <t>Comport</t>
  </si>
  <si>
    <t>Conyngham</t>
  </si>
  <si>
    <t>Lord</t>
  </si>
  <si>
    <t>Jeremiah</t>
  </si>
  <si>
    <t>Stamford Street, Blackfriars</t>
  </si>
  <si>
    <t>3 Gloucester Road, Old Brompton &amp; Admiralty</t>
  </si>
  <si>
    <t>Dennett</t>
  </si>
  <si>
    <t>Carisbrooke Castle</t>
  </si>
  <si>
    <t>Carisbrooke</t>
  </si>
  <si>
    <t>Dixon</t>
  </si>
  <si>
    <t>Worthing</t>
  </si>
  <si>
    <t>Dryden</t>
  </si>
  <si>
    <t>Canons Ashby</t>
  </si>
  <si>
    <t>Fitze</t>
  </si>
  <si>
    <t>Customs</t>
  </si>
  <si>
    <t>Haigh</t>
  </si>
  <si>
    <t>Daniel Henry</t>
  </si>
  <si>
    <t>Erdington</t>
  </si>
  <si>
    <t>Maidstone Road</t>
  </si>
  <si>
    <t>Rochester</t>
  </si>
  <si>
    <t>Hearn</t>
  </si>
  <si>
    <t>John Henry</t>
  </si>
  <si>
    <t>Holehouse</t>
  </si>
  <si>
    <t>19 Colebrook Row, Islington</t>
  </si>
  <si>
    <t>Nicholls</t>
  </si>
  <si>
    <t>Rendlesham</t>
  </si>
  <si>
    <t>BA, MA, BCL</t>
  </si>
  <si>
    <t>Sainthill</t>
  </si>
  <si>
    <t>Smart</t>
  </si>
  <si>
    <t>Canbourne</t>
  </si>
  <si>
    <t>Stothard</t>
  </si>
  <si>
    <t>Tucker</t>
  </si>
  <si>
    <t>W J A</t>
  </si>
  <si>
    <t>Prospect Row</t>
  </si>
  <si>
    <t>Brompton</t>
  </si>
  <si>
    <t>Walford</t>
  </si>
  <si>
    <t>Edward Gibbs</t>
  </si>
  <si>
    <t>Chipping Warden</t>
  </si>
  <si>
    <t>Wellington Street, Strand</t>
  </si>
  <si>
    <t>Windell</t>
  </si>
  <si>
    <t>Wyatt</t>
  </si>
  <si>
    <t>Broughton</t>
  </si>
  <si>
    <t>St John Baker</t>
  </si>
  <si>
    <t>Tunbridge Wells</t>
  </si>
  <si>
    <t>Baker</t>
  </si>
  <si>
    <t>Anthony St John</t>
  </si>
  <si>
    <t>Booth</t>
  </si>
  <si>
    <t>Swinton</t>
  </si>
  <si>
    <t>Manchester</t>
  </si>
  <si>
    <t>Charlton</t>
  </si>
  <si>
    <t>Wells</t>
  </si>
  <si>
    <t>Thomas Crofton</t>
  </si>
  <si>
    <t>British Archaeological Association</t>
  </si>
  <si>
    <t>Dewilde</t>
  </si>
  <si>
    <t>J G</t>
  </si>
  <si>
    <t>Dufour</t>
  </si>
  <si>
    <t>Great George Street, Westminster</t>
  </si>
  <si>
    <t>Dunn</t>
  </si>
  <si>
    <t>Paisley</t>
  </si>
  <si>
    <t>Renfrewshire</t>
  </si>
  <si>
    <t>Faulkener</t>
  </si>
  <si>
    <t>Oakfield Villa</t>
  </si>
  <si>
    <t>Birkenhead</t>
  </si>
  <si>
    <t>Cakeham</t>
  </si>
  <si>
    <t>West Wittering</t>
  </si>
  <si>
    <t>Temple</t>
  </si>
  <si>
    <t>Audley Place &amp; Waterloo Place</t>
  </si>
  <si>
    <t>Isle of Wight Literary Institution</t>
  </si>
  <si>
    <t>Keets</t>
  </si>
  <si>
    <t>Rose Cottage, Appleford</t>
  </si>
  <si>
    <t>Aldborough, Boroughbridge</t>
  </si>
  <si>
    <t>Lower</t>
  </si>
  <si>
    <t>Mark Anthony</t>
  </si>
  <si>
    <t>King William Street</t>
  </si>
  <si>
    <t>Pidgeon</t>
  </si>
  <si>
    <t>Henry Clark</t>
  </si>
  <si>
    <t>Scarborough Archaeological Society</t>
  </si>
  <si>
    <t>Secretary Archaeological Institute</t>
  </si>
  <si>
    <t>Bayley</t>
  </si>
  <si>
    <t>Shrewsbury</t>
  </si>
  <si>
    <t>Biddulph</t>
  </si>
  <si>
    <t>Auldbar Castle</t>
  </si>
  <si>
    <t>Botfield</t>
  </si>
  <si>
    <t>Beriah</t>
  </si>
  <si>
    <t>Daventry</t>
  </si>
  <si>
    <t>Department of Antiquities British Museum</t>
  </si>
  <si>
    <t xml:space="preserve">William Henry </t>
  </si>
  <si>
    <t>J Collingwood</t>
  </si>
  <si>
    <t>Bunbury</t>
  </si>
  <si>
    <t>Member of the Numismatic Society</t>
  </si>
  <si>
    <t>15 Jermyn Street</t>
  </si>
  <si>
    <t>Callaghan</t>
  </si>
  <si>
    <t>P O</t>
  </si>
  <si>
    <t>Gloucester Lodge, St Leonard's on Sea</t>
  </si>
  <si>
    <t>Cambridge University Library</t>
  </si>
  <si>
    <t>University of Cambridge</t>
  </si>
  <si>
    <t>University of Cambridge Library</t>
  </si>
  <si>
    <t>Chichester Library Society</t>
  </si>
  <si>
    <t>Lord Bishop of St David's</t>
  </si>
  <si>
    <t>Abergwala Palace</t>
  </si>
  <si>
    <t>St David's</t>
  </si>
  <si>
    <t>Carmarthen</t>
  </si>
  <si>
    <t>J Bathhurst</t>
  </si>
  <si>
    <t>J Barnard</t>
  </si>
  <si>
    <t>Francis Henry</t>
  </si>
  <si>
    <t>Dodd</t>
  </si>
  <si>
    <t>7 Hartland Terrace, Kentish Town</t>
  </si>
  <si>
    <t>Member Soc d'Emulation d'Abbeville</t>
  </si>
  <si>
    <t>18 Belgrave Square &amp; Worsley Hall, Manchester</t>
  </si>
  <si>
    <t>Sir, Director Society of Antiquaries</t>
  </si>
  <si>
    <t>Elvy</t>
  </si>
  <si>
    <t>9 China Terrace, Lambeth</t>
  </si>
  <si>
    <t>Secretary Numismatic Society</t>
  </si>
  <si>
    <t>Architect</t>
  </si>
  <si>
    <t>M</t>
  </si>
  <si>
    <t>P</t>
  </si>
  <si>
    <t>W B</t>
  </si>
  <si>
    <t>Northiam, Staplehurst</t>
  </si>
  <si>
    <t>Sculptor</t>
  </si>
  <si>
    <t>Rome</t>
  </si>
  <si>
    <t>Italy</t>
  </si>
  <si>
    <t>Gunner</t>
  </si>
  <si>
    <t>W H</t>
  </si>
  <si>
    <t>President of Norfolk and Norwich Archaeological Society</t>
  </si>
  <si>
    <t>Guildhall Library, London</t>
  </si>
  <si>
    <t>Harcourt</t>
  </si>
  <si>
    <t>L Vernon</t>
  </si>
  <si>
    <t>Newell's Park</t>
  </si>
  <si>
    <t>Royston</t>
  </si>
  <si>
    <t>Joyce</t>
  </si>
  <si>
    <t>George Prince</t>
  </si>
  <si>
    <t>Portswood Lawn</t>
  </si>
  <si>
    <t>Kendrick</t>
  </si>
  <si>
    <t>Warrington</t>
  </si>
  <si>
    <t>Lecointre Dupont</t>
  </si>
  <si>
    <t>Vienne</t>
  </si>
  <si>
    <t>Leicester Permanent Library</t>
  </si>
  <si>
    <t>Litchfield</t>
  </si>
  <si>
    <t>Lock</t>
  </si>
  <si>
    <t>R Grove</t>
  </si>
  <si>
    <t>W C</t>
  </si>
  <si>
    <t xml:space="preserve">W H </t>
  </si>
  <si>
    <t>Meyrick</t>
  </si>
  <si>
    <t>16 Parliament Street</t>
  </si>
  <si>
    <t>City Wharf, Hoxton</t>
  </si>
  <si>
    <t>G M</t>
  </si>
  <si>
    <t>Nunn</t>
  </si>
  <si>
    <t>Thorndon Rectory</t>
  </si>
  <si>
    <t>Eye</t>
  </si>
  <si>
    <t>Oatley</t>
  </si>
  <si>
    <t>Wroxeter</t>
  </si>
  <si>
    <t>M E</t>
  </si>
  <si>
    <t>J S</t>
  </si>
  <si>
    <t>Ouvry</t>
  </si>
  <si>
    <t>Parry</t>
  </si>
  <si>
    <t>T Love Jones</t>
  </si>
  <si>
    <t>Madryn</t>
  </si>
  <si>
    <t>Pwllheli</t>
  </si>
  <si>
    <t>Gywnedd</t>
  </si>
  <si>
    <t>Potter</t>
  </si>
  <si>
    <t>Henry Glasford</t>
  </si>
  <si>
    <t>Pritchard</t>
  </si>
  <si>
    <t>Broseley</t>
  </si>
  <si>
    <r>
      <t>Biblioth</t>
    </r>
    <r>
      <rPr>
        <sz val="11"/>
        <color theme="1"/>
        <rFont val="Calibri"/>
        <family val="2"/>
      </rPr>
      <t>è</t>
    </r>
    <r>
      <rPr>
        <sz val="11"/>
        <color theme="1"/>
        <rFont val="Calibri"/>
        <family val="2"/>
        <scheme val="minor"/>
      </rPr>
      <t>que de Rouen</t>
    </r>
  </si>
  <si>
    <t>Rouen</t>
  </si>
  <si>
    <t>Seine-Maritime</t>
  </si>
  <si>
    <t>Bibliothèque de Rouen</t>
  </si>
  <si>
    <t>Samuel Reynolds</t>
  </si>
  <si>
    <t>J Y</t>
  </si>
  <si>
    <t>Spurrell</t>
  </si>
  <si>
    <t>Faulbourne Rectory</t>
  </si>
  <si>
    <t>Steele</t>
  </si>
  <si>
    <t>Stevens</t>
  </si>
  <si>
    <t>Henry J</t>
  </si>
  <si>
    <t>Symonds</t>
  </si>
  <si>
    <t>John Addington</t>
  </si>
  <si>
    <t>Clifton</t>
  </si>
  <si>
    <t>Talbot de Malahide</t>
  </si>
  <si>
    <t>Lord &amp; President of the Archaeological Institute</t>
  </si>
  <si>
    <t>Devizes</t>
  </si>
  <si>
    <t>Tobin</t>
  </si>
  <si>
    <t>Ballincollig</t>
  </si>
  <si>
    <t>Tomlin</t>
  </si>
  <si>
    <t>George Taddy</t>
  </si>
  <si>
    <t>Nettlecombe &amp; Wallington, Morpeth</t>
  </si>
  <si>
    <t>W Sandys</t>
  </si>
  <si>
    <t>Wright Vaux</t>
  </si>
  <si>
    <t>Wakeman</t>
  </si>
  <si>
    <t>William F</t>
  </si>
  <si>
    <t>George H</t>
  </si>
  <si>
    <t>46 Grafton Street</t>
  </si>
  <si>
    <t>Dublin</t>
  </si>
  <si>
    <t>Leinster</t>
  </si>
  <si>
    <t>Hurstpierpoint</t>
  </si>
  <si>
    <t>Humphrey</t>
  </si>
  <si>
    <t>Winter</t>
  </si>
  <si>
    <t>C J W</t>
  </si>
  <si>
    <t>Woodburn</t>
  </si>
  <si>
    <t>St Martin's Lane</t>
  </si>
  <si>
    <t>C F</t>
  </si>
  <si>
    <t>Forest Hill Parsonage, Wheatly</t>
  </si>
  <si>
    <t>Bedford</t>
  </si>
  <si>
    <t>Bedfordshire</t>
  </si>
  <si>
    <t>Allen</t>
  </si>
  <si>
    <t>Ryde</t>
  </si>
  <si>
    <t>William Harley</t>
  </si>
  <si>
    <t>Sheltey Park</t>
  </si>
  <si>
    <t>Swansea</t>
  </si>
  <si>
    <t>Glamorgan</t>
  </si>
  <si>
    <t>Bonstetten</t>
  </si>
  <si>
    <t>Gustave de</t>
  </si>
  <si>
    <t>Baron</t>
  </si>
  <si>
    <r>
      <t>Eichenb</t>
    </r>
    <r>
      <rPr>
        <sz val="11"/>
        <color theme="1"/>
        <rFont val="Calibri"/>
        <family val="2"/>
      </rPr>
      <t>ü</t>
    </r>
    <r>
      <rPr>
        <sz val="11"/>
        <color theme="1"/>
        <rFont val="Calibri"/>
        <family val="2"/>
        <scheme val="minor"/>
      </rPr>
      <t>hl</t>
    </r>
  </si>
  <si>
    <t>Thoune</t>
  </si>
  <si>
    <t>Switzerland</t>
  </si>
  <si>
    <t>Norton Hall &amp; 10 Sackville St, Hanover Square</t>
  </si>
  <si>
    <t>Bradbury</t>
  </si>
  <si>
    <t>23 Crescent</t>
  </si>
  <si>
    <t>Salford</t>
  </si>
  <si>
    <t>3 Paragon, New Kent Road &amp; Eltham</t>
  </si>
  <si>
    <t>Curtis</t>
  </si>
  <si>
    <t>36 Union Street, Bishopsgate</t>
  </si>
  <si>
    <t>William Stevenson</t>
  </si>
  <si>
    <t>W Petit</t>
  </si>
  <si>
    <t>Halford</t>
  </si>
  <si>
    <t>2 Hanover Square</t>
  </si>
  <si>
    <t>R G</t>
  </si>
  <si>
    <t>Summerhill House</t>
  </si>
  <si>
    <t>Hillier</t>
  </si>
  <si>
    <t>W</t>
  </si>
  <si>
    <t>Keel</t>
  </si>
  <si>
    <t>J Rushworth</t>
  </si>
  <si>
    <t>Fring Hall, Docking</t>
  </si>
  <si>
    <t>McKenzie</t>
  </si>
  <si>
    <t>John Whiteford</t>
  </si>
  <si>
    <t>16 Royal Circus</t>
  </si>
  <si>
    <t>H B</t>
  </si>
  <si>
    <t>Samuel J</t>
  </si>
  <si>
    <t>Mollini</t>
  </si>
  <si>
    <t>Morrish</t>
  </si>
  <si>
    <t>Audley End &amp; 18 Hertford St Mayfair</t>
  </si>
  <si>
    <t>Arthur J</t>
  </si>
  <si>
    <t>Olfers</t>
  </si>
  <si>
    <t>Von</t>
  </si>
  <si>
    <t>Plowes</t>
  </si>
  <si>
    <t>J H</t>
  </si>
  <si>
    <t>39 York Terrace, Regent's Park</t>
  </si>
  <si>
    <t>Rhind</t>
  </si>
  <si>
    <t>Henry A</t>
  </si>
  <si>
    <t>Sibster</t>
  </si>
  <si>
    <t>Wick</t>
  </si>
  <si>
    <t>Caithness</t>
  </si>
  <si>
    <t>W Devonshire</t>
  </si>
  <si>
    <t>President of the College of Physicians Edinburgh</t>
  </si>
  <si>
    <t>Slack</t>
  </si>
  <si>
    <t>3 Stockwell Park Road, Brixton</t>
  </si>
  <si>
    <t>Thurnam</t>
  </si>
  <si>
    <t xml:space="preserve">Walter C </t>
  </si>
  <si>
    <t>Marlands</t>
  </si>
  <si>
    <t>Thomas B</t>
  </si>
  <si>
    <t>Armistead</t>
  </si>
  <si>
    <t>Charles John</t>
  </si>
  <si>
    <t>Hong Kong</t>
  </si>
  <si>
    <t>Charles C</t>
  </si>
  <si>
    <t>Barber</t>
  </si>
  <si>
    <t>Beck</t>
  </si>
  <si>
    <t>D J</t>
  </si>
  <si>
    <t>10 Tollington Road, Holloway, London &amp; Leeds</t>
  </si>
  <si>
    <t>Braybrooke</t>
  </si>
  <si>
    <t>Rt Hon Lord</t>
  </si>
  <si>
    <t>Richmond</t>
  </si>
  <si>
    <t>Brydges</t>
  </si>
  <si>
    <t>Harford Jones</t>
  </si>
  <si>
    <t>Boultibrooke</t>
  </si>
  <si>
    <t>Presteign</t>
  </si>
  <si>
    <t>Radnorshire</t>
  </si>
  <si>
    <t>Cabbell</t>
  </si>
  <si>
    <t>Benjamin Bond</t>
  </si>
  <si>
    <t>52 Portland Place</t>
  </si>
  <si>
    <t>Chidley</t>
  </si>
  <si>
    <t>John A</t>
  </si>
  <si>
    <t>Coulter</t>
  </si>
  <si>
    <t>Chatham</t>
  </si>
  <si>
    <t>6 Strand &amp; 19 Pelham Place, Strand</t>
  </si>
  <si>
    <t>Sion College, Sion Place Bath &amp; Finsbury Circus</t>
  </si>
  <si>
    <t>Dickinson</t>
  </si>
  <si>
    <t>2 County Place</t>
  </si>
  <si>
    <t>Augustus William</t>
  </si>
  <si>
    <t>Director Society of Antiquaries</t>
  </si>
  <si>
    <t>Gibbs</t>
  </si>
  <si>
    <t>Faversham</t>
  </si>
  <si>
    <t>Guildhall Library London</t>
  </si>
  <si>
    <t>R M</t>
  </si>
  <si>
    <t>Kidd</t>
  </si>
  <si>
    <t>McMahon</t>
  </si>
  <si>
    <t>Junior United Services Club</t>
  </si>
  <si>
    <t>William Warwick</t>
  </si>
  <si>
    <t>Latter</t>
  </si>
  <si>
    <t>Massalin</t>
  </si>
  <si>
    <r>
      <t>M M</t>
    </r>
    <r>
      <rPr>
        <sz val="11"/>
        <color theme="1"/>
        <rFont val="Calibri"/>
        <family val="2"/>
      </rPr>
      <t>é</t>
    </r>
    <r>
      <rPr>
        <sz val="11"/>
        <color theme="1"/>
        <rFont val="Calibri"/>
        <family val="2"/>
        <scheme val="minor"/>
      </rPr>
      <t>tayer</t>
    </r>
  </si>
  <si>
    <t>Eure</t>
  </si>
  <si>
    <t>J A</t>
  </si>
  <si>
    <t>19 Portland Place &amp; Junior United Services Club</t>
  </si>
  <si>
    <t>Middle Hill</t>
  </si>
  <si>
    <t>Broadway</t>
  </si>
  <si>
    <t>F C</t>
  </si>
  <si>
    <t>4 Old Compton Street &amp; Soho Square</t>
  </si>
  <si>
    <t>Devonport &amp; 38 St Paul's Road, Camden Town NW</t>
  </si>
  <si>
    <t>Malahide Castle</t>
  </si>
  <si>
    <t>Wetter</t>
  </si>
  <si>
    <t>Conrad</t>
  </si>
  <si>
    <t>67 Myddleton Square</t>
  </si>
  <si>
    <t>Lord Bishop St David's</t>
  </si>
  <si>
    <t>Acworth</t>
  </si>
  <si>
    <t>Brindley</t>
  </si>
  <si>
    <t>Star Hill</t>
  </si>
  <si>
    <t>Somerset House, London &amp; Abingdon, Berks</t>
  </si>
  <si>
    <t>Edward George</t>
  </si>
  <si>
    <t>12 Tavistock Row, WC</t>
  </si>
  <si>
    <t>Society of Antiquaries of Scotland</t>
  </si>
  <si>
    <t>John Walker</t>
  </si>
  <si>
    <t>71 Gracechurch Street</t>
  </si>
  <si>
    <t>Bain</t>
  </si>
  <si>
    <t>Haymarket</t>
  </si>
  <si>
    <t>Ball</t>
  </si>
  <si>
    <t>John Howell</t>
  </si>
  <si>
    <t>Strood Hill</t>
  </si>
  <si>
    <t>Bedfordshire Archaeological Society</t>
  </si>
  <si>
    <t>52 Burton Street, Burton Crescent &amp; 20 Great Coram Street WC</t>
  </si>
  <si>
    <t>Blackwood</t>
  </si>
  <si>
    <t>Messrs. &amp; Sons</t>
  </si>
  <si>
    <t>Sir &amp; Vice President Society of Antiquaries</t>
  </si>
  <si>
    <t>Dane John Villas</t>
  </si>
  <si>
    <t>Foreign Office,Downing Street &amp; Sloane Street, Chelsea &amp; Thurloe Square SW</t>
  </si>
  <si>
    <t>County Lunatic Asylum &amp; Brookwood, Woking, Surrey</t>
  </si>
  <si>
    <t>British Museum (Department of Antiquities)</t>
  </si>
  <si>
    <t>10 Basinghall Street &amp; 25 Old Jewry, City</t>
  </si>
  <si>
    <t>3 Portland Cottages &amp; 63 Ebury Street, Pimlico &amp; 7 Vicarage Gardens, Campden Hill, W</t>
  </si>
  <si>
    <t>Crow</t>
  </si>
  <si>
    <t>Lymmerston</t>
  </si>
  <si>
    <t>Brixton</t>
  </si>
  <si>
    <t>Deddington</t>
  </si>
  <si>
    <t>Fontana</t>
  </si>
  <si>
    <t>Signor, Sculptor</t>
  </si>
  <si>
    <t>217 King's Road, Chelsea</t>
  </si>
  <si>
    <t>Westbourne Terrace &amp; Cowden &amp; Edenbridge, Kent</t>
  </si>
  <si>
    <t>Avenue Lodge &amp; 11 Tregunter Road S Kensington</t>
  </si>
  <si>
    <t>Beech Street, Barbican &amp; Belvedere, Kent</t>
  </si>
  <si>
    <t>4 College Green</t>
  </si>
  <si>
    <t>1 Alfred Place, New Road &amp; 30 Wood Street</t>
  </si>
  <si>
    <t>Wendover Cottage</t>
  </si>
  <si>
    <t xml:space="preserve">Mrs </t>
  </si>
  <si>
    <t>St Angelo</t>
  </si>
  <si>
    <t>Clarendon Road</t>
  </si>
  <si>
    <t>Southsea</t>
  </si>
  <si>
    <t>6 Regent Street SW</t>
  </si>
  <si>
    <t>Johnston</t>
  </si>
  <si>
    <t>51 Watling Street EC</t>
  </si>
  <si>
    <t>25 College Hill, Cannon Street West, EC &amp; Queen Street, Cheapside EC</t>
  </si>
  <si>
    <t>Larking</t>
  </si>
  <si>
    <t>L B</t>
  </si>
  <si>
    <t>Ryarsh Vicarage</t>
  </si>
  <si>
    <t>Malling</t>
  </si>
  <si>
    <t>Lewes &amp; Seaford</t>
  </si>
  <si>
    <t>Melbourne Public Library, New South Wales</t>
  </si>
  <si>
    <t>Noel-Fearne</t>
  </si>
  <si>
    <t>3 Dane's Inn, Strand</t>
  </si>
  <si>
    <t>North</t>
  </si>
  <si>
    <t>Hon Sec Leicestershire Architectural and Archaeological Society</t>
  </si>
  <si>
    <t>Baron Dr</t>
  </si>
  <si>
    <t>49 Oxford Terrace, Hyde Park &amp; 29 Upper Gower Street &amp; 12 Queen Anne Street, Cavendish Square</t>
  </si>
  <si>
    <t>Phillipps</t>
  </si>
  <si>
    <t>37 Berners Street, Oxford Street &amp; £ Westbourne Villas, Harrow Road</t>
  </si>
  <si>
    <t>Pollexfen</t>
  </si>
  <si>
    <t>Newcastle &amp; Acacia Cottage, Hampton, London &amp; Reform Club Pall Mall</t>
  </si>
  <si>
    <t>Quaritch</t>
  </si>
  <si>
    <t>Bernard</t>
  </si>
  <si>
    <t>15 Piccadilly</t>
  </si>
  <si>
    <t>Ravenshaw</t>
  </si>
  <si>
    <t>T F</t>
  </si>
  <si>
    <t>Marlborough</t>
  </si>
  <si>
    <t>3 Punderson Place, Bethnal Green Road NE</t>
  </si>
  <si>
    <t>Sandwich &amp; 3 Punderson Place, Bethnal Green Road NE</t>
  </si>
  <si>
    <t>Ross</t>
  </si>
  <si>
    <t>Northfleet</t>
  </si>
  <si>
    <t>Captain &amp; Major Royal Marines</t>
  </si>
  <si>
    <t>4 Rosella Place</t>
  </si>
  <si>
    <t>North Shields</t>
  </si>
  <si>
    <t>Toronto Public Library</t>
  </si>
  <si>
    <t>Ontario</t>
  </si>
  <si>
    <t>Reverend &amp; Van Archdeacon</t>
  </si>
  <si>
    <t>Victoria Public Library, Melbourne</t>
  </si>
  <si>
    <t>Victoria</t>
  </si>
  <si>
    <t>13 Howland Street and 22 Charlotte Street, Fitzroy Square &amp; 68 Bolsover Street, Portland Place</t>
  </si>
  <si>
    <t>Willis &amp; Southeran</t>
  </si>
  <si>
    <t>Messrs</t>
  </si>
  <si>
    <t>136 Strand</t>
  </si>
  <si>
    <t>Witte</t>
  </si>
  <si>
    <t>Jules de</t>
  </si>
  <si>
    <t>5 Rue Fortin</t>
  </si>
  <si>
    <t>Paris</t>
  </si>
  <si>
    <t>17 Morden Road</t>
  </si>
  <si>
    <t>The Abbey &amp; St Mary's Court</t>
  </si>
  <si>
    <t>St Peter's Square</t>
  </si>
  <si>
    <t>Herne Bay</t>
  </si>
  <si>
    <t>Arklow Square</t>
  </si>
  <si>
    <t>Ramsgate</t>
  </si>
  <si>
    <t>Champion Park, Denmark Hill</t>
  </si>
  <si>
    <t>Clifton Cottage &amp; Southlands</t>
  </si>
  <si>
    <t>Blair</t>
  </si>
  <si>
    <t>South Shields</t>
  </si>
  <si>
    <t>Francis G M</t>
  </si>
  <si>
    <t>Ketteringham Park</t>
  </si>
  <si>
    <t>Wymondham</t>
  </si>
  <si>
    <t>Brabrook</t>
  </si>
  <si>
    <t>E W</t>
  </si>
  <si>
    <t>11 Limes Villas, Lewisham</t>
  </si>
  <si>
    <t>Cecil</t>
  </si>
  <si>
    <t>37 Palace Grove, Bromley</t>
  </si>
  <si>
    <t>Brock</t>
  </si>
  <si>
    <t>E P</t>
  </si>
  <si>
    <t>19 Montague Place, Russell Square, WC</t>
  </si>
  <si>
    <t>Ufford</t>
  </si>
  <si>
    <t>Calvert</t>
  </si>
  <si>
    <t>32 Lansdowne Place</t>
  </si>
  <si>
    <t>Brighton</t>
  </si>
  <si>
    <t>Coates</t>
  </si>
  <si>
    <t>R P</t>
  </si>
  <si>
    <t>Collier</t>
  </si>
  <si>
    <t>Andover</t>
  </si>
  <si>
    <t>Comerford</t>
  </si>
  <si>
    <t>7 St Andrew's Place, Regent's Park NW</t>
  </si>
  <si>
    <t>T F Dillon</t>
  </si>
  <si>
    <t>Lisle Street, Leicester Square &amp; Thistle Grove, South Kensington SW</t>
  </si>
  <si>
    <t>Kingsweston, Somerton</t>
  </si>
  <si>
    <t>Taunton</t>
  </si>
  <si>
    <t>City Wharf, Hoxton &amp; The Hall, Rotherfield, Sussex</t>
  </si>
  <si>
    <t>Byfield</t>
  </si>
  <si>
    <t>The Caxtons, Highfield Rise</t>
  </si>
  <si>
    <t>Madley House, 72 Pembroke Road, Clifton</t>
  </si>
  <si>
    <t>Greenshields</t>
  </si>
  <si>
    <t>J B</t>
  </si>
  <si>
    <t xml:space="preserve"> Lesmahago</t>
  </si>
  <si>
    <t>Kerse</t>
  </si>
  <si>
    <t>Lanarkshire</t>
  </si>
  <si>
    <t>St James's Square &amp; North Runckton, Norfolk</t>
  </si>
  <si>
    <t>Samlesbury Hall</t>
  </si>
  <si>
    <t>Preston</t>
  </si>
  <si>
    <t>171 Stanhope Street, Hampstead Road N</t>
  </si>
  <si>
    <t>Royal Irish Academy</t>
  </si>
  <si>
    <t>Netherthong Vicarage</t>
  </si>
  <si>
    <t>Surgeon-Major, 6th Inniskillin Dragoons</t>
  </si>
  <si>
    <t>Colonel, RMA</t>
  </si>
  <si>
    <t>Fareham</t>
  </si>
  <si>
    <t>Bank of England &amp; Cottage Grove, Bow Road &amp; Leigh, Essex</t>
  </si>
  <si>
    <t>Ryarah Vicarage &amp; 12 Coventry Street, London W</t>
  </si>
  <si>
    <t>Harbourne House</t>
  </si>
  <si>
    <t>7 George's Villas, Compton Road &amp; 23 Douglas Road</t>
  </si>
  <si>
    <t>Leader</t>
  </si>
  <si>
    <t>Daniel J</t>
  </si>
  <si>
    <t>Oakburn, Broomhill Park</t>
  </si>
  <si>
    <t>Corporation of Liverpool</t>
  </si>
  <si>
    <t>Major of Hythe</t>
  </si>
  <si>
    <t>Lord Street &amp; Pennant House, Bebbington, Cheshire</t>
  </si>
  <si>
    <t>Caerleon</t>
  </si>
  <si>
    <t>Nicholson</t>
  </si>
  <si>
    <t>Cornelius</t>
  </si>
  <si>
    <t>Wellfield, Muswell Hill, Hornsey, N</t>
  </si>
  <si>
    <t>Nottingham, Leasingham, Sleaford</t>
  </si>
  <si>
    <t>Rt Reverend Bishop Suffragan</t>
  </si>
  <si>
    <t>Nottingham</t>
  </si>
  <si>
    <t>Nottinghamshire</t>
  </si>
  <si>
    <t>Vice President Socety of Antiquaries</t>
  </si>
  <si>
    <t>Josiah</t>
  </si>
  <si>
    <t>Head Street</t>
  </si>
  <si>
    <t>Patton</t>
  </si>
  <si>
    <t>H Noel</t>
  </si>
  <si>
    <t>Ardgarton House</t>
  </si>
  <si>
    <t>Arrochar</t>
  </si>
  <si>
    <t>Dumbartonshire</t>
  </si>
  <si>
    <t>Payne</t>
  </si>
  <si>
    <t>George Jun</t>
  </si>
  <si>
    <t>Halliwell-Phillips</t>
  </si>
  <si>
    <t>J O</t>
  </si>
  <si>
    <t>Hollingbury Copse</t>
  </si>
  <si>
    <t>29 Cow Cross Street, West Smithfield &amp; 60 Albion Road, Stoke Newington N</t>
  </si>
  <si>
    <t>T G Hilton</t>
  </si>
  <si>
    <t>29 Weymouth Street, Portland Place W</t>
  </si>
  <si>
    <t>Raine</t>
  </si>
  <si>
    <t>Canon</t>
  </si>
  <si>
    <t>Pewsey Rectory &amp; 2 Cumbernauld Terrace, Regent's Park, NW</t>
  </si>
  <si>
    <t>Richards</t>
  </si>
  <si>
    <t>18 Sinclair Road, Kensington</t>
  </si>
  <si>
    <t>Tanfield Court, Temple &amp; 2 Ashley Place, Pimlico SW</t>
  </si>
  <si>
    <t>T W Wake</t>
  </si>
  <si>
    <t xml:space="preserve">H Ecroyd </t>
  </si>
  <si>
    <t>A Russell</t>
  </si>
  <si>
    <t>Stacye</t>
  </si>
  <si>
    <t>W J</t>
  </si>
  <si>
    <t>College of Arms, EC</t>
  </si>
  <si>
    <t>W Sandys Wright</t>
  </si>
  <si>
    <t>British Museum &amp; St Martin's Place</t>
  </si>
  <si>
    <t>Wace</t>
  </si>
  <si>
    <t>Henry Thomas</t>
  </si>
  <si>
    <t>Brooklands</t>
  </si>
  <si>
    <t>19 Tynedale Place, Islington &amp; West Drayton, Uxbridge</t>
  </si>
  <si>
    <t>High Street</t>
  </si>
  <si>
    <t>Yorkshire Philosophical Society</t>
  </si>
  <si>
    <t>Zurich, Society of Antiquaries</t>
  </si>
  <si>
    <t>Zurich</t>
  </si>
  <si>
    <t>Collectanea 1 1848</t>
  </si>
  <si>
    <t>Collectanea 2 1852</t>
  </si>
  <si>
    <t>Collectanea 3 1854</t>
  </si>
  <si>
    <t>Collectanea 4 1857</t>
  </si>
  <si>
    <t>Collectanea 5 1861</t>
  </si>
  <si>
    <t>Collectanea 6 1868</t>
  </si>
  <si>
    <t>Collectanea 7 1878-1880</t>
  </si>
  <si>
    <t>Catalogue of the Museum of London Antiquities 1854</t>
  </si>
  <si>
    <t>Excavations at Pevensey 1858</t>
  </si>
  <si>
    <t>Illustrations of Roman London 1859</t>
  </si>
  <si>
    <t>Antiquities of Richborough etc 1850</t>
  </si>
  <si>
    <t>Blencow</t>
  </si>
  <si>
    <t>The Hooke</t>
  </si>
  <si>
    <t>Scotney Castle</t>
  </si>
  <si>
    <t>Lamberhurst</t>
  </si>
  <si>
    <t>C R</t>
  </si>
  <si>
    <t>Beard</t>
  </si>
  <si>
    <t>George Miles</t>
  </si>
  <si>
    <t>Wilmington</t>
  </si>
  <si>
    <t>Breton</t>
  </si>
  <si>
    <t>Peeling House</t>
  </si>
  <si>
    <t>Pevensey</t>
  </si>
  <si>
    <t>Willingdon</t>
  </si>
  <si>
    <t>Miller</t>
  </si>
  <si>
    <t>Hailsham</t>
  </si>
  <si>
    <t>Hoper</t>
  </si>
  <si>
    <t>Shermanbury</t>
  </si>
  <si>
    <t>Godlee</t>
  </si>
  <si>
    <t>Burwood</t>
  </si>
  <si>
    <t>Leighside</t>
  </si>
  <si>
    <t>A</t>
  </si>
  <si>
    <t>Stead</t>
  </si>
  <si>
    <t>Ovingdean</t>
  </si>
  <si>
    <t>Venables</t>
  </si>
  <si>
    <t>Herstmonceaux</t>
  </si>
  <si>
    <t>Olive</t>
  </si>
  <si>
    <t>Hellingly</t>
  </si>
  <si>
    <t>G G</t>
  </si>
  <si>
    <t>Secretary Scarborough Archaeological Society</t>
  </si>
  <si>
    <t>E A</t>
  </si>
  <si>
    <t>Oaklands</t>
  </si>
  <si>
    <t>Town Clerk of Gateshead</t>
  </si>
  <si>
    <t>Walters</t>
  </si>
  <si>
    <t>Corporation Arms</t>
  </si>
  <si>
    <t>Bliss</t>
  </si>
  <si>
    <t>Hurdis</t>
  </si>
  <si>
    <t>Josh</t>
  </si>
  <si>
    <t>F</t>
  </si>
  <si>
    <t>Waldegrave</t>
  </si>
  <si>
    <t xml:space="preserve">Lord </t>
  </si>
  <si>
    <t>Academy of Sciences, Arts and Belles Letres of Caen</t>
  </si>
  <si>
    <t>Royal Scottish Academy of Painting, Sculpture and Architecture</t>
  </si>
  <si>
    <t>Society of Antiquaries of Normandy</t>
  </si>
  <si>
    <t>Caen</t>
  </si>
  <si>
    <t>Society of Antiquaries of Picardy</t>
  </si>
  <si>
    <t>Amiens</t>
  </si>
  <si>
    <t>Imperial Society of Emulation of Abbeville</t>
  </si>
  <si>
    <t>Anderton</t>
  </si>
  <si>
    <t>20 New Bridge Street, Blackfriars</t>
  </si>
  <si>
    <t>27 Cavendish Square, London &amp; Rickmansworth Park Herts</t>
  </si>
  <si>
    <t>Chaplain Royal Navy</t>
  </si>
  <si>
    <t>Bank of England Library and Literary Association</t>
  </si>
  <si>
    <t>Birmingham Architectural Society</t>
  </si>
  <si>
    <t>Backhouse</t>
  </si>
  <si>
    <t>John Church</t>
  </si>
  <si>
    <t>Blackwell</t>
  </si>
  <si>
    <t>Darlington</t>
  </si>
  <si>
    <t>Bannister</t>
  </si>
  <si>
    <t>C A</t>
  </si>
  <si>
    <t>Mayor of Kingston-upon-Hull</t>
  </si>
  <si>
    <t>Kingston-upon-Hull</t>
  </si>
  <si>
    <t>Barnard</t>
  </si>
  <si>
    <t>Sawbridgeworth</t>
  </si>
  <si>
    <t>Admiralty &amp; 7 New Street, Spring Gardens</t>
  </si>
  <si>
    <t>Barnwell</t>
  </si>
  <si>
    <t>Frederick Lowry</t>
  </si>
  <si>
    <t>60 Russell Square</t>
  </si>
  <si>
    <t>Battam</t>
  </si>
  <si>
    <t>5 Aubrey Villas, Notting Hill</t>
  </si>
  <si>
    <t>17 New Broad Street</t>
  </si>
  <si>
    <t>Belloquet</t>
  </si>
  <si>
    <t>Temblaire de</t>
  </si>
  <si>
    <t>Homme de Lettres, Officier de la Legion d'Honneur</t>
  </si>
  <si>
    <t>8 Boulevard d'Argenson, Neuilly</t>
  </si>
  <si>
    <t>Bennoch</t>
  </si>
  <si>
    <t>Bensted</t>
  </si>
  <si>
    <t>W Harding</t>
  </si>
  <si>
    <t>Bicknell</t>
  </si>
  <si>
    <t>6 Clarendon Crescent</t>
  </si>
  <si>
    <t>Biscoe</t>
  </si>
  <si>
    <t>Frances</t>
  </si>
  <si>
    <t>Holton Park</t>
  </si>
  <si>
    <t>Wheatley</t>
  </si>
  <si>
    <t>Blackett</t>
  </si>
  <si>
    <t>Sarah</t>
  </si>
  <si>
    <t>Stockbury</t>
  </si>
  <si>
    <t>William Madox</t>
  </si>
  <si>
    <t>Rother House</t>
  </si>
  <si>
    <t>Rotherfield</t>
  </si>
  <si>
    <t>Blundell</t>
  </si>
  <si>
    <t>Thomas Leigh</t>
  </si>
  <si>
    <t>5 South Street, Brompton</t>
  </si>
  <si>
    <r>
      <t>Bo</t>
    </r>
    <r>
      <rPr>
        <sz val="11"/>
        <color theme="1"/>
        <rFont val="Calibri"/>
        <family val="2"/>
      </rPr>
      <t>ö</t>
    </r>
    <r>
      <rPr>
        <sz val="11"/>
        <color theme="1"/>
        <rFont val="Calibri"/>
        <family val="2"/>
        <scheme val="minor"/>
      </rPr>
      <t>cke</t>
    </r>
  </si>
  <si>
    <t>Edgebaston</t>
  </si>
  <si>
    <t>Boyle</t>
  </si>
  <si>
    <t>Seabridge Hall</t>
  </si>
  <si>
    <t>Newcastle under Lyme</t>
  </si>
  <si>
    <t>Breach</t>
  </si>
  <si>
    <t>Pavilion</t>
  </si>
  <si>
    <t>J W Northway</t>
  </si>
  <si>
    <t>5 Liverpool Street</t>
  </si>
  <si>
    <t>Shide House</t>
  </si>
  <si>
    <t>Britton</t>
  </si>
  <si>
    <t>Reverend, Hon. Secretary Society of Antiquaries of Newcatle upon Tyne</t>
  </si>
  <si>
    <t>Fellow of the Royal School of Naval Architecture</t>
  </si>
  <si>
    <t>3 Newcastle Place, Clerkenwell</t>
  </si>
  <si>
    <t>Buccleuch</t>
  </si>
  <si>
    <t>Duke</t>
  </si>
  <si>
    <t>Montague House, Whitehall</t>
  </si>
  <si>
    <t>Bulwer</t>
  </si>
  <si>
    <t>Hunworth Rectory</t>
  </si>
  <si>
    <t>Holt</t>
  </si>
  <si>
    <t>Edward H</t>
  </si>
  <si>
    <t>Burder</t>
  </si>
  <si>
    <t>Cliff Point, Higher Broughton</t>
  </si>
  <si>
    <t>Burrell</t>
  </si>
  <si>
    <t>D D</t>
  </si>
  <si>
    <t>42 Manchester Street, Manchester Square</t>
  </si>
  <si>
    <t>Wickham Bishops</t>
  </si>
  <si>
    <t>Cambridge, Free Library</t>
  </si>
  <si>
    <t>Campbell</t>
  </si>
  <si>
    <t>Kilravock Castle</t>
  </si>
  <si>
    <t>Nairn</t>
  </si>
  <si>
    <t>Nairnshire</t>
  </si>
  <si>
    <t>Carter</t>
  </si>
  <si>
    <t>William George</t>
  </si>
  <si>
    <t>Raymond's Buildings, Gray's Inn</t>
  </si>
  <si>
    <t>Caton</t>
  </si>
  <si>
    <t>Richard Redmond</t>
  </si>
  <si>
    <t>Union Club</t>
  </si>
  <si>
    <t>20 Old Bond Street &amp; Watling Street &amp; 19 Ftizroy Square &amp; Marlborough Hill, St John's Wood NW &amp; 1 Bolton Wood, St John's Wood</t>
  </si>
  <si>
    <t>Chambers</t>
  </si>
  <si>
    <t>David Noble</t>
  </si>
  <si>
    <t>47 Paternoster Row</t>
  </si>
  <si>
    <t>Charma</t>
  </si>
  <si>
    <t>President of the Academy of Sciences, Arts and Belles Lettres of Caen</t>
  </si>
  <si>
    <t>Manor Street, Clapham &amp; 3 Dane's Inn, Strand &amp; 5 Lark Hall Rise, Clapham</t>
  </si>
  <si>
    <t>Hyde</t>
  </si>
  <si>
    <t>42 Basinghall Street</t>
  </si>
  <si>
    <t>The Chesters, Hexham</t>
  </si>
  <si>
    <t>Hexham</t>
  </si>
  <si>
    <t>Philadelphia</t>
  </si>
  <si>
    <t>Pennsylvania</t>
  </si>
  <si>
    <t>USA</t>
  </si>
  <si>
    <t>Darenth &amp; Precincts, Rochester</t>
  </si>
  <si>
    <t>Bredgar House &amp; Toronto</t>
  </si>
  <si>
    <t>Ramsden</t>
  </si>
  <si>
    <t>Cocks</t>
  </si>
  <si>
    <t>Thomas Somers</t>
  </si>
  <si>
    <t>15 Hereford Street, May Fair</t>
  </si>
  <si>
    <t>53 Upper Norton Street &amp; Hollybourne Lodge, Alton, Hants</t>
  </si>
  <si>
    <t>Coleman</t>
  </si>
  <si>
    <t>J N</t>
  </si>
  <si>
    <r>
      <t>Warrior Square &amp; Ch</t>
    </r>
    <r>
      <rPr>
        <sz val="11"/>
        <color theme="1"/>
        <rFont val="Calibri"/>
        <family val="2"/>
      </rPr>
      <t>â</t>
    </r>
    <r>
      <rPr>
        <sz val="11"/>
        <color theme="1"/>
        <rFont val="Calibri"/>
        <family val="2"/>
        <scheme val="minor"/>
      </rPr>
      <t>teau de Br</t>
    </r>
    <r>
      <rPr>
        <sz val="11"/>
        <color theme="1"/>
        <rFont val="Calibri"/>
        <family val="2"/>
      </rPr>
      <t>é</t>
    </r>
    <r>
      <rPr>
        <sz val="11"/>
        <color theme="1"/>
        <rFont val="Calibri"/>
        <family val="2"/>
        <scheme val="minor"/>
      </rPr>
      <t>bant</t>
    </r>
  </si>
  <si>
    <t>Cornthwaite</t>
  </si>
  <si>
    <t>Tullie</t>
  </si>
  <si>
    <t>Walthamstow</t>
  </si>
  <si>
    <t>Coulthart</t>
  </si>
  <si>
    <t>John Ross</t>
  </si>
  <si>
    <t>Mayor of the Manor of Ashton under Lyne &amp; Fellow of the Society of Antiquaries of Scotland</t>
  </si>
  <si>
    <t>Craig</t>
  </si>
  <si>
    <t>James Gibson</t>
  </si>
  <si>
    <t>24 York Place</t>
  </si>
  <si>
    <t>Crossley &amp; Clarke</t>
  </si>
  <si>
    <t>R  J</t>
  </si>
  <si>
    <t>Argyle Place, Regent Street</t>
  </si>
  <si>
    <t>George Henry</t>
  </si>
  <si>
    <t>Thomas Junior</t>
  </si>
  <si>
    <t>Pudsey</t>
  </si>
  <si>
    <t>Hornby Castle</t>
  </si>
  <si>
    <t>Lancaster</t>
  </si>
  <si>
    <t>Devonshire</t>
  </si>
  <si>
    <t xml:space="preserve">Duke </t>
  </si>
  <si>
    <t>Duke of</t>
  </si>
  <si>
    <t>Dickens</t>
  </si>
  <si>
    <t>Tavistock House, Tavistock Square</t>
  </si>
  <si>
    <t>Disney</t>
  </si>
  <si>
    <t>LLD DCL</t>
  </si>
  <si>
    <t>The Hyde</t>
  </si>
  <si>
    <t>Inglestone</t>
  </si>
  <si>
    <t>C Wentworth</t>
  </si>
  <si>
    <r>
      <t>Member of the Soci</t>
    </r>
    <r>
      <rPr>
        <sz val="11"/>
        <color theme="1"/>
        <rFont val="Calibri"/>
        <family val="2"/>
      </rPr>
      <t>é</t>
    </r>
    <r>
      <rPr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</rPr>
      <t>é</t>
    </r>
    <r>
      <rPr>
        <sz val="11"/>
        <color theme="1"/>
        <rFont val="Calibri"/>
        <family val="2"/>
        <scheme val="minor"/>
      </rPr>
      <t xml:space="preserve"> d'Histoire et d'Arch</t>
    </r>
    <r>
      <rPr>
        <sz val="11"/>
        <color theme="1"/>
        <rFont val="Calibri"/>
        <family val="2"/>
      </rPr>
      <t>é</t>
    </r>
    <r>
      <rPr>
        <sz val="11"/>
        <color theme="1"/>
        <rFont val="Calibri"/>
        <family val="2"/>
        <scheme val="minor"/>
      </rPr>
      <t>ologie de Gen</t>
    </r>
    <r>
      <rPr>
        <sz val="11"/>
        <color theme="1"/>
        <rFont val="Calibri"/>
        <family val="2"/>
      </rPr>
      <t>è</t>
    </r>
    <r>
      <rPr>
        <sz val="11"/>
        <color theme="1"/>
        <rFont val="Calibri"/>
        <family val="2"/>
        <scheme val="minor"/>
      </rPr>
      <t>ve, aux Courtillet, Lan</t>
    </r>
    <r>
      <rPr>
        <sz val="11"/>
        <color theme="1"/>
        <rFont val="Calibri"/>
        <family val="2"/>
      </rPr>
      <t>ç</t>
    </r>
    <r>
      <rPr>
        <sz val="11"/>
        <color theme="1"/>
        <rFont val="Calibri"/>
        <family val="2"/>
        <scheme val="minor"/>
      </rPr>
      <t>y, Suisse</t>
    </r>
  </si>
  <si>
    <t>Eady</t>
  </si>
  <si>
    <t>Thomas William</t>
  </si>
  <si>
    <t>Hornsey</t>
  </si>
  <si>
    <t>Earle</t>
  </si>
  <si>
    <t>Park Crescent</t>
  </si>
  <si>
    <t>Bridgewater House</t>
  </si>
  <si>
    <t>Ellison</t>
  </si>
  <si>
    <t>Sudbrook Holme</t>
  </si>
  <si>
    <t>Eastwood</t>
  </si>
  <si>
    <t>27 Haymarket</t>
  </si>
  <si>
    <t>W Philpott</t>
  </si>
  <si>
    <t>Elt</t>
  </si>
  <si>
    <t>Charles H</t>
  </si>
  <si>
    <t>Myddelton Hall, Islington</t>
  </si>
  <si>
    <t>Erskine</t>
  </si>
  <si>
    <t>Right Honourable</t>
  </si>
  <si>
    <t>Fir Grove, Eversley</t>
  </si>
  <si>
    <t>Winchfield</t>
  </si>
  <si>
    <t>61 Gracechurch Street</t>
  </si>
  <si>
    <t>Farrer</t>
  </si>
  <si>
    <t>106 New Bond Street</t>
  </si>
  <si>
    <t>Fenton</t>
  </si>
  <si>
    <t xml:space="preserve">Norton Hall </t>
  </si>
  <si>
    <t>Treasurer of the Society of Antiquaries of Newcastle upon Tyne</t>
  </si>
  <si>
    <t>Finch</t>
  </si>
  <si>
    <t>Frederick C</t>
  </si>
  <si>
    <t>St Botolph, Bishopsgate</t>
  </si>
  <si>
    <t>W Wynne</t>
  </si>
  <si>
    <t>Fitzwilliam</t>
  </si>
  <si>
    <t>Milton</t>
  </si>
  <si>
    <t>Peterborough</t>
  </si>
  <si>
    <t>John Wickham</t>
  </si>
  <si>
    <t>Park Hill, Croydon</t>
  </si>
  <si>
    <t>Forman</t>
  </si>
  <si>
    <t>Ecclestone &amp; 4 Middle Temple Lane &amp; Stanley Place, Chester</t>
  </si>
  <si>
    <t>Barrister at Law &amp; Local Secretary Society of Antiquaries of London</t>
  </si>
  <si>
    <t>55 Upper Seymour Street</t>
  </si>
  <si>
    <t>Garner</t>
  </si>
  <si>
    <t>Queen Street</t>
  </si>
  <si>
    <t>Cedar Lodge, Stockwell Park</t>
  </si>
  <si>
    <t>Godefroy</t>
  </si>
  <si>
    <t>5 Eleonor Road, Hackney</t>
  </si>
  <si>
    <t>Goreham</t>
  </si>
  <si>
    <t>Grant</t>
  </si>
  <si>
    <t xml:space="preserve">Hillersden House </t>
  </si>
  <si>
    <t>Cullompton</t>
  </si>
  <si>
    <t>North Repps</t>
  </si>
  <si>
    <t>county or region</t>
  </si>
  <si>
    <t>Hackett</t>
  </si>
  <si>
    <t>Clapton Square</t>
  </si>
  <si>
    <t>Hannington</t>
  </si>
  <si>
    <t>St George's</t>
  </si>
  <si>
    <t>Francis Vernon</t>
  </si>
  <si>
    <t>C</t>
  </si>
  <si>
    <t>Reverend, Christian Advocate in the University of Cambridge</t>
  </si>
  <si>
    <t>St Katherine's Hall, University of Cambridge</t>
  </si>
  <si>
    <t>Harford</t>
  </si>
  <si>
    <t>9 Rutland Gate, Hyde Park</t>
  </si>
  <si>
    <t>Proprietor of York Herald, author of The History of York</t>
  </si>
  <si>
    <t>Dacre Park</t>
  </si>
  <si>
    <t>Aylesham</t>
  </si>
  <si>
    <t>Hartley</t>
  </si>
  <si>
    <t>James Smyth</t>
  </si>
  <si>
    <t>East Parade</t>
  </si>
  <si>
    <t>Colne</t>
  </si>
  <si>
    <t>Hawkes</t>
  </si>
  <si>
    <t>Vice President Numismatic Society, Vice President Society of Antiquaries, Fellow Linnean Society</t>
  </si>
  <si>
    <t>Harwood Hill</t>
  </si>
  <si>
    <t>Cranoe Rectory</t>
  </si>
  <si>
    <t>Market Harborough</t>
  </si>
  <si>
    <t>Hinde</t>
  </si>
  <si>
    <t>John Hodgson</t>
  </si>
  <si>
    <t>Vice President Society of Antiquaries of Newcastle upon Tyne</t>
  </si>
  <si>
    <t>Hindmarsh</t>
  </si>
  <si>
    <t>17 Bucklersbury</t>
  </si>
  <si>
    <t>Hodson</t>
  </si>
  <si>
    <t>Lee Road, Blackheath</t>
  </si>
  <si>
    <t>Hope</t>
  </si>
  <si>
    <t>A J Beresford</t>
  </si>
  <si>
    <t>1 Connaught Place</t>
  </si>
  <si>
    <t>Houghton</t>
  </si>
  <si>
    <t>Lucas</t>
  </si>
  <si>
    <t>W A H</t>
  </si>
  <si>
    <t>30 Poultry</t>
  </si>
  <si>
    <t>57 Bishopsgate Street, Within &amp; Pittville, Clapton, NE</t>
  </si>
  <si>
    <t>Hunt</t>
  </si>
  <si>
    <t>Exmouth House</t>
  </si>
  <si>
    <t>Hyde Park Square &amp; Wellington Crescent, Ramsgate</t>
  </si>
  <si>
    <t>Jay</t>
  </si>
  <si>
    <t>J Livingston</t>
  </si>
  <si>
    <t>Royal Hospital, Greenwich</t>
  </si>
  <si>
    <t>Public Library Plymouth &amp; Athenaeum &amp; Derby</t>
  </si>
  <si>
    <t>HMS Pandora &amp; HMS Geyser &amp; St Paul's Square, Southsea &amp; Thorncliffe, Niton, Ise of Wight &amp; HMS Buzzard, South America</t>
  </si>
  <si>
    <t>Kirkpatrick</t>
  </si>
  <si>
    <t>Knowles</t>
  </si>
  <si>
    <t>Croyden</t>
  </si>
  <si>
    <t>Kraus</t>
  </si>
  <si>
    <t>Mayence</t>
  </si>
  <si>
    <t>Oak Hill &amp; Douglas Road Canonbury</t>
  </si>
  <si>
    <t>Chad Hall, Edgebaston</t>
  </si>
  <si>
    <t>Lister</t>
  </si>
  <si>
    <t>Shibden Hall, West Riding</t>
  </si>
  <si>
    <t>St Anne's House</t>
  </si>
  <si>
    <t>Collingwood Ducis</t>
  </si>
  <si>
    <t>Luynes</t>
  </si>
  <si>
    <t>D Albert</t>
  </si>
  <si>
    <t>Duc</t>
  </si>
  <si>
    <t>Dampierre par Chevreuse</t>
  </si>
  <si>
    <t>Seine Oise</t>
  </si>
  <si>
    <t>Stewart</t>
  </si>
  <si>
    <t>Macnaughton</t>
  </si>
  <si>
    <t>Manchester, Corporation of</t>
  </si>
  <si>
    <t>Corporation of Manchester</t>
  </si>
  <si>
    <t xml:space="preserve">The Mount </t>
  </si>
  <si>
    <t>May</t>
  </si>
  <si>
    <t>Hyde Lane, Battersea</t>
  </si>
  <si>
    <t>Statten Island</t>
  </si>
  <si>
    <t>New York</t>
  </si>
  <si>
    <t>New York State</t>
  </si>
  <si>
    <t>Thistlebury House</t>
  </si>
  <si>
    <t>Wildwood, North End, Hampstead &amp; 20 Carlton Rd Villas, Kentish Town</t>
  </si>
  <si>
    <t>Middleton</t>
  </si>
  <si>
    <t>Frank  J</t>
  </si>
  <si>
    <t>Montgomerie</t>
  </si>
  <si>
    <t>Hugh E</t>
  </si>
  <si>
    <t>Ashley House, Wickham Terrace, Upper Lewisham Road</t>
  </si>
  <si>
    <t>Octavius</t>
  </si>
  <si>
    <t>C Swinnerton Morgan</t>
  </si>
  <si>
    <t>MP, Vice President Society of Antiquaries</t>
  </si>
  <si>
    <t xml:space="preserve">Morini, Society of Antiquaries  </t>
  </si>
  <si>
    <t>Mounsey</t>
  </si>
  <si>
    <t>Castletown</t>
  </si>
  <si>
    <t>Carlisle</t>
  </si>
  <si>
    <t>Muggeridge</t>
  </si>
  <si>
    <t>16 Earl Street, Blackfriars</t>
  </si>
  <si>
    <t>Museum of Science and Art</t>
  </si>
  <si>
    <t>South Kensington</t>
  </si>
  <si>
    <t>Museum of Science and Art, South Kensington</t>
  </si>
  <si>
    <t>30 Hyde Park Gardens</t>
  </si>
  <si>
    <t>Nevinson</t>
  </si>
  <si>
    <t>G H</t>
  </si>
  <si>
    <t>Southfields</t>
  </si>
  <si>
    <t xml:space="preserve">Newcastle upon Tyne Society of Antiquaries </t>
  </si>
  <si>
    <t>Clumber</t>
  </si>
  <si>
    <t>66 Chancery Lane &amp; 42 Queen Square</t>
  </si>
  <si>
    <t>28 Upper Harley Street</t>
  </si>
  <si>
    <t>Fellow of the Royal College of Surgeons</t>
  </si>
  <si>
    <t>Northumberland</t>
  </si>
  <si>
    <t>Alnwick Castle</t>
  </si>
  <si>
    <t>Alnwick</t>
  </si>
  <si>
    <t>Ormston</t>
  </si>
  <si>
    <t>Orridge</t>
  </si>
  <si>
    <t>Benjamin Brogden</t>
  </si>
  <si>
    <t>30 Bucklersbury</t>
  </si>
  <si>
    <t>Overstone</t>
  </si>
  <si>
    <t>Carlton Gardens</t>
  </si>
  <si>
    <t>Paton</t>
  </si>
  <si>
    <t>J Noel</t>
  </si>
  <si>
    <t>Wover's Alley Cottage</t>
  </si>
  <si>
    <t>Dunfermline</t>
  </si>
  <si>
    <t>Pellatt</t>
  </si>
  <si>
    <t>Apsley</t>
  </si>
  <si>
    <t>Staines</t>
  </si>
  <si>
    <t>M J Boucher de Crevecoeur de</t>
  </si>
  <si>
    <t>President of the Imperial Society of Emulation of Abbeville</t>
  </si>
  <si>
    <t>Petit</t>
  </si>
  <si>
    <t>John Lewis</t>
  </si>
  <si>
    <t>9 New Square, Lincoln's Inn</t>
  </si>
  <si>
    <t>Pietsch</t>
  </si>
  <si>
    <t>Gustav</t>
  </si>
  <si>
    <t>Plant</t>
  </si>
  <si>
    <t>R</t>
  </si>
  <si>
    <t>Canonbury Park</t>
  </si>
  <si>
    <t>Purnell, B</t>
  </si>
  <si>
    <t>Ratcliff</t>
  </si>
  <si>
    <t>Wyddrington, Edgebaston</t>
  </si>
  <si>
    <t>Reeve</t>
  </si>
  <si>
    <t>Lovell</t>
  </si>
  <si>
    <t>Renouard</t>
  </si>
  <si>
    <t>G C</t>
  </si>
  <si>
    <t>Swanscombe</t>
  </si>
  <si>
    <t>Rivaz</t>
  </si>
  <si>
    <t>3 Craven Hill Gardens, Hyde Park</t>
  </si>
  <si>
    <t>Rudd</t>
  </si>
  <si>
    <t>John B</t>
  </si>
  <si>
    <t>Tollesby Hall</t>
  </si>
  <si>
    <t>Middlesbrough</t>
  </si>
  <si>
    <t>Russell</t>
  </si>
  <si>
    <t>New Hall Street</t>
  </si>
  <si>
    <t>Sams</t>
  </si>
  <si>
    <t xml:space="preserve">County Durham </t>
  </si>
  <si>
    <t>Lodge, Bow Road</t>
  </si>
  <si>
    <t>Scott</t>
  </si>
  <si>
    <t>J R</t>
  </si>
  <si>
    <t>Coal Exchange, Thames Street</t>
  </si>
  <si>
    <t>Parson's Green, Fulham &amp; Kingston upon Thames</t>
  </si>
  <si>
    <t>36 Soho Square W</t>
  </si>
  <si>
    <t>Sotheby and Wilkinson</t>
  </si>
  <si>
    <t>Whittlebury</t>
  </si>
  <si>
    <t>Naval Pay Officer, Admiralty</t>
  </si>
  <si>
    <t>Shrewsbury Hospital</t>
  </si>
  <si>
    <t>Stillingfleet</t>
  </si>
  <si>
    <t>Hotham</t>
  </si>
  <si>
    <t>Brough</t>
  </si>
  <si>
    <t>Strutt</t>
  </si>
  <si>
    <t>Derwent Bank</t>
  </si>
  <si>
    <t>Sykes</t>
  </si>
  <si>
    <t>India House</t>
  </si>
  <si>
    <t>70 Red Lion Street WC &amp; 33 Little Queen Street, Holborn</t>
  </si>
  <si>
    <t>Pin Mill, Ardwick</t>
  </si>
  <si>
    <t>Thornton</t>
  </si>
  <si>
    <t>The Elms, Highgate</t>
  </si>
  <si>
    <t>88 Sloane Street, Chelsea</t>
  </si>
  <si>
    <t>Tindall</t>
  </si>
  <si>
    <t>Old Guildhall</t>
  </si>
  <si>
    <t>Bridlington</t>
  </si>
  <si>
    <t>Publishers</t>
  </si>
  <si>
    <r>
      <t>Tr</t>
    </r>
    <r>
      <rPr>
        <sz val="11"/>
        <color theme="1"/>
        <rFont val="Calibri"/>
        <family val="2"/>
      </rPr>
      <t>ü</t>
    </r>
    <r>
      <rPr>
        <sz val="11"/>
        <color theme="1"/>
        <rFont val="Calibri"/>
        <family val="2"/>
        <scheme val="minor"/>
      </rPr>
      <t>bner &amp; Co</t>
    </r>
  </si>
  <si>
    <t>12 Paternoster Row</t>
  </si>
  <si>
    <t>Unwin</t>
  </si>
  <si>
    <t>31 Bucklesbury</t>
  </si>
  <si>
    <t>Urban</t>
  </si>
  <si>
    <t>Sylvanus</t>
  </si>
  <si>
    <t>377 Strand</t>
  </si>
  <si>
    <t>Finsbury Square &amp; Paternoster Row</t>
  </si>
  <si>
    <t>Monsignor, Chaplain to the Forces</t>
  </si>
  <si>
    <t>Aldershott</t>
  </si>
  <si>
    <t>Edward S</t>
  </si>
  <si>
    <t>Berry Hill</t>
  </si>
  <si>
    <t>Mansfield</t>
  </si>
  <si>
    <t>Aston H</t>
  </si>
  <si>
    <t>Enfield</t>
  </si>
  <si>
    <t>Walne</t>
  </si>
  <si>
    <t>H</t>
  </si>
  <si>
    <t>Deputy Town Clerk</t>
  </si>
  <si>
    <t>42 Upper Seymour Street &amp; 68 Sloane Street and St Andrew's, Blandford, Dorset &amp; Ewell, Surrey &amp; 45 Brunswick Road, Brighton &amp; Sydenham</t>
  </si>
  <si>
    <t>G Bish</t>
  </si>
  <si>
    <t>Honorary Secretary Surrey Archaeological Society</t>
  </si>
  <si>
    <t>6 Southampton Street, Covent Garden</t>
  </si>
  <si>
    <t>Webster</t>
  </si>
  <si>
    <t>Member of Numismatic Society</t>
  </si>
  <si>
    <t>17 Great Russell Street</t>
  </si>
  <si>
    <t>Weekes</t>
  </si>
  <si>
    <t>Savannah</t>
  </si>
  <si>
    <t>Georgia</t>
  </si>
  <si>
    <t>Carolus</t>
  </si>
  <si>
    <t>Oppenheim</t>
  </si>
  <si>
    <t>Architect to the Grand Ducal Government of Rhenish Hessia</t>
  </si>
  <si>
    <t>Johann</t>
  </si>
  <si>
    <t>Archaeologist</t>
  </si>
  <si>
    <t>Rhenism Hessia</t>
  </si>
  <si>
    <t>Warden of New College Oxford</t>
  </si>
  <si>
    <t xml:space="preserve">New College </t>
  </si>
  <si>
    <t>Wills</t>
  </si>
  <si>
    <t>Stowlangtoft Hall</t>
  </si>
  <si>
    <t>James H</t>
  </si>
  <si>
    <t>19 Onslow Square, Brompton</t>
  </si>
  <si>
    <t>Thomas Maryon</t>
  </si>
  <si>
    <t>Charlton House, Blackheath</t>
  </si>
  <si>
    <t>Wynn</t>
  </si>
  <si>
    <t>Bank of England &amp; 6 Osborne St Whitechapel</t>
  </si>
  <si>
    <t>Wodderspoon</t>
  </si>
  <si>
    <t>Woodhouse</t>
  </si>
  <si>
    <t>Bronte House</t>
  </si>
  <si>
    <t>Woods</t>
  </si>
  <si>
    <t>Shopwyke House</t>
  </si>
  <si>
    <t>Richard Waugh</t>
  </si>
  <si>
    <t>30 East Street, Red Lion Square &amp; Devereux Court Temple</t>
  </si>
  <si>
    <t>Zorlin</t>
  </si>
  <si>
    <t>Warwick Villa</t>
  </si>
  <si>
    <t>Kenilworth</t>
  </si>
  <si>
    <t>Academy of Sciences, Arts and Belles Lettres of Caen</t>
  </si>
  <si>
    <t xml:space="preserve"> DCL</t>
  </si>
  <si>
    <t>Vice President Society of Antiquaries</t>
  </si>
  <si>
    <t xml:space="preserve">J F </t>
  </si>
  <si>
    <t>W Disney</t>
  </si>
  <si>
    <t>Lord, President of the British Archaeological Association, MP</t>
  </si>
  <si>
    <t>Member Numismatic Society, Mem Soc Ants Normandy, Member Soc Ants de l'Ouest, Fellow Royal Society of Antiquaries of Scotland</t>
  </si>
  <si>
    <t>Reverend, Master of University College Oxford</t>
  </si>
  <si>
    <t xml:space="preserve">DD </t>
  </si>
  <si>
    <t>R W</t>
  </si>
  <si>
    <t>New Park, Clapham &amp; Bank of England</t>
  </si>
  <si>
    <t>7 Holland Grove, Vassall Road, Kennington &amp; Bank of England</t>
  </si>
  <si>
    <t>Shide, Newport, Isle of Wight &amp; Merston, Arreton</t>
  </si>
  <si>
    <t>Common Hill &amp; Charterhouse School</t>
  </si>
  <si>
    <t>Rouge Croix, College of Arms</t>
  </si>
  <si>
    <t>Honorary Secretary Numismatic Society, Secretary Royal Society London, President Numismatic Society, Secretary Royal Society of Literature, British Museum</t>
  </si>
  <si>
    <t>Reverend, Corpus Christie College, Oxford</t>
  </si>
  <si>
    <t>British Museum &amp; Secretary Royal Society &amp; Secretary &amp; President Numismatic Society</t>
  </si>
  <si>
    <t>Secretary Society of Antiquaries of London</t>
  </si>
  <si>
    <t>Member of the Royal College of Surgeons</t>
  </si>
  <si>
    <t>Member Society Antiquaries of Normandy &amp; Member Society Antiquaries de l'Ouest</t>
  </si>
  <si>
    <t>Fellow of the Linnean Society</t>
  </si>
  <si>
    <t xml:space="preserve">MD </t>
  </si>
  <si>
    <t>Sir, Alderman</t>
  </si>
  <si>
    <t>Rear-Admiral, KSF, Director Society of Antiquaries of London, President Royal Geographical Society</t>
  </si>
  <si>
    <t xml:space="preserve">MA </t>
  </si>
  <si>
    <t>Reverend &amp; Chaplain to Shrewsbury Hospital, Fellow Linnean Society</t>
  </si>
  <si>
    <t>Holker Hall</t>
  </si>
  <si>
    <t>Grange-over-Sands</t>
  </si>
  <si>
    <t>FRGS</t>
  </si>
  <si>
    <t>Fellow Society of Antiquaries of Scotland</t>
  </si>
  <si>
    <t>Member of the Society des Antiquaires de l'Ouest</t>
  </si>
  <si>
    <t>Member of the Société d'Histoire et d'Archéologie de Genève, aux Courtillet, Lançy, Suisse</t>
  </si>
  <si>
    <t>Member Society of Antiquaries of Newcastle upon Tyne</t>
  </si>
  <si>
    <t>Member of Norfolk and Norwich Archaeological Society</t>
  </si>
  <si>
    <t>Member of the Norfolk Archaeological Society</t>
  </si>
  <si>
    <t>Member of the Royal Society of Arts</t>
  </si>
  <si>
    <t>Member of the Society of Antiquaries of the Morini, Saint-Omer</t>
  </si>
  <si>
    <t>Member of Society of Antiquaries of Newcastle upon Tyne</t>
  </si>
  <si>
    <t>B Larking</t>
  </si>
  <si>
    <t>Fellow of the Geological Society</t>
  </si>
  <si>
    <t>Member of the Leicestershire Architectural and Archaeological Society</t>
  </si>
  <si>
    <t xml:space="preserve">Sir </t>
  </si>
  <si>
    <t>Member of the Imperial Society of Emulation of Abbeville</t>
  </si>
  <si>
    <t>Member of the Royal College of Surgeons, Member of the Antiquarian Club, York</t>
  </si>
  <si>
    <t>Fellow of the College of Physicians, Edinburgh</t>
  </si>
  <si>
    <t>Viscount GCB,  &amp; Vice President Society of Antiquaries, GCB, GCH</t>
  </si>
  <si>
    <t>Member of the Archaeological Institute</t>
  </si>
  <si>
    <t>Member Scarborough Archaeological Society</t>
  </si>
  <si>
    <t>Member of Surrey Archaeological Society</t>
  </si>
  <si>
    <t>Fellow of the Society of Antiquaries of Scotland</t>
  </si>
  <si>
    <t>Secretary of Society of Antiquaries of Scotland</t>
  </si>
  <si>
    <t>Reverend, Rector of Stowting</t>
  </si>
  <si>
    <t>Other memberships and fellowships</t>
  </si>
  <si>
    <t>Member of  Society of Antiquaries Newcastle upon Tyne</t>
  </si>
  <si>
    <t>Member of the Academy of Sciences, Arts and Belles Lettres of Caen</t>
  </si>
  <si>
    <t>Member of the British Archaeological Association</t>
  </si>
  <si>
    <t>Secretary British Archaeological Association, Member of the Royal Irish Academy</t>
  </si>
  <si>
    <t>Member of the British Archaeological Association, Member of the Royal Irish Academy</t>
  </si>
  <si>
    <t>Viscount, President of the Society of Antiquaries of London, MP</t>
  </si>
  <si>
    <t>Member of the Numismatic Society, Royal Society of Literature</t>
  </si>
  <si>
    <t>29 New Broad Street</t>
  </si>
  <si>
    <t>Row Labels</t>
  </si>
  <si>
    <t>(blank)</t>
  </si>
  <si>
    <t>Grand Total</t>
  </si>
  <si>
    <t>Count of Catalogue of the Museum of London Antiquities 1854</t>
  </si>
  <si>
    <t>Values</t>
  </si>
  <si>
    <t>Count of Collectanea 1 1848</t>
  </si>
  <si>
    <t>Count of Collectanea 2 1852</t>
  </si>
  <si>
    <t>Count of Collectanea 3 1854</t>
  </si>
  <si>
    <t>Count of Collectanea 4 1857</t>
  </si>
  <si>
    <t>Count of Collectanea 5 1861</t>
  </si>
  <si>
    <t>Count of Collectanea 6 1868</t>
  </si>
  <si>
    <t>Count of Collectanea 7 1878-1880</t>
  </si>
  <si>
    <t>Count of Antiquities of Richborough etc 1850</t>
  </si>
  <si>
    <t>Count of Excavations at Pevensey 1858</t>
  </si>
  <si>
    <t>Count of Illustrations of Roman London 1859</t>
  </si>
  <si>
    <t>Total Subscriptions</t>
  </si>
  <si>
    <t>Count of FSA</t>
  </si>
  <si>
    <t>Count of FRS</t>
  </si>
  <si>
    <t>Count of FRGS</t>
  </si>
  <si>
    <t>Count of county or region</t>
  </si>
  <si>
    <t>Count of country</t>
  </si>
  <si>
    <t>London &amp; county address</t>
  </si>
  <si>
    <t>Tyne and Wear</t>
  </si>
  <si>
    <t>Clock House, Wanstead &amp;Winchmore Hill, Southgate, London &amp; South End, Dorking &amp; 24 Stoke Newington Green</t>
  </si>
  <si>
    <t>North Yorkshire</t>
  </si>
  <si>
    <t>Rickmansworth</t>
  </si>
  <si>
    <t>Wilby Rectory, Wilby, Northants (1868) &amp; Corkfield Rectory, Sudbury, Suffolk (1878-1880)</t>
  </si>
  <si>
    <t>East Riding of Yorkshire</t>
  </si>
  <si>
    <t>East Sussex</t>
  </si>
  <si>
    <t>Barton Village, Newport, Isle of Wight (1848; 1854; 1852; 1857) &amp; Southampton (1861) &amp; Wroxeter Villas Bournemouth (1859 &amp;1868)</t>
  </si>
  <si>
    <t>Greater Manchester</t>
  </si>
  <si>
    <t>West Midlands</t>
  </si>
  <si>
    <t>West Yorkshire</t>
  </si>
  <si>
    <t>West Sussex</t>
  </si>
  <si>
    <t>Cambridge Free Library</t>
  </si>
  <si>
    <t>Alton</t>
  </si>
  <si>
    <t>Albert Denison</t>
  </si>
  <si>
    <t>Ileden, Kent  (1850) &amp; Grimston, Tadcaster (1848; 1854; 1857; 1859; 1868) &amp; 8 Carlton Terrace, London</t>
  </si>
  <si>
    <t>Tadcaster</t>
  </si>
  <si>
    <t>North Yorks</t>
  </si>
  <si>
    <t>Rotherfied</t>
  </si>
  <si>
    <t>Cowden</t>
  </si>
  <si>
    <t>St Leonards</t>
  </si>
  <si>
    <t>M. Ent. S.</t>
  </si>
  <si>
    <t>Wellingborough (1854); Tiverton, Devon (1859)</t>
  </si>
  <si>
    <t>Wellingborough</t>
  </si>
  <si>
    <t>William  Henry</t>
  </si>
  <si>
    <t>Cheltenham (1850); 30 Boulevarde Regent (1854); 26 Promenade  &amp; 6 Place de Namur  (1857), Brussels</t>
  </si>
  <si>
    <t>North  Runckton</t>
  </si>
  <si>
    <t>Ansty, nr Blandford (1848; 1852; 1854; 1857; 1859; 1878-80)&amp; Weymouth, Dorset (1861)</t>
  </si>
  <si>
    <t>Belvedere</t>
  </si>
  <si>
    <t>Canonbury Square, Islington (1848; 1850; 1852; 1854 1857; 1861) &amp; California (1868)</t>
  </si>
  <si>
    <t>King's College  (1850; 1852)&amp; Hong Kong (1878-80)</t>
  </si>
  <si>
    <t>Captain Royal Marines</t>
  </si>
  <si>
    <t>Major, Royal Marines</t>
  </si>
  <si>
    <t>FCPS</t>
  </si>
  <si>
    <t>Leigh</t>
  </si>
  <si>
    <t>South Yorkshire</t>
  </si>
  <si>
    <t>The Priory, Caerleon &amp; Villa Syracuse, Torquay (1878-80)</t>
  </si>
  <si>
    <t>Shibden</t>
  </si>
  <si>
    <t>Mundham, Chichester</t>
  </si>
  <si>
    <t>Colchester (1868) &amp; Midleton Tynas, Richmond, Yorkshire (1878-80)</t>
  </si>
  <si>
    <t>1 Adelaide Terrace &amp; Chillington House, Maidstone (1859; 1861)</t>
  </si>
  <si>
    <t>Swanscombe, Kent (1868) &amp; Chestham Park, Henfield, West Sussex (1878-80)</t>
  </si>
  <si>
    <t>Melbourne (1854) &amp; Aldbro House, Egremont, Berkshire (1868) &amp; The Priory, Saffron Walden (1878-80)</t>
  </si>
  <si>
    <t>Fellow of the Linnean Society, MRIA, Acadd. Caes. Nat. Cur. Reg. Sc. Holm. Scoius.</t>
  </si>
  <si>
    <t>Lee Cottage, Old Brompton and Great Yarmouth (1850) &amp; Barnes, Surrey (1858)</t>
  </si>
  <si>
    <t>Edinburgh (1852) &amp; The College, Toronto</t>
  </si>
  <si>
    <t>Clergy</t>
  </si>
  <si>
    <t>Wareham</t>
  </si>
  <si>
    <t>St James</t>
  </si>
  <si>
    <t>Chipping Campden</t>
  </si>
  <si>
    <t>Rock Ferry</t>
  </si>
  <si>
    <t>Institutional subscription</t>
  </si>
  <si>
    <t>Title/position (as listed)</t>
  </si>
  <si>
    <t>Qualifications listed</t>
  </si>
  <si>
    <t>Noble</t>
  </si>
  <si>
    <t>W. Popham</t>
  </si>
  <si>
    <t>Museum or archaeology professional</t>
  </si>
  <si>
    <t>University/college affiliation &amp;/or chair</t>
  </si>
  <si>
    <t>French society membership/s</t>
  </si>
  <si>
    <t>Numismatic Society membership</t>
  </si>
  <si>
    <t>Sum of Total Subscriptions</t>
  </si>
  <si>
    <t>Complete Name</t>
  </si>
  <si>
    <t/>
  </si>
  <si>
    <t>Rolfe, William Henry</t>
  </si>
  <si>
    <t>Poste, Beale</t>
  </si>
  <si>
    <t>Wickham, Humphrey</t>
  </si>
  <si>
    <t>Waller, John Green</t>
  </si>
  <si>
    <t>Clarke, Joseph</t>
  </si>
  <si>
    <t>Mayer, Joseph</t>
  </si>
  <si>
    <t>Conyngham, Albert Denison</t>
  </si>
  <si>
    <t>Bruce, J Collingwood</t>
  </si>
  <si>
    <t>Pretty, Edward</t>
  </si>
  <si>
    <t>Corner, George Richard</t>
  </si>
  <si>
    <t>Warne, Charles</t>
  </si>
  <si>
    <t>Evans, John</t>
  </si>
  <si>
    <t>Jones, James Cove</t>
  </si>
  <si>
    <t>Wright, Thomas</t>
  </si>
  <si>
    <t>King, Jesse</t>
  </si>
  <si>
    <t>Chaffers, William, Jun.</t>
  </si>
  <si>
    <t>Papillon, John</t>
  </si>
  <si>
    <t>Crafter, William</t>
  </si>
  <si>
    <t>Way, Albert</t>
  </si>
  <si>
    <t>Dunkin, Alfred John</t>
  </si>
  <si>
    <t>Lee, John Edward</t>
  </si>
  <si>
    <t>Faulkner, Thomas</t>
  </si>
  <si>
    <t>Akerman, John Yonge</t>
  </si>
  <si>
    <t>Hawkins, Walter</t>
  </si>
  <si>
    <t>Sheppard, Edmund</t>
  </si>
  <si>
    <t>Jewitt, Llewellynn</t>
  </si>
  <si>
    <t>Combs, William Addison</t>
  </si>
  <si>
    <t>Keets, Edwin</t>
  </si>
  <si>
    <t>Bergne, John Brodribb</t>
  </si>
  <si>
    <t>Davies, Robert</t>
  </si>
  <si>
    <t>Hall, Charles</t>
  </si>
  <si>
    <t xml:space="preserve">Archaeological Institute of Gt Britain and Ireland, </t>
  </si>
  <si>
    <t>Wylie, William Michael</t>
  </si>
  <si>
    <t>Fairholt, William Frederick</t>
  </si>
  <si>
    <t>Dryden, Henry</t>
  </si>
  <si>
    <t>Fitch, Robert</t>
  </si>
  <si>
    <t>Jessop, Thomas</t>
  </si>
  <si>
    <t>Warren, Joseph</t>
  </si>
  <si>
    <t>Barton, John Adkins</t>
  </si>
  <si>
    <t>Barton, Thomas</t>
  </si>
  <si>
    <t>Bridger, William</t>
  </si>
  <si>
    <t>King, Henry William</t>
  </si>
  <si>
    <t>Purnell, Purnell, B</t>
  </si>
  <si>
    <t>Elliot, James, Jun.</t>
  </si>
  <si>
    <t>Windle, Richard</t>
  </si>
  <si>
    <t>Bateman, Thomas</t>
  </si>
  <si>
    <t>Clayton, John</t>
  </si>
  <si>
    <t>Mackeson, H B</t>
  </si>
  <si>
    <t>Gurney, Hudson</t>
  </si>
  <si>
    <t xml:space="preserve">Bland, William </t>
  </si>
  <si>
    <t>Deane, J Bathhurst</t>
  </si>
  <si>
    <t>Nelson, G M</t>
  </si>
  <si>
    <t>Franks, Augustus William</t>
  </si>
  <si>
    <t>Jenkins, Henry</t>
  </si>
  <si>
    <t>Spence, Charles</t>
  </si>
  <si>
    <t>Fitch, William Stevenson</t>
  </si>
  <si>
    <t xml:space="preserve">Henslow, </t>
  </si>
  <si>
    <t>Griffith, W Petit</t>
  </si>
  <si>
    <t>Hingeston, Charles Hilton</t>
  </si>
  <si>
    <t>Proctor, William</t>
  </si>
  <si>
    <t>Hoare, Edward</t>
  </si>
  <si>
    <t>Smith, Henry</t>
  </si>
  <si>
    <t>Hugo, Thomas</t>
  </si>
  <si>
    <t>Turner, Dawson</t>
  </si>
  <si>
    <t>Brooke, William Henry</t>
  </si>
  <si>
    <t xml:space="preserve">Brockett, William Henry </t>
  </si>
  <si>
    <t>Babington, Charles C</t>
  </si>
  <si>
    <t>Fenwick, John</t>
  </si>
  <si>
    <t>Jolliffe, John</t>
  </si>
  <si>
    <t>Roach, Frederick</t>
  </si>
  <si>
    <t>Dearden, James</t>
  </si>
  <si>
    <t>Saull, W Devonshire</t>
  </si>
  <si>
    <t>Kell, William</t>
  </si>
  <si>
    <t>Solly, Samuel Reynolds</t>
  </si>
  <si>
    <t>Lindsay, John</t>
  </si>
  <si>
    <t xml:space="preserve">Trevelyan, Walter C </t>
  </si>
  <si>
    <t xml:space="preserve">London Institution, </t>
  </si>
  <si>
    <t>Uttermare, Thomas B</t>
  </si>
  <si>
    <t>Neville, Richard Cornwallis</t>
  </si>
  <si>
    <t>Gurney, Daniel</t>
  </si>
  <si>
    <t>Oldham, John Lane</t>
  </si>
  <si>
    <t>Wellbeloved, Charles</t>
  </si>
  <si>
    <t>Harrison, William</t>
  </si>
  <si>
    <t>Wilson, Daniel</t>
  </si>
  <si>
    <t>Dashwood, George Henry</t>
  </si>
  <si>
    <t>Wood, John</t>
  </si>
  <si>
    <t>Wilkinson, John</t>
  </si>
  <si>
    <t>Mackie, Samuel J</t>
  </si>
  <si>
    <t>Thurston, Thomas</t>
  </si>
  <si>
    <t>Huxtable, John</t>
  </si>
  <si>
    <t>Jones, John</t>
  </si>
  <si>
    <t xml:space="preserve">Cambridge University Library, </t>
  </si>
  <si>
    <t>Lupton, Harry</t>
  </si>
  <si>
    <t>Betts, Edward Ladd</t>
  </si>
  <si>
    <t>Durden, Henry</t>
  </si>
  <si>
    <t>Dunn, John</t>
  </si>
  <si>
    <t>Mitchell, Frank  J</t>
  </si>
  <si>
    <t>Pryer, Alfred</t>
  </si>
  <si>
    <t>Euing, William</t>
  </si>
  <si>
    <t>Purland, Theodosius</t>
  </si>
  <si>
    <t>Harris, John</t>
  </si>
  <si>
    <t>Botfield, Beriah</t>
  </si>
  <si>
    <t xml:space="preserve">Talbot de Malahide, </t>
  </si>
  <si>
    <t xml:space="preserve">Leicester Literary and Philosophical Society, </t>
  </si>
  <si>
    <t>Traherne, John Montgomery</t>
  </si>
  <si>
    <t>Rolfe, Henry William</t>
  </si>
  <si>
    <t>Trollope, Edward</t>
  </si>
  <si>
    <t xml:space="preserve">Leicester Permanent Library, </t>
  </si>
  <si>
    <t>Charles, Thomas</t>
  </si>
  <si>
    <t>Sainthill, Richard</t>
  </si>
  <si>
    <t xml:space="preserve">Bibliothèque de Rouen, </t>
  </si>
  <si>
    <t>Sandys, Charles</t>
  </si>
  <si>
    <t>Curt, Joseph</t>
  </si>
  <si>
    <t>Hobler, Francis</t>
  </si>
  <si>
    <t>Dewilde, J G</t>
  </si>
  <si>
    <t>Bell, William</t>
  </si>
  <si>
    <t>Onslow, M E</t>
  </si>
  <si>
    <t>Davis, J Barnard</t>
  </si>
  <si>
    <t>Wodderspoon, John</t>
  </si>
  <si>
    <t>Lowe, R Grove</t>
  </si>
  <si>
    <t>Ouvry, Frederick</t>
  </si>
  <si>
    <t>Wyatt, James</t>
  </si>
  <si>
    <t>Atherley, George</t>
  </si>
  <si>
    <t>Boileau, John</t>
  </si>
  <si>
    <t>Johnson, Goddard</t>
  </si>
  <si>
    <t xml:space="preserve">Lock, </t>
  </si>
  <si>
    <t>Potter, Henry Glasford</t>
  </si>
  <si>
    <t>Vaux, W Sandys Wright</t>
  </si>
  <si>
    <t xml:space="preserve">Guildhall Library London, </t>
  </si>
  <si>
    <t xml:space="preserve">Prower, </t>
  </si>
  <si>
    <t xml:space="preserve">Ellesmere, </t>
  </si>
  <si>
    <t xml:space="preserve">Scarborough Archaeological Society, </t>
  </si>
  <si>
    <t>Plowes, J H</t>
  </si>
  <si>
    <t>Bloxham, Matthew Holbeche</t>
  </si>
  <si>
    <t>White, Alfred</t>
  </si>
  <si>
    <t>Shipp, William</t>
  </si>
  <si>
    <t>Bridger, Charles</t>
  </si>
  <si>
    <t>Yewd, William</t>
  </si>
  <si>
    <t>Gomonde, William  Henry</t>
  </si>
  <si>
    <t xml:space="preserve">Society of Antiquaries of London, </t>
  </si>
  <si>
    <t>Allen, William</t>
  </si>
  <si>
    <t xml:space="preserve">Society of Antiquaries of Newcastle upon Tyne, </t>
  </si>
  <si>
    <t>Pidgeon, Henry Clark</t>
  </si>
  <si>
    <t>McKenzie, John Whiteford</t>
  </si>
  <si>
    <t xml:space="preserve">Lancashire and Cheshire Historic Society, </t>
  </si>
  <si>
    <t>Bayley, William Harley</t>
  </si>
  <si>
    <t>Barrow, Benjamin</t>
  </si>
  <si>
    <t>Bonstetten, Gustave de</t>
  </si>
  <si>
    <t>Croker, Thomas Crofton</t>
  </si>
  <si>
    <t>Bunbury, Edward H</t>
  </si>
  <si>
    <t>Fox, Robert</t>
  </si>
  <si>
    <t>Tissiman, John</t>
  </si>
  <si>
    <t>Litchfield, Edward</t>
  </si>
  <si>
    <t>Burnaby, Robert</t>
  </si>
  <si>
    <t>Wood, Samuel</t>
  </si>
  <si>
    <t>Harvey, William</t>
  </si>
  <si>
    <t>Wyatt, C F</t>
  </si>
  <si>
    <t>Kendrick, James</t>
  </si>
  <si>
    <t>Roots, William</t>
  </si>
  <si>
    <t>Hawkins, Edward</t>
  </si>
  <si>
    <t>Dickinson, Francis Henry</t>
  </si>
  <si>
    <t>James, James</t>
  </si>
  <si>
    <t xml:space="preserve">Smyth, W H </t>
  </si>
  <si>
    <t>Olfers, Von</t>
  </si>
  <si>
    <t>Mather, John</t>
  </si>
  <si>
    <t>Chidley, John A</t>
  </si>
  <si>
    <t>Armistead, Charles John</t>
  </si>
  <si>
    <t>Christmas, Henry</t>
  </si>
  <si>
    <t xml:space="preserve">Strangford, </t>
  </si>
  <si>
    <t>Croker, T F Dillon</t>
  </si>
  <si>
    <t>Moore, J A</t>
  </si>
  <si>
    <t>Dodd, Henry</t>
  </si>
  <si>
    <t>Brent, John, Jun.</t>
  </si>
  <si>
    <t>Bell, John</t>
  </si>
  <si>
    <t>Roots, George</t>
  </si>
  <si>
    <t>Frewen, T</t>
  </si>
  <si>
    <t>Bryant, Josias</t>
  </si>
  <si>
    <t>Gunner, W H</t>
  </si>
  <si>
    <t>Tucker, Charles</t>
  </si>
  <si>
    <t>Harcourt, L Vernon</t>
  </si>
  <si>
    <t>Meteyard, Eliza</t>
  </si>
  <si>
    <t>Hewitt, Thomas</t>
  </si>
  <si>
    <t>Bradbury, Charles</t>
  </si>
  <si>
    <t xml:space="preserve">Heywood, Samuel </t>
  </si>
  <si>
    <t>Perkins, Frederick</t>
  </si>
  <si>
    <t>Jolliffe, R M</t>
  </si>
  <si>
    <t>Price, Edward Bedford</t>
  </si>
  <si>
    <t>Joyce, George Prince</t>
  </si>
  <si>
    <t>Rhind, Henry A</t>
  </si>
  <si>
    <t>Kell, Edmund</t>
  </si>
  <si>
    <t>Simpson, J Y</t>
  </si>
  <si>
    <t>Kenrick, John</t>
  </si>
  <si>
    <t>Brushfield, Thomas Nadauld</t>
  </si>
  <si>
    <t>Booth, Benjamin</t>
  </si>
  <si>
    <t>Stevens, Henry J</t>
  </si>
  <si>
    <t>Lott, Thomas</t>
  </si>
  <si>
    <t>Thurnam, John</t>
  </si>
  <si>
    <t>Lower, Mark Anthony</t>
  </si>
  <si>
    <t>Yates, James</t>
  </si>
  <si>
    <t xml:space="preserve">Massie, W H </t>
  </si>
  <si>
    <t>Lukis, Frederick, C.</t>
  </si>
  <si>
    <t>Cabbell, Benjamin Bond</t>
  </si>
  <si>
    <t>Shepherd, Samuel</t>
  </si>
  <si>
    <t>Parry, T Love Jones</t>
  </si>
  <si>
    <t xml:space="preserve">Department of Antiquities British Museum, </t>
  </si>
  <si>
    <t>Tobin, Thomas</t>
  </si>
  <si>
    <t>Dodd, Samuel</t>
  </si>
  <si>
    <t xml:space="preserve">Newcastle upon Tyne Society of Antiquaries , </t>
  </si>
  <si>
    <t>Elliot, Robert</t>
  </si>
  <si>
    <t>Cole, Robert</t>
  </si>
  <si>
    <t>Ellis, Henry</t>
  </si>
  <si>
    <t>Collings, William Thomas</t>
  </si>
  <si>
    <t>Faulkener, Edward</t>
  </si>
  <si>
    <t>Vint, Henry</t>
  </si>
  <si>
    <t>Fennell, William</t>
  </si>
  <si>
    <t>Boyne, William</t>
  </si>
  <si>
    <t xml:space="preserve">Bedfordshire Archaeological Society, </t>
  </si>
  <si>
    <t xml:space="preserve">Oatley, W H </t>
  </si>
  <si>
    <t>Figg, William</t>
  </si>
  <si>
    <t>Phillipps, Thomas</t>
  </si>
  <si>
    <t>Baily, Charles</t>
  </si>
  <si>
    <t>Rooke, John</t>
  </si>
  <si>
    <t>Gibson, John</t>
  </si>
  <si>
    <t xml:space="preserve">Smith, H Ecroyd </t>
  </si>
  <si>
    <t xml:space="preserve">Goreham, </t>
  </si>
  <si>
    <t>Stevenson, Seth William</t>
  </si>
  <si>
    <t>Gutch, John Matthew</t>
  </si>
  <si>
    <t>Vallance, William</t>
  </si>
  <si>
    <t>Gwilt, George</t>
  </si>
  <si>
    <t>Wetter, Conrad</t>
  </si>
  <si>
    <t>Hale, William</t>
  </si>
  <si>
    <t>Callaghan, P O</t>
  </si>
  <si>
    <t>Bennett, William</t>
  </si>
  <si>
    <t>Mollini, C F</t>
  </si>
  <si>
    <t>Hampden, John</t>
  </si>
  <si>
    <t>Nunn, John</t>
  </si>
  <si>
    <t>Harrod, Henry</t>
  </si>
  <si>
    <t>Ormerod, George</t>
  </si>
  <si>
    <t>Hillier, George</t>
  </si>
  <si>
    <t>Percival, Richard</t>
  </si>
  <si>
    <t>Hussey, Arthur</t>
  </si>
  <si>
    <t>Price, John Edward</t>
  </si>
  <si>
    <t>Jacobs, William</t>
  </si>
  <si>
    <t xml:space="preserve">British Museum (Department of Antiquities), </t>
  </si>
  <si>
    <t>Jessop, Charles Moore</t>
  </si>
  <si>
    <t xml:space="preserve">Sandwich Book Society, </t>
  </si>
  <si>
    <t>Chalmers, Patrick</t>
  </si>
  <si>
    <t>Shortt, William T P</t>
  </si>
  <si>
    <t>Clarke, James</t>
  </si>
  <si>
    <t xml:space="preserve">Smith, </t>
  </si>
  <si>
    <t>King, William Warwick</t>
  </si>
  <si>
    <t>Brydges, Harford Jones</t>
  </si>
  <si>
    <t>Latter, Henry</t>
  </si>
  <si>
    <t>Symonds, John Addington</t>
  </si>
  <si>
    <t>Layton, James</t>
  </si>
  <si>
    <t xml:space="preserve">Turner, </t>
  </si>
  <si>
    <t>Lee, John</t>
  </si>
  <si>
    <t>Burkitt, Alexander Horace</t>
  </si>
  <si>
    <t>Lock, John</t>
  </si>
  <si>
    <t>Burney, D D</t>
  </si>
  <si>
    <t>Long, Henry Lawes</t>
  </si>
  <si>
    <t>Whincopp, William</t>
  </si>
  <si>
    <t>Long, William</t>
  </si>
  <si>
    <t>Windell, John</t>
  </si>
  <si>
    <t>Maclean, W C</t>
  </si>
  <si>
    <t>Wynn, Charles</t>
  </si>
  <si>
    <t>Meyrick, William</t>
  </si>
  <si>
    <t>Wood, Humphrey</t>
  </si>
  <si>
    <t>Smith, A Russell</t>
  </si>
  <si>
    <t>Reader, Edward Francis Stratton</t>
  </si>
  <si>
    <t>Ingall, Henry</t>
  </si>
  <si>
    <t>Taylor, Arthur</t>
  </si>
  <si>
    <t>Crafter, Jeremiah</t>
  </si>
  <si>
    <t>Bell, Thomas</t>
  </si>
  <si>
    <t>Elsted, W Philpott</t>
  </si>
  <si>
    <t>Saunders, Thomas</t>
  </si>
  <si>
    <t>Blaauw, W H</t>
  </si>
  <si>
    <t xml:space="preserve">Southampton, </t>
  </si>
  <si>
    <t>Jolliffe, Joseph Henry</t>
  </si>
  <si>
    <t>Acworth, Brindley</t>
  </si>
  <si>
    <t>Eveleigh, Thomas</t>
  </si>
  <si>
    <t>Hollier, Richard</t>
  </si>
  <si>
    <t>Blackwood, William</t>
  </si>
  <si>
    <t>Bridger, Edward Kynaston</t>
  </si>
  <si>
    <t>Cresy, Edward</t>
  </si>
  <si>
    <t>Ross, Henry</t>
  </si>
  <si>
    <t xml:space="preserve">Kenrick, </t>
  </si>
  <si>
    <t>Haigh, Daniel Henry</t>
  </si>
  <si>
    <t>Baily, John Walker</t>
  </si>
  <si>
    <t>Smythe, W Disney</t>
  </si>
  <si>
    <t>Kent, James Henry</t>
  </si>
  <si>
    <t>Stevenson, Henry</t>
  </si>
  <si>
    <t>Cromwell, Thomas</t>
  </si>
  <si>
    <t>Timbs, John</t>
  </si>
  <si>
    <t>Lambert, B Larking</t>
  </si>
  <si>
    <t>Walford, Edward Gibbs</t>
  </si>
  <si>
    <t>Cuff, James Dodsley</t>
  </si>
  <si>
    <t>Lawson, William</t>
  </si>
  <si>
    <t>Law, Edward</t>
  </si>
  <si>
    <t>Gurney, Anna</t>
  </si>
  <si>
    <t>Law, William</t>
  </si>
  <si>
    <t>Quaritch, Bernard</t>
  </si>
  <si>
    <t>Lawson, Andrew</t>
  </si>
  <si>
    <t>Rooke, Charles</t>
  </si>
  <si>
    <t>Ffoulkes, W Wynne</t>
  </si>
  <si>
    <t>Ashpitel, Arthur</t>
  </si>
  <si>
    <t>Ledsam, Joseph Frederick</t>
  </si>
  <si>
    <t xml:space="preserve">Dunkin, </t>
  </si>
  <si>
    <t>Cooper, Joseph Sidney</t>
  </si>
  <si>
    <t>Smart, T W Wake</t>
  </si>
  <si>
    <t>Leake, William Martin</t>
  </si>
  <si>
    <t>Halford, Thomas</t>
  </si>
  <si>
    <t xml:space="preserve">Leake, W. Martin </t>
  </si>
  <si>
    <t xml:space="preserve">Society of Antiquaries of Scotland, </t>
  </si>
  <si>
    <t xml:space="preserve">Lecointre Dupont, </t>
  </si>
  <si>
    <t>Spence, Robert</t>
  </si>
  <si>
    <t xml:space="preserve">Lejoindre, </t>
  </si>
  <si>
    <t>Bensley, William Basil</t>
  </si>
  <si>
    <t>Lemonnier, Alexandre</t>
  </si>
  <si>
    <t>Thompson, James</t>
  </si>
  <si>
    <t>Fisher, R.S. Horman</t>
  </si>
  <si>
    <t xml:space="preserve">Toronto Public Library, </t>
  </si>
  <si>
    <t xml:space="preserve">Fontana, </t>
  </si>
  <si>
    <t xml:space="preserve">Chichester Library Society, </t>
  </si>
  <si>
    <t>Charles, John</t>
  </si>
  <si>
    <t xml:space="preserve">Warne, </t>
  </si>
  <si>
    <t>Bain, James</t>
  </si>
  <si>
    <t>Beattie, William</t>
  </si>
  <si>
    <t>Baigent, F J</t>
  </si>
  <si>
    <t xml:space="preserve">Willis &amp; Southeran, </t>
  </si>
  <si>
    <t>Arden, Joseph</t>
  </si>
  <si>
    <t>Coulter, Henry</t>
  </si>
  <si>
    <t>Barrow, John</t>
  </si>
  <si>
    <t>Pettigrew, Thomas Joseph</t>
  </si>
  <si>
    <t>Manning, C R</t>
  </si>
  <si>
    <t>Pollexfen, John</t>
  </si>
  <si>
    <t>Witte, Jules de</t>
  </si>
  <si>
    <t>Allen, Edward George</t>
  </si>
  <si>
    <t>Wrighte, Thomas W.</t>
  </si>
  <si>
    <t>Bellamy, James William</t>
  </si>
  <si>
    <t>Carline, John</t>
  </si>
  <si>
    <t>Ravenshaw, T F</t>
  </si>
  <si>
    <t>Cook, Robert</t>
  </si>
  <si>
    <t xml:space="preserve">Rogers, </t>
  </si>
  <si>
    <t>Mayer, Jos</t>
  </si>
  <si>
    <t>Gurney, John Henry</t>
  </si>
  <si>
    <t>Bowman, William</t>
  </si>
  <si>
    <t>Ainsworth, William Francis</t>
  </si>
  <si>
    <t xml:space="preserve">Melbourne Public Library, New South Wales, </t>
  </si>
  <si>
    <t xml:space="preserve">Saul, </t>
  </si>
  <si>
    <t>Garrett, T</t>
  </si>
  <si>
    <t>Brown, Thomas</t>
  </si>
  <si>
    <t>Milnes, Keith</t>
  </si>
  <si>
    <t>Bruce, John</t>
  </si>
  <si>
    <t>Gibbs, William</t>
  </si>
  <si>
    <t>Silburn, James</t>
  </si>
  <si>
    <t>Gibson, George Stacey</t>
  </si>
  <si>
    <t>Ainslie, Charles</t>
  </si>
  <si>
    <t xml:space="preserve">Moncrieff, </t>
  </si>
  <si>
    <t>Smith, John Russell</t>
  </si>
  <si>
    <t>Moore, John</t>
  </si>
  <si>
    <t>Dupont, Lecointre</t>
  </si>
  <si>
    <t xml:space="preserve">Colchester Literary Institution, </t>
  </si>
  <si>
    <t>Baker, Anthony St John</t>
  </si>
  <si>
    <t>Morrish, Robert</t>
  </si>
  <si>
    <t>Mosley, Oswald</t>
  </si>
  <si>
    <t>Southby, Thomas Hayward</t>
  </si>
  <si>
    <t>Stacye, John</t>
  </si>
  <si>
    <t>Neale, Thomas Clarke</t>
  </si>
  <si>
    <t>Hargrove, William</t>
  </si>
  <si>
    <t>Dilke, C Wentworth</t>
  </si>
  <si>
    <t>Buchanan, John</t>
  </si>
  <si>
    <t>Newton, William</t>
  </si>
  <si>
    <t>Taylor, W J</t>
  </si>
  <si>
    <t>Nichols, John Gough</t>
  </si>
  <si>
    <t>Ball, John Howell</t>
  </si>
  <si>
    <t>Nightingale, Benjamin</t>
  </si>
  <si>
    <t>Durham, Joseph</t>
  </si>
  <si>
    <t>Norris, Henry Edmonds</t>
  </si>
  <si>
    <t>Harvey, Henry Wise</t>
  </si>
  <si>
    <t>Norris, Henry</t>
  </si>
  <si>
    <t>Hearn, John Henry</t>
  </si>
  <si>
    <t>North, Thomas</t>
  </si>
  <si>
    <t>Virtue, George H</t>
  </si>
  <si>
    <t>Gill, Charles</t>
  </si>
  <si>
    <t>Wardell, James</t>
  </si>
  <si>
    <t>Corney, Bolton</t>
  </si>
  <si>
    <t>Weekes, Richard</t>
  </si>
  <si>
    <t xml:space="preserve">Braybrooke, </t>
  </si>
  <si>
    <t>Chalmers, John</t>
  </si>
  <si>
    <t>Cobb, William Wise</t>
  </si>
  <si>
    <t>Wilde, J G De</t>
  </si>
  <si>
    <t>Gosset, Montague</t>
  </si>
  <si>
    <t>Williams, Benjamin</t>
  </si>
  <si>
    <t>Parkin, Charles</t>
  </si>
  <si>
    <t>Holehouse, Samuel</t>
  </si>
  <si>
    <t>Gould, Nathaniel</t>
  </si>
  <si>
    <t>Hopkins, D D</t>
  </si>
  <si>
    <t>Bell, Robert</t>
  </si>
  <si>
    <t>Hussey, Henry</t>
  </si>
  <si>
    <t>Markland, James Heywood</t>
  </si>
  <si>
    <t>Martin, Charles Wykeham</t>
  </si>
  <si>
    <t>Carruthers, James</t>
  </si>
  <si>
    <t>Massalin, M Métayer</t>
  </si>
  <si>
    <t>Young, Joseph</t>
  </si>
  <si>
    <t>Cooper, Charles Henry</t>
  </si>
  <si>
    <t>Coates, R P</t>
  </si>
  <si>
    <t>Gunston, Thomas</t>
  </si>
  <si>
    <t xml:space="preserve">Bateman, </t>
  </si>
  <si>
    <t>Bennoch, Francis</t>
  </si>
  <si>
    <t>Hooper, George</t>
  </si>
  <si>
    <t>Woods, G H</t>
  </si>
  <si>
    <t>Hope, A J Beresford</t>
  </si>
  <si>
    <t>Seawell, Samuel</t>
  </si>
  <si>
    <t>Hoper, John</t>
  </si>
  <si>
    <t>Thompson, Joseph</t>
  </si>
  <si>
    <t>Dwarris, Fortunatus</t>
  </si>
  <si>
    <t>Hewitt, Daniel</t>
  </si>
  <si>
    <t>Houghton, Lucas</t>
  </si>
  <si>
    <t xml:space="preserve">Corporation of Liverpool, </t>
  </si>
  <si>
    <t>Hows, W A H</t>
  </si>
  <si>
    <t xml:space="preserve">Royal Scottish Academy of Painting, Sculpture and Architecture, </t>
  </si>
  <si>
    <t xml:space="preserve">Biddulph, </t>
  </si>
  <si>
    <t>Smith, Richard John</t>
  </si>
  <si>
    <t>Hume, A</t>
  </si>
  <si>
    <t>Comport, John</t>
  </si>
  <si>
    <t>Hunt, James</t>
  </si>
  <si>
    <t>Austin, George</t>
  </si>
  <si>
    <t>Hunter, Josh</t>
  </si>
  <si>
    <t>Wansey, William</t>
  </si>
  <si>
    <t>Hurdis, James Henry</t>
  </si>
  <si>
    <t>Wilson, James H</t>
  </si>
  <si>
    <t>Eady, Thomas William</t>
  </si>
  <si>
    <t xml:space="preserve">Yorkshire Philosophical Society, </t>
  </si>
  <si>
    <t>Hussey, Edward</t>
  </si>
  <si>
    <t>Reeve, Lovell</t>
  </si>
  <si>
    <t>Earle, William</t>
  </si>
  <si>
    <t>Devonshire, Duke of</t>
  </si>
  <si>
    <t>Hutchesson, John</t>
  </si>
  <si>
    <t xml:space="preserve">Deschamps de Pas, </t>
  </si>
  <si>
    <t>Biddulph, John</t>
  </si>
  <si>
    <t>Hall, Samuel Carter</t>
  </si>
  <si>
    <t xml:space="preserve">Imperial Society of Emulation of Abbeville, </t>
  </si>
  <si>
    <t xml:space="preserve">Society of Antiquaries of Picardy, </t>
  </si>
  <si>
    <t>Eastwood, George</t>
  </si>
  <si>
    <t xml:space="preserve">Stephens, </t>
  </si>
  <si>
    <t>Ingram, James</t>
  </si>
  <si>
    <t>Hart, Alexander</t>
  </si>
  <si>
    <t xml:space="preserve">Isle of Wight Literary Institution, </t>
  </si>
  <si>
    <t>Tindall, Edward</t>
  </si>
  <si>
    <t>Jackson, Keith</t>
  </si>
  <si>
    <t>Harwood, T</t>
  </si>
  <si>
    <t>Jackson, Stephen</t>
  </si>
  <si>
    <t xml:space="preserve">Waldegrave, </t>
  </si>
  <si>
    <t>Edwards, William</t>
  </si>
  <si>
    <t>Webb, William</t>
  </si>
  <si>
    <t xml:space="preserve">Zurich, Society of Antiquaries, </t>
  </si>
  <si>
    <t>Williams, David</t>
  </si>
  <si>
    <t xml:space="preserve">Academy of Sciences, Arts and Belles Letres of Caen, </t>
  </si>
  <si>
    <t>Alston, E C</t>
  </si>
  <si>
    <t>Jay, J Livingston</t>
  </si>
  <si>
    <t xml:space="preserve">Campbell, </t>
  </si>
  <si>
    <t xml:space="preserve">Birmingham Architectural Society, </t>
  </si>
  <si>
    <t>Arneth, Joseph</t>
  </si>
  <si>
    <t>Biscoe, Frances</t>
  </si>
  <si>
    <t>Ratcliff, John</t>
  </si>
  <si>
    <t>Ainslie, Philip Barrington</t>
  </si>
  <si>
    <t>Rigden, J</t>
  </si>
  <si>
    <t>Cornthwaite, Tullie</t>
  </si>
  <si>
    <t>Artis, Edmund Tyrell</t>
  </si>
  <si>
    <t>Black, William Henry</t>
  </si>
  <si>
    <t>De Wilde, Rexworthy</t>
  </si>
  <si>
    <t>Johnston, W H</t>
  </si>
  <si>
    <t>Brooke, Richard</t>
  </si>
  <si>
    <t>Jolliffe, Charles</t>
  </si>
  <si>
    <t xml:space="preserve">Hackett, </t>
  </si>
  <si>
    <t>Blackett, Sarah</t>
  </si>
  <si>
    <t>Hallam, Henry</t>
  </si>
  <si>
    <t>Crossley, Francis</t>
  </si>
  <si>
    <t>Smith, John</t>
  </si>
  <si>
    <t>Jolliffe, St Angelo</t>
  </si>
  <si>
    <t>Harcourt, Francis Vernon</t>
  </si>
  <si>
    <t xml:space="preserve">Crossley &amp; Clarke, </t>
  </si>
  <si>
    <t xml:space="preserve">Sotheby and Wilkinson, </t>
  </si>
  <si>
    <t>Jolliffe, W</t>
  </si>
  <si>
    <t>St John Baker, Anthony</t>
  </si>
  <si>
    <t>Ellison, Richard</t>
  </si>
  <si>
    <t>Stillingfleet, Edward</t>
  </si>
  <si>
    <t>Blackwood, William Madox</t>
  </si>
  <si>
    <t>Sye, Henry</t>
  </si>
  <si>
    <t>Jones, Thomas</t>
  </si>
  <si>
    <t>Thomas, A</t>
  </si>
  <si>
    <t>Clarke, Hyde</t>
  </si>
  <si>
    <t>Bandinel, Bulkeley</t>
  </si>
  <si>
    <t>Karney, Gilbert John</t>
  </si>
  <si>
    <t>Harwood Hill, John</t>
  </si>
  <si>
    <t>Keats, Edwin</t>
  </si>
  <si>
    <t>Tucker, W J A</t>
  </si>
  <si>
    <t>Keats, Frederik</t>
  </si>
  <si>
    <t>Unwin, George</t>
  </si>
  <si>
    <t>Keel, J Rushworth</t>
  </si>
  <si>
    <t>Hawkes, William</t>
  </si>
  <si>
    <t>Blair, Robert</t>
  </si>
  <si>
    <t>Walker, Joshua Jun</t>
  </si>
  <si>
    <t>Crow, Edward</t>
  </si>
  <si>
    <t>Burn, J H</t>
  </si>
  <si>
    <t>Bland, Michael</t>
  </si>
  <si>
    <t>Wetter, Augustus</t>
  </si>
  <si>
    <t>Blencow, R W</t>
  </si>
  <si>
    <t xml:space="preserve">Dufour, </t>
  </si>
  <si>
    <t>Elt, Charles H</t>
  </si>
  <si>
    <t>Cooper, George Miles</t>
  </si>
  <si>
    <t>Elvy, John</t>
  </si>
  <si>
    <t>Wingrove, Drummond B.</t>
  </si>
  <si>
    <t>Kerrich, Richard Edward</t>
  </si>
  <si>
    <t>Backhouse, John Church</t>
  </si>
  <si>
    <t>Kemble, John Mitchell</t>
  </si>
  <si>
    <t>Anderton, James</t>
  </si>
  <si>
    <t>Emmerson, Richard</t>
  </si>
  <si>
    <t>Carter, William George</t>
  </si>
  <si>
    <t>Key, C. Aston</t>
  </si>
  <si>
    <t>Guest, Augustus</t>
  </si>
  <si>
    <t>Kidd, McMahon</t>
  </si>
  <si>
    <t>Purdue, John</t>
  </si>
  <si>
    <t>King, David</t>
  </si>
  <si>
    <t>Gunn, John</t>
  </si>
  <si>
    <t>Aubertin, Edward</t>
  </si>
  <si>
    <t>Charlton, Edward</t>
  </si>
  <si>
    <t xml:space="preserve">Bliss, </t>
  </si>
  <si>
    <t>Coleman, J N</t>
  </si>
  <si>
    <t>King, William</t>
  </si>
  <si>
    <t>Britton, John</t>
  </si>
  <si>
    <t>Erskine, Thomas</t>
  </si>
  <si>
    <t>Rolfe, George</t>
  </si>
  <si>
    <t>Kirkpatrick, George</t>
  </si>
  <si>
    <t>Coles, William Lawrence</t>
  </si>
  <si>
    <t>Knowles, John</t>
  </si>
  <si>
    <t>Roper, W J Duff</t>
  </si>
  <si>
    <t>Kraus, Conrad</t>
  </si>
  <si>
    <t xml:space="preserve">Royal Irish Academy, </t>
  </si>
  <si>
    <t xml:space="preserve">Antiquaries of Scotland, Society of, </t>
  </si>
  <si>
    <t xml:space="preserve">Russell, </t>
  </si>
  <si>
    <t>Lake, Henry</t>
  </si>
  <si>
    <t>Salmon, Frederick</t>
  </si>
  <si>
    <t>Beaumont, John</t>
  </si>
  <si>
    <t>Diamond, Hugh Welch</t>
  </si>
  <si>
    <t>Scott, J B</t>
  </si>
  <si>
    <t>Beard, Charles</t>
  </si>
  <si>
    <t>Ainsworth, William Harrison</t>
  </si>
  <si>
    <t>Eveleigh, Lymmerston</t>
  </si>
  <si>
    <t>Collier, Charles</t>
  </si>
  <si>
    <t>Cornwell, Charles</t>
  </si>
  <si>
    <t>Bruce, W. Downing</t>
  </si>
  <si>
    <t xml:space="preserve">Beard, </t>
  </si>
  <si>
    <t>Disney, John</t>
  </si>
  <si>
    <t>Farrer, Henry</t>
  </si>
  <si>
    <t>Smyth, Clement Taylor</t>
  </si>
  <si>
    <t xml:space="preserve">Culverwell, </t>
  </si>
  <si>
    <t>Charma, A</t>
  </si>
  <si>
    <t>Leader, Daniel J</t>
  </si>
  <si>
    <t>Hardwick, R G</t>
  </si>
  <si>
    <t>Faulkener, Thomas</t>
  </si>
  <si>
    <t>Chancellor, Frederick</t>
  </si>
  <si>
    <t>Faulkner, Charles</t>
  </si>
  <si>
    <t xml:space="preserve">Harrison, </t>
  </si>
  <si>
    <t>Blundell, Thomas Leigh</t>
  </si>
  <si>
    <t>Stead, Alfred</t>
  </si>
  <si>
    <t>Beche, Henry De la</t>
  </si>
  <si>
    <t>Cowburn, George</t>
  </si>
  <si>
    <t>Faussett, Godfrey</t>
  </si>
  <si>
    <t>Stothard, Henry</t>
  </si>
  <si>
    <t>Fellowes, William Manning</t>
  </si>
  <si>
    <t xml:space="preserve">Suffolk Institute of Archaeology and Natural History, </t>
  </si>
  <si>
    <t>Blythe, James</t>
  </si>
  <si>
    <t xml:space="preserve">Dorset County Museum and Library, </t>
  </si>
  <si>
    <t>Boileau, Francis G M</t>
  </si>
  <si>
    <t>Taylor, John</t>
  </si>
  <si>
    <t>Culverwell, R  J</t>
  </si>
  <si>
    <t>Thoms, William John</t>
  </si>
  <si>
    <t>Fenton, James</t>
  </si>
  <si>
    <t>Thomson, Richard</t>
  </si>
  <si>
    <t>Lethbridge, W. Popham</t>
  </si>
  <si>
    <t>Buckingham, James Silk</t>
  </si>
  <si>
    <t>Lewis, Thomas Taylor</t>
  </si>
  <si>
    <t>Bensted, W Harding</t>
  </si>
  <si>
    <t xml:space="preserve">Library of the Bank of England, </t>
  </si>
  <si>
    <t>Bulwer, James</t>
  </si>
  <si>
    <t>Adam, Edward</t>
  </si>
  <si>
    <t>Cook, James</t>
  </si>
  <si>
    <t>Lister, J</t>
  </si>
  <si>
    <t>Tupper, J. Arthur C.</t>
  </si>
  <si>
    <t>Bolton, Francis</t>
  </si>
  <si>
    <t>Bunsen, The Chevalier</t>
  </si>
  <si>
    <t xml:space="preserve">Literary and Philosophical Society of York, </t>
  </si>
  <si>
    <t>Burder, John</t>
  </si>
  <si>
    <t>Lloyd, Maurice Hedd</t>
  </si>
  <si>
    <t xml:space="preserve">Victoria Public Library, Melbourne, </t>
  </si>
  <si>
    <t>Lloyd, W. Alford</t>
  </si>
  <si>
    <t>Wace, Henry Thomas</t>
  </si>
  <si>
    <t>Boöcke, Frederick</t>
  </si>
  <si>
    <t>Walker, Edward S</t>
  </si>
  <si>
    <t>Cuming, H. Syer</t>
  </si>
  <si>
    <t>Walne, H</t>
  </si>
  <si>
    <t>Boocke, Joseph</t>
  </si>
  <si>
    <t>Herbert, Algernon</t>
  </si>
  <si>
    <t>Ferrey, Benjamin</t>
  </si>
  <si>
    <t>Waterton, Edmund</t>
  </si>
  <si>
    <t>Cunningham, Peter</t>
  </si>
  <si>
    <t>Hermand, Alexandre</t>
  </si>
  <si>
    <t xml:space="preserve">Barber, </t>
  </si>
  <si>
    <t>Wetter, Johann</t>
  </si>
  <si>
    <t>Coates, Andrew</t>
  </si>
  <si>
    <t xml:space="preserve">Burton, C J </t>
  </si>
  <si>
    <t>Lowe, Edwin</t>
  </si>
  <si>
    <t xml:space="preserve">Bury and West Suffolk Institute, </t>
  </si>
  <si>
    <t xml:space="preserve">Archaeological Society of Scarborough, </t>
  </si>
  <si>
    <t>Willis, Francis C.</t>
  </si>
  <si>
    <t>Coates, George</t>
  </si>
  <si>
    <t>Chambers, David Noble</t>
  </si>
  <si>
    <t xml:space="preserve">Zorlin, </t>
  </si>
  <si>
    <t>Hilton, John</t>
  </si>
  <si>
    <t>Finch, Frederick C</t>
  </si>
  <si>
    <t>Winter, C J W</t>
  </si>
  <si>
    <t>Curtis, Alfred</t>
  </si>
  <si>
    <t xml:space="preserve">The Historical Society of Lancashire and Cheshire, </t>
  </si>
  <si>
    <t>Luynes, D Albert</t>
  </si>
  <si>
    <t>Woodhouse, J G</t>
  </si>
  <si>
    <t>Lynch, William</t>
  </si>
  <si>
    <t>Wreford, John Reynall</t>
  </si>
  <si>
    <t>Boulay, F, Du</t>
  </si>
  <si>
    <t>Wright, Richard Waugh</t>
  </si>
  <si>
    <t>Bowler, Henry</t>
  </si>
  <si>
    <t>Wyatt, Francis</t>
  </si>
  <si>
    <t>Mackrell, William Thomas</t>
  </si>
  <si>
    <t>Yates, Richard</t>
  </si>
  <si>
    <t>Beer, William</t>
  </si>
  <si>
    <t xml:space="preserve">Hollings, J F </t>
  </si>
  <si>
    <t>Macnaughton, Stewart</t>
  </si>
  <si>
    <t>Guest, Edwin</t>
  </si>
  <si>
    <t>Macnaughten, Stewart</t>
  </si>
  <si>
    <t>Pryer, Thomas</t>
  </si>
  <si>
    <t xml:space="preserve">British Archaeological Association, </t>
  </si>
  <si>
    <t xml:space="preserve">Manchester, Corporation of, </t>
  </si>
  <si>
    <t>Puttock, James</t>
  </si>
  <si>
    <t>Beesley, Alfred</t>
  </si>
  <si>
    <t>Raine, J</t>
  </si>
  <si>
    <t>Manning, F</t>
  </si>
  <si>
    <t xml:space="preserve">Gunn, </t>
  </si>
  <si>
    <t>Mantell, Gideon</t>
  </si>
  <si>
    <t>Reed, Charles</t>
  </si>
  <si>
    <t>Fitze, W B</t>
  </si>
  <si>
    <t>Renouard, G C</t>
  </si>
  <si>
    <t xml:space="preserve">Fitzwilliam, </t>
  </si>
  <si>
    <t>Richards, Thomas</t>
  </si>
  <si>
    <t>Flower, J</t>
  </si>
  <si>
    <t>Rivaz, Charles</t>
  </si>
  <si>
    <t>Coates, Peter</t>
  </si>
  <si>
    <t>Roach, James</t>
  </si>
  <si>
    <t>Flower, John Wickham</t>
  </si>
  <si>
    <t>Rogers, William Harry</t>
  </si>
  <si>
    <t>May, John</t>
  </si>
  <si>
    <t>Brock, E P</t>
  </si>
  <si>
    <t xml:space="preserve">Mayer, </t>
  </si>
  <si>
    <t>Rolt, J D</t>
  </si>
  <si>
    <t>Mayer, Daniel</t>
  </si>
  <si>
    <t>Brooke, F C</t>
  </si>
  <si>
    <t>Mayer, John</t>
  </si>
  <si>
    <t>Corner, Charles Calvert</t>
  </si>
  <si>
    <t xml:space="preserve">Darnley, </t>
  </si>
  <si>
    <t>Rose, W E</t>
  </si>
  <si>
    <t>Mayer, Samuel</t>
  </si>
  <si>
    <t>Roy, William</t>
  </si>
  <si>
    <t>Mayer, Thomas</t>
  </si>
  <si>
    <t xml:space="preserve">Royal Library, Buckingham Palace, </t>
  </si>
  <si>
    <t>Forman, William Henry</t>
  </si>
  <si>
    <t>Rudd, John B</t>
  </si>
  <si>
    <t xml:space="preserve">Boyle, </t>
  </si>
  <si>
    <t xml:space="preserve">Russell Institution, </t>
  </si>
  <si>
    <t>McArthur, Duncan</t>
  </si>
  <si>
    <t>Salisbury, Edward Gibbon</t>
  </si>
  <si>
    <t>Fothergill, Henry George</t>
  </si>
  <si>
    <t>Sams, Joseph</t>
  </si>
  <si>
    <t>Coates, Thomas</t>
  </si>
  <si>
    <t>Devaynes, William</t>
  </si>
  <si>
    <t>Fox, Francis</t>
  </si>
  <si>
    <t>Brown, John</t>
  </si>
  <si>
    <t>Middleton, James</t>
  </si>
  <si>
    <t>Dickens, Charles</t>
  </si>
  <si>
    <t>Miller, Edward</t>
  </si>
  <si>
    <t>Scott, J R</t>
  </si>
  <si>
    <t>Milner, George</t>
  </si>
  <si>
    <t>Adams, Henry</t>
  </si>
  <si>
    <t>Bell, Henry</t>
  </si>
  <si>
    <t>Coulthart, John Ross</t>
  </si>
  <si>
    <t>Fradgly, John</t>
  </si>
  <si>
    <t>Belloquet, Temblaire de</t>
  </si>
  <si>
    <t>Mitchell, Samuel</t>
  </si>
  <si>
    <t>Slack, Henry</t>
  </si>
  <si>
    <t>Dasent, George Webbe</t>
  </si>
  <si>
    <t>Smee, William Ray</t>
  </si>
  <si>
    <t>Freeman, E A</t>
  </si>
  <si>
    <t>Hall, John Rose</t>
  </si>
  <si>
    <t>Montgomerie, Hugh E</t>
  </si>
  <si>
    <t>Freeman, Thomas Anthony</t>
  </si>
  <si>
    <t>Dixon, Frederick</t>
  </si>
  <si>
    <t xml:space="preserve">Frend, </t>
  </si>
  <si>
    <t>Smith, William James</t>
  </si>
  <si>
    <t xml:space="preserve">Morini, Society of Antiquaries  , </t>
  </si>
  <si>
    <t xml:space="preserve">Hannington, </t>
  </si>
  <si>
    <t>Frewen, M</t>
  </si>
  <si>
    <t>Combs, Henry</t>
  </si>
  <si>
    <t>Barber, William</t>
  </si>
  <si>
    <t xml:space="preserve">Society of Antiquaries of Normandy, </t>
  </si>
  <si>
    <t>Mounsey, G G</t>
  </si>
  <si>
    <t>Hardwick, C</t>
  </si>
  <si>
    <t>Muggeridge, Henry</t>
  </si>
  <si>
    <t xml:space="preserve">Sondes, </t>
  </si>
  <si>
    <t xml:space="preserve">Museum of Science and Art, </t>
  </si>
  <si>
    <t>Harford, Frederick</t>
  </si>
  <si>
    <t>Gardner, P</t>
  </si>
  <si>
    <t xml:space="preserve">Buccleuch, </t>
  </si>
  <si>
    <t>Garland, John</t>
  </si>
  <si>
    <t>Spurrell, Frederick</t>
  </si>
  <si>
    <t>Neame, George</t>
  </si>
  <si>
    <t>St Barbe, John</t>
  </si>
  <si>
    <t>Nelson, Charles C</t>
  </si>
  <si>
    <t>Stackhouse, Acton</t>
  </si>
  <si>
    <t>Boys, John</t>
  </si>
  <si>
    <t>Steele, Stephen</t>
  </si>
  <si>
    <t>Brabrook, E W</t>
  </si>
  <si>
    <t>Comerford, James</t>
  </si>
  <si>
    <t>Nevinson, G H</t>
  </si>
  <si>
    <t>Harrison, William F</t>
  </si>
  <si>
    <t xml:space="preserve">Garner, </t>
  </si>
  <si>
    <t>Stock, Edward</t>
  </si>
  <si>
    <t>Newman, Arthur J</t>
  </si>
  <si>
    <t>Stratton, Joshua</t>
  </si>
  <si>
    <t>Dashwood, Thomas Junior</t>
  </si>
  <si>
    <t xml:space="preserve">Strutt, </t>
  </si>
  <si>
    <t>Gibbs, Richard</t>
  </si>
  <si>
    <t>Swinburne, John Edward</t>
  </si>
  <si>
    <t>Nicholls, George</t>
  </si>
  <si>
    <t xml:space="preserve">Sykes, </t>
  </si>
  <si>
    <t>Nicholson, Cornelius</t>
  </si>
  <si>
    <t>Talbot, J S G</t>
  </si>
  <si>
    <t>Barker, Francis</t>
  </si>
  <si>
    <t>Hartley, James Smyth</t>
  </si>
  <si>
    <t>Noel-Fearne, Henry</t>
  </si>
  <si>
    <t>Harvey, George</t>
  </si>
  <si>
    <t>Cobb, John</t>
  </si>
  <si>
    <t>Thomas, William</t>
  </si>
  <si>
    <t>Gibson, Francis</t>
  </si>
  <si>
    <t>Harvey, G G</t>
  </si>
  <si>
    <t>Davis, Arthur</t>
  </si>
  <si>
    <t xml:space="preserve">Thomsen, </t>
  </si>
  <si>
    <t xml:space="preserve">Northumberland, </t>
  </si>
  <si>
    <t>Thornton, Samuel</t>
  </si>
  <si>
    <t>Gibson, George Wyatt</t>
  </si>
  <si>
    <t>Harvey, John</t>
  </si>
  <si>
    <t>Barnard, John</t>
  </si>
  <si>
    <t>Buckingham, John Silk</t>
  </si>
  <si>
    <t>Dawson, Pudsey</t>
  </si>
  <si>
    <t>Tomlin, George Taddy</t>
  </si>
  <si>
    <t>Octavius, C Swinnerton Morgan</t>
  </si>
  <si>
    <t xml:space="preserve">Buckman, </t>
  </si>
  <si>
    <t>Gimston, Thomas</t>
  </si>
  <si>
    <t xml:space="preserve">Trinity Corporation, The Honourable, </t>
  </si>
  <si>
    <t>Glover, John Hulbert</t>
  </si>
  <si>
    <t xml:space="preserve">Trübner &amp; Co, </t>
  </si>
  <si>
    <t>Olive, John</t>
  </si>
  <si>
    <t>Tucker, Stephen</t>
  </si>
  <si>
    <t>Godefroy, John</t>
  </si>
  <si>
    <t xml:space="preserve">Tupper, </t>
  </si>
  <si>
    <t>Ormston, Robert</t>
  </si>
  <si>
    <t>Tupper, Martin Farquhar</t>
  </si>
  <si>
    <t>Orridge, Benjamin Brogden</t>
  </si>
  <si>
    <t>Tylden, J M</t>
  </si>
  <si>
    <t>Breach, J G</t>
  </si>
  <si>
    <t>Tyrrell, Edward</t>
  </si>
  <si>
    <t>Brent, Cecil</t>
  </si>
  <si>
    <t xml:space="preserve">Hastings, </t>
  </si>
  <si>
    <t>Padley, J S</t>
  </si>
  <si>
    <t>Venables, Edmund</t>
  </si>
  <si>
    <t>Brent, Francis</t>
  </si>
  <si>
    <t xml:space="preserve">Berlin Royal Library, </t>
  </si>
  <si>
    <t>Godlee, Burwood</t>
  </si>
  <si>
    <t xml:space="preserve">Virtue, </t>
  </si>
  <si>
    <t>Parry, Josiah</t>
  </si>
  <si>
    <t>Wakeman, William F</t>
  </si>
  <si>
    <t>Godfrey, John</t>
  </si>
  <si>
    <t xml:space="preserve">Bank of England Library and Literary Association, </t>
  </si>
  <si>
    <t>Patton, H Noel</t>
  </si>
  <si>
    <t>Walker, Aston H</t>
  </si>
  <si>
    <t>Paton, J Noel</t>
  </si>
  <si>
    <t>Burgess, Alfred</t>
  </si>
  <si>
    <t>Payne, George Jun</t>
  </si>
  <si>
    <t xml:space="preserve">Walters, </t>
  </si>
  <si>
    <t>Peacock, Edward Jun.</t>
  </si>
  <si>
    <t>Best, Thomas Fairfax</t>
  </si>
  <si>
    <t>Pease, Richard Philip</t>
  </si>
  <si>
    <t>Peckover, William</t>
  </si>
  <si>
    <t>Adamson, John</t>
  </si>
  <si>
    <t>Pellatt, Apsley</t>
  </si>
  <si>
    <t>Webb, G Bish</t>
  </si>
  <si>
    <t>Pemble, Henry</t>
  </si>
  <si>
    <t xml:space="preserve">Webster, </t>
  </si>
  <si>
    <t>Penn, John</t>
  </si>
  <si>
    <t>Hertz, Benjamin</t>
  </si>
  <si>
    <t>Penny, Edward</t>
  </si>
  <si>
    <t xml:space="preserve">Hessey, </t>
  </si>
  <si>
    <t>Bell, Matthew</t>
  </si>
  <si>
    <t>Whichcord, John Jun</t>
  </si>
  <si>
    <t>Barnwell, Frederick Lowry</t>
  </si>
  <si>
    <t>Burrell, James</t>
  </si>
  <si>
    <t>Acton, Edward</t>
  </si>
  <si>
    <t>Wigan, John Alfred</t>
  </si>
  <si>
    <t>Petit, John Lewis</t>
  </si>
  <si>
    <t>Heywood, James</t>
  </si>
  <si>
    <t xml:space="preserve">DeGerville, </t>
  </si>
  <si>
    <t>Wilkinson, J J</t>
  </si>
  <si>
    <t>Phelps, William</t>
  </si>
  <si>
    <t>Craig, James Gibson</t>
  </si>
  <si>
    <t>Phillips, Mark</t>
  </si>
  <si>
    <t>Willis, Charles</t>
  </si>
  <si>
    <t>Grant, W C</t>
  </si>
  <si>
    <t>Wills, William</t>
  </si>
  <si>
    <t xml:space="preserve">Philosophical Society of York, </t>
  </si>
  <si>
    <t>Wilson, Henry</t>
  </si>
  <si>
    <t>Pickthall, Thomas Walter</t>
  </si>
  <si>
    <t>Wilson, Thomas Maryon</t>
  </si>
  <si>
    <t>Cocks, Thomas Somers</t>
  </si>
  <si>
    <t>Hinde, John Hodgson</t>
  </si>
  <si>
    <t>Pietsch, Gustav</t>
  </si>
  <si>
    <t>Hindmarsh, Frederick</t>
  </si>
  <si>
    <t>Pitt, Thomas</t>
  </si>
  <si>
    <t>Wire, William</t>
  </si>
  <si>
    <t>Plant, R</t>
  </si>
  <si>
    <t>Calvert, James</t>
  </si>
  <si>
    <t>Breton, Robert</t>
  </si>
  <si>
    <t xml:space="preserve">Cambridge, Free Library, </t>
  </si>
  <si>
    <t>Plumtre, F C</t>
  </si>
  <si>
    <t>Woodburn, Samuel</t>
  </si>
  <si>
    <t>Greenshields, J B</t>
  </si>
  <si>
    <t>Woodruff, John</t>
  </si>
  <si>
    <t>Brewer, J W Northway</t>
  </si>
  <si>
    <t>Worsaae, J J A</t>
  </si>
  <si>
    <t>Potts, Frederick</t>
  </si>
  <si>
    <t>Wrench, Frederick</t>
  </si>
  <si>
    <t>Powell, Edward Joseph</t>
  </si>
  <si>
    <t>Wright, George N</t>
  </si>
  <si>
    <t>Brewer, Thomas</t>
  </si>
  <si>
    <t xml:space="preserve">Bicknell, </t>
  </si>
  <si>
    <t>Bridge, John Gawler</t>
  </si>
  <si>
    <t>Hodson, Francis</t>
  </si>
  <si>
    <t>Cole, Henry Dennett</t>
  </si>
  <si>
    <t>Battam, Thomas</t>
  </si>
  <si>
    <t>Dennett, John</t>
  </si>
  <si>
    <t>Bannister, C A</t>
  </si>
  <si>
    <t>Price, T G Hilton</t>
  </si>
  <si>
    <t>Caton, Richard Redmond</t>
  </si>
  <si>
    <t>Priest, George</t>
  </si>
  <si>
    <t>Young, Henry Houghton</t>
  </si>
  <si>
    <t>Prior, James</t>
  </si>
  <si>
    <t xml:space="preserve">Hollist, </t>
  </si>
  <si>
    <t>Pritchard, George</t>
  </si>
  <si>
    <t>Lukis, W C</t>
  </si>
  <si>
    <t>James, Thomas</t>
  </si>
  <si>
    <t>Wetter, Carolus</t>
  </si>
  <si>
    <t xml:space="preserve">, </t>
  </si>
  <si>
    <t>Beck, D J</t>
  </si>
  <si>
    <t>Membership of the Archaeological Association &amp;/or Archaeological Institute</t>
  </si>
  <si>
    <t>Director Society of Antiquaries, British Museum</t>
  </si>
  <si>
    <t>Secretary to the York Antiquarian Club</t>
  </si>
  <si>
    <t>Antoine</t>
  </si>
  <si>
    <t>Rhenish Hesse</t>
  </si>
  <si>
    <t>Professor, Vice President Royal Society</t>
  </si>
  <si>
    <t>Durand, Antoine</t>
  </si>
  <si>
    <t>?</t>
  </si>
  <si>
    <t>Holker</t>
  </si>
  <si>
    <t>Lord Bishop St David's (Thirlwall)</t>
  </si>
  <si>
    <t>(Connop)</t>
  </si>
  <si>
    <t>George Warde</t>
  </si>
  <si>
    <t>(Samuel Jones)</t>
  </si>
  <si>
    <t>Overstone (Loyd)</t>
  </si>
  <si>
    <t>Urban (Rymer?)</t>
  </si>
  <si>
    <t>Sylvanus (James?)</t>
  </si>
  <si>
    <t>y (under Samuel dr Wilde)</t>
  </si>
  <si>
    <t xml:space="preserve">James John </t>
  </si>
  <si>
    <t>y (under James John Garth Wilkinson))</t>
  </si>
  <si>
    <t>Burlington (Cavendish?)</t>
  </si>
  <si>
    <t>(William?)</t>
  </si>
  <si>
    <t>(Philip Henry)</t>
  </si>
  <si>
    <t>Mahon (Stanhope)</t>
  </si>
  <si>
    <t>Reverend &amp; Van Archdeacon &amp; Rt Reverend Bishop Suffragen</t>
  </si>
  <si>
    <t>Leasingham &amp; Nottingham</t>
  </si>
  <si>
    <t>Devizes &amp; York</t>
  </si>
  <si>
    <t>(Henry Pelham)</t>
  </si>
  <si>
    <t>Newcastle (Clinton)</t>
  </si>
  <si>
    <t xml:space="preserve">His Grace the Duke </t>
  </si>
  <si>
    <t>Clumber &amp; Portland Place</t>
  </si>
  <si>
    <t>Avenue Lodge &amp; 11 Tregunter Road S Kensington &amp; Hollingbury Copse, Brighton (1878-80)</t>
  </si>
  <si>
    <t>18 Belgrave Square &amp; Bridgewater House, St James&amp; Worsley Hall, Manchester</t>
  </si>
  <si>
    <t>Trinity College &amp; Wells, Somerset</t>
  </si>
  <si>
    <t>Clock House, Wanstead &amp;Winchmore Hill, Southgate, London (1857 &amp; 61)  &amp; South End, Dorking (78/80) &amp; 24 Stoke Newington Green (1859)</t>
  </si>
  <si>
    <t>County Lunatic Asylum, Cheshire (1861 &amp; 1868)  &amp; Brookwood, Woking, Surrey (1868 &amp; 1878/80)</t>
  </si>
  <si>
    <t xml:space="preserve">Walshaw Hall (1854, 1857, 1861) &amp; 171 Stanhope Street &amp; 4 College Green, Bristol (1859) &amp; Hampstead Road N (1878-80) </t>
  </si>
  <si>
    <t>Public Library Plymouth (1850 &amp; 1852) &amp; Athenaeum &amp; Derby (1854, 1857, 1861, 1868, 1878/80)</t>
  </si>
  <si>
    <t>Ryarah Vicarage (1850 &amp; 1868)&amp; 12 Coventry Street, London W</t>
  </si>
  <si>
    <t>1 Adelaide Terrace &amp; Chillington House, Maidstone (1859 &amp; 1861)</t>
  </si>
  <si>
    <t>42 Upper Seymour Street &amp; 68 Sloane Street and St Andrew's, Blandford, Dorset &amp; Ewell, Surrey &amp; 45 Brunswick Road, Brighton &amp; Sydenham (1868 &amp; 1878/80)</t>
  </si>
  <si>
    <t>Norman, George Warde</t>
  </si>
  <si>
    <t>Halliwell-Phillips, James Orchard</t>
  </si>
  <si>
    <t>Lord Bishop St David's (Thirlwall), (Connop)</t>
  </si>
  <si>
    <t>Newcastle (Clinton), (Henry Pelham)</t>
  </si>
  <si>
    <t xml:space="preserve">Wilkinson, James John </t>
  </si>
  <si>
    <t>Mahon (Stanhope), (Philip Henry)</t>
  </si>
  <si>
    <t>Urban (Rymer?), Sylvanus (James?)</t>
  </si>
  <si>
    <t>Burlington (Cavendish?), (William?)</t>
  </si>
  <si>
    <t>Overstone (Loyd), (Samuel Jones)</t>
  </si>
  <si>
    <t>ODNB entry</t>
  </si>
  <si>
    <t>Yorkshire</t>
  </si>
  <si>
    <t>Sussex</t>
  </si>
  <si>
    <t>Cumberland</t>
  </si>
  <si>
    <r>
      <t>Boucher de Cr</t>
    </r>
    <r>
      <rPr>
        <sz val="11"/>
        <color theme="1"/>
        <rFont val="Calibri"/>
        <family val="2"/>
      </rPr>
      <t>è</t>
    </r>
    <r>
      <rPr>
        <sz val="11"/>
        <color theme="1"/>
        <rFont val="Calibri"/>
        <family val="2"/>
        <scheme val="minor"/>
      </rPr>
      <t>vecoeur de Perthes</t>
    </r>
  </si>
  <si>
    <t xml:space="preserve">J </t>
  </si>
  <si>
    <r>
      <t>The Abb</t>
    </r>
    <r>
      <rPr>
        <sz val="11"/>
        <color theme="1"/>
        <rFont val="Calibri"/>
        <family val="2"/>
      </rPr>
      <t>é</t>
    </r>
  </si>
  <si>
    <r>
      <t>President of the Soci</t>
    </r>
    <r>
      <rPr>
        <sz val="11"/>
        <color theme="1"/>
        <rFont val="Calibri"/>
        <family val="2"/>
      </rPr>
      <t>é</t>
    </r>
    <r>
      <rPr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</rPr>
      <t>é</t>
    </r>
    <r>
      <rPr>
        <sz val="11"/>
        <color theme="1"/>
        <rFont val="Calibri"/>
        <family val="2"/>
        <scheme val="minor"/>
      </rPr>
      <t xml:space="preserve"> des Antiquaires de l'Ouest</t>
    </r>
  </si>
  <si>
    <r>
      <t>Member of the Soci</t>
    </r>
    <r>
      <rPr>
        <sz val="11"/>
        <color theme="1"/>
        <rFont val="Calibri"/>
        <family val="2"/>
      </rPr>
      <t>é</t>
    </r>
    <r>
      <rPr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</rPr>
      <t>é</t>
    </r>
    <r>
      <rPr>
        <sz val="11"/>
        <color theme="1"/>
        <rFont val="Calibri"/>
        <family val="2"/>
        <scheme val="minor"/>
      </rPr>
      <t xml:space="preserve"> des Antiquaires de l'Ouest</t>
    </r>
  </si>
  <si>
    <t xml:space="preserve">Boucher de Crèvecoeur de Perthes, J </t>
  </si>
  <si>
    <t>Member of the Société des Antiquaires de l'Ouest</t>
  </si>
  <si>
    <t>Cochet, The Abbé</t>
  </si>
  <si>
    <t>President of the Société des Antiquaires de l'Ouest</t>
  </si>
  <si>
    <r>
      <t>Inspecteur des Monuments Historiques de la Seine-Inf</t>
    </r>
    <r>
      <rPr>
        <sz val="11"/>
        <color theme="1"/>
        <rFont val="Calibri"/>
        <family val="2"/>
      </rPr>
      <t>é</t>
    </r>
    <r>
      <rPr>
        <sz val="11"/>
        <color theme="1"/>
        <rFont val="Calibri"/>
        <family val="2"/>
        <scheme val="minor"/>
      </rPr>
      <t>rieure</t>
    </r>
  </si>
  <si>
    <t>Inspecteur des Monuments Historiques de la Seine-Inférieure</t>
  </si>
  <si>
    <t>Midlothian</t>
  </si>
  <si>
    <t>Caernarfonshire</t>
  </si>
  <si>
    <t>Pembrokeshire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</si>
</sst>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222222"/>
      <name val="Calibri"/>
      <family val="2"/>
      <scheme val="minor"/>
    </font>
    <font>
      <sz val="11"/>
      <color theme="1"/>
      <name val="Calibri"/>
      <family val="2"/>
    </font>
    <font>
      <sz val="10"/>
      <color rgb="FF252525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0" xfId="0" applyFill="1"/>
    <xf numFmtId="0" fontId="1" fillId="0" borderId="0" xfId="0" applyFont="1" applyFill="1"/>
    <xf numFmtId="0" fontId="0" fillId="0" borderId="0" xfId="0" applyFont="1" applyFill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5" fillId="0" borderId="0" xfId="0" applyFont="1" applyFill="1"/>
    <xf numFmtId="0" fontId="1" fillId="0" borderId="0" xfId="0" applyNumberFormat="1" applyFont="1" applyFill="1"/>
    <xf numFmtId="0" fontId="0" fillId="0" borderId="0" xfId="0" applyNumberFormat="1" applyFont="1" applyFill="1"/>
    <xf numFmtId="0" fontId="0" fillId="0" borderId="0" xfId="0" applyNumberFormat="1" applyFill="1"/>
    <xf numFmtId="0" fontId="2" fillId="0" borderId="0" xfId="0" applyFont="1" applyFill="1"/>
    <xf numFmtId="0" fontId="4" fillId="0" borderId="0" xfId="0" applyFont="1" applyFill="1"/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6" fillId="0" borderId="0" xfId="0" applyFont="1" applyFill="1"/>
    <xf numFmtId="0" fontId="6" fillId="0" borderId="0" xfId="0" applyNumberFormat="1" applyFont="1" applyFill="1"/>
    <xf numFmtId="0" fontId="0" fillId="2" borderId="0" xfId="0" applyFill="1"/>
    <xf numFmtId="0" fontId="0" fillId="2" borderId="0" xfId="0" applyNumberFormat="1" applyFill="1"/>
    <xf numFmtId="0" fontId="0" fillId="0" borderId="0" xfId="0" applyFill="1" applyAlignment="1">
      <alignment horizontal="left"/>
    </xf>
  </cellXfs>
  <cellStyles count="1">
    <cellStyle name="Normal" xfId="0" builtinId="0"/>
  </cellStyles>
  <dxfs count="88">
    <dxf>
      <numFmt numFmtId="0" formatCode="General"/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numFmt numFmtId="0" formatCode="General"/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arah" refreshedDate="42961.372635879627" createdVersion="3" refreshedVersion="6" minRefreshableVersion="3" recordCount="904">
  <cacheSource type="worksheet">
    <worksheetSource name="Table1"/>
  </cacheSource>
  <cacheFields count="35">
    <cacheField name="Surname" numFmtId="0">
      <sharedItems containsBlank="1"/>
    </cacheField>
    <cacheField name="First name" numFmtId="0">
      <sharedItems containsBlank="1"/>
    </cacheField>
    <cacheField name="Title/position (as listed)" numFmtId="0">
      <sharedItems containsBlank="1" count="149">
        <m/>
        <s v="Secretary Society of Antiquaries of Newcastle upon Tyne"/>
        <s v="Secretary Society of Antiquaries of London"/>
        <s v="Reverend"/>
        <s v="Chaplain Royal Navy"/>
        <s v="Director Imperial and Royal Ambras Museum of Antiquities"/>
        <s v="Mrs"/>
        <s v="Reverend and Keeper of Bodley Library, Oxford"/>
        <s v="Mayor of Kingston-upon-Hull"/>
        <s v="Miss"/>
        <s v="Sir"/>
        <s v="High Sheriff of Kent"/>
        <s v="Professor, Vice President Royal Society"/>
        <s v="Dr "/>
        <s v="Homme de Lettres, Officier de la Legion d'Honneur"/>
        <s v="Treasurer Numismatic Society"/>
        <s v="Messrs. &amp; Sons"/>
        <s v="Sir &amp; Vice President Society of Antiquaries"/>
        <s v="President of the Imperial Society of Emulation of Abbeville"/>
        <s v="Baron"/>
        <s v="MP"/>
        <s v="Rt Hon Lord"/>
        <s v="Reverend, Hon. Secretary Society of Antiquaries of Newcatle upon Tyne"/>
        <s v="Treasurer Society of Antiquaries of London"/>
        <s v="Duke"/>
        <s v="Professor"/>
        <s v="The Earl of"/>
        <s v="Archdeacon"/>
        <s v="President of the Academy of Sciences, Arts and Belles Lettres of Caen"/>
        <s v="Reverend Professor"/>
        <s v="Town Clerk"/>
        <s v="Inspecteur des Monuments Historiques de la Seine-Inférieure"/>
        <s v="Reverend and Fellow of St John's College, Oxford"/>
        <s v="Lord, President of the British Archaeological Association, MP"/>
        <s v="Mayor of the Manor of Ashton under Lyne &amp; Fellow of the Society of Antiquaries of Scotland"/>
        <s v="Secretary British Archaeological Association, Member of the Royal Irish Academy"/>
        <s v="Reverend Dr"/>
        <s v="Dr"/>
        <s v="Duke "/>
        <s v="Member Soc d'Emulation d'Abbeville"/>
        <s v="President of the Société des Antiquaires de l'Ouest"/>
        <s v="Member of the Société d'Histoire et d'Archéologie de Genève, aux Courtillet, Lançy, Suisse"/>
        <s v="Earl"/>
        <s v="Sir, Director Society of Antiquaries"/>
        <s v="Right Honourable"/>
        <s v="Secretary Numismatic Society"/>
        <s v="Member Society Antiquaries of Normandy &amp; Member Society Antiquaries de l'Ouest"/>
        <s v="Architect"/>
        <s v="Barrister at Law"/>
        <s v="Treasurer of the Society of Antiquaries of Newcastle upon Tyne"/>
        <s v="Barrister at Law &amp; Local Secretary Society of Antiquaries of London"/>
        <s v="Artist"/>
        <s v="Signor, Sculptor"/>
        <s v="Rector of Belstone"/>
        <s v="Director Society of Antiquaries, British Museum"/>
        <s v="Sculptor"/>
        <s v="Librarian to Her Majesty"/>
        <s v="President of Norfolk and Norwich Archaeological Society"/>
        <s v="Venerable Archdeacon, Master of Charterhouse"/>
        <s v="Vice President Society of Antiquaries"/>
        <s v="Reverend, Christian Advocate in the University of Cambridge"/>
        <s v="Proprietor of York Herald, author of The History of York"/>
        <s v="Honorary Secretary Norfolk Archaeological Society"/>
        <s v="Captain Royal Navy"/>
        <s v="The Lord"/>
        <s v="Vice President Numismatic Society, Vice President Society of Antiquaries, Fellow Linnean Society"/>
        <s v="Honourable"/>
        <s v="President of the Society of Antiquaries of the Morini, Saint-Omer"/>
        <s v="Reverend Doctor, Headmaster Merchant Taylor' School"/>
        <s v="Vice President Society of Antiquaries of Newcastle upon Tyne"/>
        <s v="President of Trinity College, Oxford"/>
        <s v="The Lady"/>
        <s v="Stamps and Taxes, Somerset House"/>
        <s v="Surgeon-Major, 6th Inniskillin Dragoons"/>
        <s v="Reverend, Doctor"/>
        <s v="Colonel, RMA"/>
        <s v="Surgeon, Royal Navy"/>
        <s v="Captain Royal Marines"/>
        <s v="Mrs "/>
        <s v="Lieutenant, Colonel"/>
        <s v="Major, Royal Marines"/>
        <s v="Honorary Secretary Numismatic Society, London"/>
        <s v="Town Clerk of Gateshead"/>
        <s v="Colonel"/>
        <s v="Lord Bishop of St David's"/>
        <s v="Duc"/>
        <s v="Major of Hythe"/>
        <s v="Viscount, President of the Society of Antiquaries of London, MP"/>
        <s v="Vice President Geological Society"/>
        <s v="Captain"/>
        <s v="Major"/>
        <s v="Sir, Alderman"/>
        <s v="His Grace the Duke "/>
        <s v="Hon Sec Leicestershire Architectural and Archaeological Society"/>
        <s v="MP, Vice President Society of Antiquaries"/>
        <s v="Baron Dr"/>
        <s v="The Honourable Colonel"/>
        <s v="Vice President Socety of Antiquaries"/>
        <s v="Lord"/>
        <s v="Sir "/>
        <s v="Reverend, Master of University College Oxford"/>
        <s v="Secretary to the York Antiquarian Club"/>
        <s v="Reverend Canon"/>
        <s v="Publisher"/>
        <s v="Canon"/>
        <s v="Consols"/>
        <s v="Comptroller"/>
        <s v="President of the College of Physicians Edinburgh"/>
        <s v="Bank of England"/>
        <s v="Captain &amp; Major Royal Marines"/>
        <s v="Rear-Admiral, KSF, Director Society of Antiquaries of London, President Royal Geographical Society"/>
        <s v="Naval Pay Officer, Admiralty"/>
        <s v="Reverend &amp; Chaplain to Shrewsbury Hospital, Fellow Linnean Society"/>
        <s v="Reverend Sub-Dean"/>
        <s v="Reverend, Sub-Librarian Canterbury Cathedral"/>
        <s v="Viscount GCB,  &amp; Vice President Society of Antiquaries, GCB, GCH"/>
        <s v="Lord &amp; President of the Archaeological Institute"/>
        <s v="Counsellor"/>
        <s v="Librarian London Institution"/>
        <s v="Secretary Scarborough Archaeological Society"/>
        <s v="Reverend &amp; Van Archdeacon &amp; Rt Reverend Bishop Suffragen"/>
        <s v="Publishers"/>
        <s v="Rouge Croix, College of Arms"/>
        <s v="Colonel Sir"/>
        <s v="City Remembrancer, Guildhall"/>
        <s v="Honorary Secretary Numismatic Society, Secretary Royal Society London, President Numismatic Society, Secretary Royal Society of Literature, British Museum"/>
        <s v="Monsignor, Chaplain to the Forces"/>
        <s v="Lord "/>
        <s v="Deputy Town Clerk"/>
        <s v="Secretary Archaeological Institute"/>
        <s v="Honorary Secretary Surrey Archaeological Society"/>
        <s v="Member of Numismatic Society"/>
        <s v="Architect to the Grand Ducal Government of Rhenish Hessia"/>
        <s v="Archaeologist"/>
        <s v="Warden of New College Oxford"/>
        <s v="Reverend, Corpus Christie College, Oxford"/>
        <s v="Messrs"/>
        <s v="Secretary of Society of Antiquaries of Scotland"/>
        <s v="Professor, Royal Inspector of the Ancient National Monuments of Copenhagen"/>
        <s v="Reverend, Rector of Stowting"/>
        <s v="Reverend, late Secretary Society of Antiquaries of London"/>
        <s v="Member of the Institute of France"/>
        <s v="President of the Society des Antiquaires de l'Ouest" u="1"/>
        <s v="Director Society of Antiquaries" u="1"/>
        <s v="British Museum &amp; Secretary Royal Society &amp; Secretary &amp; President Numismatic Society" u="1"/>
        <s v="Rt Reverend Bishop Suffragan" u="1"/>
        <s v="His Grace the Duke" u="1"/>
        <s v="Reverend &amp; Van Archdeacon" u="1"/>
        <s v="Inspecteur des Monuments Historiques de la Seine-Inferiure" u="1"/>
      </sharedItems>
    </cacheField>
    <cacheField name="ODNB entry" numFmtId="0">
      <sharedItems containsBlank="1"/>
    </cacheField>
    <cacheField name="Clergy" numFmtId="0">
      <sharedItems containsBlank="1"/>
    </cacheField>
    <cacheField name="Noble" numFmtId="0">
      <sharedItems containsBlank="1" count="2">
        <m/>
        <s v="y"/>
      </sharedItems>
    </cacheField>
    <cacheField name="Museum or archaeology professional" numFmtId="0">
      <sharedItems containsBlank="1" count="2">
        <m/>
        <s v="y"/>
      </sharedItems>
    </cacheField>
    <cacheField name="University/college affiliation &amp;/or chair" numFmtId="0">
      <sharedItems containsBlank="1" count="2">
        <m/>
        <s v="y"/>
      </sharedItems>
    </cacheField>
    <cacheField name="Qualifications listed" numFmtId="0">
      <sharedItems containsBlank="1" count="18">
        <m/>
        <s v="MA"/>
        <s v="DD"/>
        <s v="MD"/>
        <s v="DPhil"/>
        <s v="LLD"/>
        <s v="DCL"/>
        <s v="BA"/>
        <s v="BD"/>
        <s v="KCH"/>
        <s v="PhD"/>
        <s v="LLD DCL"/>
        <s v="M. Ent. S."/>
        <s v="BA, MA, BCL"/>
        <s v="DD " u="1"/>
        <s v="MA " u="1"/>
        <s v=" DCL" u="1"/>
        <s v="MD " u="1"/>
      </sharedItems>
    </cacheField>
    <cacheField name="FSA" numFmtId="0">
      <sharedItems containsBlank="1"/>
    </cacheField>
    <cacheField name="FRS" numFmtId="0">
      <sharedItems containsBlank="1"/>
    </cacheField>
    <cacheField name="FRGS" numFmtId="0">
      <sharedItems containsBlank="1"/>
    </cacheField>
    <cacheField name="Numismatic Society membership" numFmtId="0">
      <sharedItems containsBlank="1" count="2">
        <m/>
        <s v="y"/>
      </sharedItems>
    </cacheField>
    <cacheField name="Other memberships and fellowships" numFmtId="0">
      <sharedItems containsBlank="1" count="38">
        <m/>
        <s v="Member Society of Antiquaries of Newcastle upon Tyne"/>
        <s v="Member of the Numismatic Society"/>
        <s v="Member of the Imperial Society of Emulation of Abbeville"/>
        <s v="Fellow of the Royal School of Naval Architecture"/>
        <s v="Member of  Society of Antiquaries Newcastle upon Tyne"/>
        <s v="Member of the Academy of Sciences, Arts and Belles Lettres of Caen"/>
        <s v="Member of the British Archaeological Association"/>
        <s v="Fellow Society of Antiquaries of Scotland"/>
        <s v="Member of the British Archaeological Association, Member of the Royal Irish Academy"/>
        <s v="Member of the Royal College of Surgeons"/>
        <s v="Member Soc d'Emulation d'Abbeville"/>
        <s v="Member of the Société des Antiquaires de l'Ouest"/>
        <s v="Member of the Société d'Histoire et d'Archéologie de Genève, aux Courtillet, Lançy, Suisse"/>
        <s v="Member Society Antiquaries of Normandy &amp; Member Society Antiquaries de l'Ouest"/>
        <s v="Member of Norfolk and Norwich Archaeological Society"/>
        <s v="Member of the Norfolk Archaeological Society"/>
        <s v="Member of the Royal Society of Arts"/>
        <s v="Member of the Society of Antiquaries of the Morini, Saint-Omer"/>
        <s v="Member of Society of Antiquaries of Newcastle upon Tyne"/>
        <s v="Fellow of the Linnean Society"/>
        <s v="FCPS"/>
        <s v="Fellow of the Geological Society"/>
        <s v="Member Numismatic Society, Mem Soc Ants Normandy, Member Soc Ants de l'Ouest, Fellow Royal Society of Antiquaries of Scotland"/>
        <s v="Fellow of the Royal College of Surgeons"/>
        <s v="Member of the Leicestershire Architectural and Archaeological Society"/>
        <s v="Member of the Royal College of Surgeons, Member of the Antiquarian Club, York"/>
        <s v="Fellow of the College of Physicians, Edinburgh"/>
        <s v="Member of the Archaeological Institute"/>
        <s v="Member Scarborough Archaeological Society"/>
        <s v="Fellow of the Linnean Society, MRIA, Acadd. Caes. Nat. Cur. Reg. Sc. Holm. Scoius."/>
        <s v="Member of the Numismatic Society, Royal Society of Literature"/>
        <s v="Member of Surrey Archaeological Society"/>
        <s v="Fellow of the Society of Antiquaries of Scotland"/>
        <s v="Member of the Institute of France"/>
        <s v="Member of the Society des Antiquaires de l'Ouest" u="1"/>
        <s v="FCPS?" u="1"/>
        <s v="FLS, MRIA, MRSL, Acadd. Caes. Nat. Cur. Reg. Sc. Holm. Scoius." u="1"/>
      </sharedItems>
    </cacheField>
    <cacheField name="French society membership/s" numFmtId="0">
      <sharedItems containsBlank="1" count="2">
        <m/>
        <s v="y"/>
      </sharedItems>
    </cacheField>
    <cacheField name="address" numFmtId="0">
      <sharedItems containsBlank="1"/>
    </cacheField>
    <cacheField name="town/city" numFmtId="0">
      <sharedItems containsBlank="1"/>
    </cacheField>
    <cacheField name="county or region" numFmtId="0">
      <sharedItems containsBlank="1" count="112">
        <s v="Normandy"/>
        <s v="Suffolk"/>
        <s v="Kent"/>
        <s v="Warwickshire"/>
        <s v="Hampshire"/>
        <s v="Northumberland"/>
        <s v="London"/>
        <s v="Surrey"/>
        <s v="Midlothian"/>
        <s v="Yorkshire"/>
        <s v="Hertfordshire"/>
        <m/>
        <s v="Northamptonshire"/>
        <s v="Vienna"/>
        <s v="Cambridgeshire"/>
        <s v="Durham"/>
        <s v="Oxfordshire"/>
        <s v="Sussex"/>
        <s v="Derbyshire"/>
        <s v="Norfolk"/>
        <s v="Shropshire"/>
        <s v="Lancashire"/>
        <s v="Bedfordshire"/>
        <s v="Gloucestershire"/>
        <s v="Cumberland"/>
        <s v="Paris"/>
        <s v="Berlin"/>
        <s v="Seine-Maritime"/>
        <s v="Angus"/>
        <s v="Glamorgan"/>
        <s v="Picardy"/>
        <s v="Thoune"/>
        <s v="Cornwall"/>
        <s v="Staffordshire"/>
        <s v="Essex"/>
        <s v="Dorset"/>
        <s v="Cheshire"/>
        <s v="Radnorshire"/>
        <s v="Lanarkshire"/>
        <s v="Nairnshire"/>
        <s v="Lincolnshire"/>
        <s v="County Antrim"/>
        <s v="Pennsylvania"/>
        <s v="Renfrewshire"/>
        <s v="Upper Normandy"/>
        <s v="London "/>
        <s v="Leicestershire"/>
        <s v="Somerset"/>
        <s v="Nord-Pas-de-Calais"/>
        <s v="Poitou-Charentes"/>
        <s v="Devon"/>
        <s v="Rome"/>
        <s v="Brussels"/>
        <s v="Worcestershire"/>
        <s v="Cork"/>
        <s v="Buckinghamshire"/>
        <s v="Mayence"/>
        <s v="Gwent"/>
        <s v="Vienne"/>
        <s v="Herefordshire"/>
        <s v="Pembrokeshire"/>
        <s v="Guernsey"/>
        <s v="Wiltshire"/>
        <s v="Seine Oise"/>
        <s v="Eure"/>
        <s v="New York State"/>
        <s v="Melbourne"/>
        <s v="Perth"/>
        <s v="Nottinghamshire"/>
        <s v="Monmouthshire"/>
        <s v="Caernarfonshire"/>
        <s v="Dumbartonshire"/>
        <s v="Caithness"/>
        <s v="Leinster"/>
        <s v="Dublin"/>
        <s v="Copenhagen"/>
        <s v="Ontario"/>
        <s v="Victoria"/>
        <s v="Berkshire"/>
        <s v="Georgia"/>
        <s v="Rhenish Hesse"/>
        <s v="Middlesex"/>
        <s v="Zurich"/>
        <s v="Fyfe" u="1"/>
        <s v="South Yorkshire" u="1"/>
        <s v="Tyne and Wear" u="1"/>
        <s v="Merseyside" u="1"/>
        <s v="County Durham " u="1"/>
        <s v="Greater Manchester" u="1"/>
        <s v="North Yorks" u="1"/>
        <s v="Glasgow" u="1"/>
        <s v="Isle of Wight" u="1"/>
        <s v="North Yorkshire" u="1"/>
        <s v="Birmingham" u="1"/>
        <s v="Warwickshre" u="1"/>
        <s v="Manchester" u="1"/>
        <s v="Newcastle" u="1"/>
        <s v="West Sussex" u="1"/>
        <s v="Fife" u="1"/>
        <s v="Gywnedd" u="1"/>
        <s v="Carmarthen" u="1"/>
        <s v="East Sussex" u="1"/>
        <s v="Lothian" u="1"/>
        <s v="West Yorkshire" u="1"/>
        <s v="Colchester" u="1"/>
        <s v="Bristol" u="1"/>
        <s v="West Midlands" u="1"/>
        <s v="East Riding of Yorkshire" u="1"/>
        <s v="Cardiff" u="1"/>
        <s v="Cumbria" u="1"/>
        <s v="Rhenism Hessia" u="1"/>
        <s v="Lancashire?" u="1"/>
      </sharedItems>
    </cacheField>
    <cacheField name="country" numFmtId="0">
      <sharedItems containsBlank="1" count="21">
        <s v="France"/>
        <s v="England"/>
        <s v="Scotland"/>
        <s v="Hong Kong"/>
        <s v="Austria"/>
        <s v="Germany"/>
        <s v="Wales"/>
        <s v="Switzerland"/>
        <m/>
        <s v="Northern Ireland"/>
        <s v="USA"/>
        <s v="Belgium"/>
        <s v="Italy"/>
        <s v="Ireland"/>
        <s v="New Zealand"/>
        <s v="Australia"/>
        <s v="London"/>
        <s v="Hampshire"/>
        <s v="Denmark"/>
        <s v="Canada"/>
        <s v="Northumberland" u="1"/>
      </sharedItems>
    </cacheField>
    <cacheField name="London &amp; county address" numFmtId="0">
      <sharedItems containsBlank="1"/>
    </cacheField>
    <cacheField name="Institutional subscription" numFmtId="0">
      <sharedItems containsBlank="1" count="52">
        <s v="Academy of Sciences, Arts and Belles Letres of Caen"/>
        <m/>
        <s v="Antiquaries of Scotland, Society of"/>
        <s v="Archaeological Institute of Gt Britain and Ireland"/>
        <s v="Archaeological Society of Scarborough"/>
        <s v="Bank of England Library and Literary Association"/>
        <s v="Bedfordshire Archaeological Society"/>
        <s v="Berlin Royal Library"/>
        <s v="Bibliothèque de Rouen"/>
        <s v="Birmingham Architectural Society"/>
        <s v="British Archaeological Association"/>
        <s v="British Museum (Department of Antiquities)"/>
        <s v="Bury and West Suffolk Institute"/>
        <s v="Cambridge Free Library"/>
        <s v="University of Cambridge Library"/>
        <s v="Academy of Sciences, Arts and Belles Lettres of Caen"/>
        <s v="Chichester Library Society"/>
        <s v="Colchester Literary Institution"/>
        <s v="Corporation of Liverpool"/>
        <s v="Department of Antiquities British Museum"/>
        <s v="Dorset County Museum and Library"/>
        <s v="Guildhall Library, London"/>
        <s v="The Historical Society of Lancashire and Cheshire"/>
        <s v="Imperial Society of Emulation of Abbeville"/>
        <s v="Isle of Wight Literary Institution"/>
        <s v="Lancashire and Cheshire Historic Society"/>
        <s v="Leicester Literary and Philosophical Society"/>
        <s v="Leicester Permanent Library"/>
        <s v="Library of the Bank of England"/>
        <s v="Literary and Philosophical Society of York"/>
        <s v="London Institution"/>
        <s v="Corporation of Manchester"/>
        <s v="Melbourne Public Library, New South Wales"/>
        <s v="Society of Antiquaries of the Morini"/>
        <s v="Museum of Science and Art, South Kensington"/>
        <s v="Society of Antiquaries of Newcastle upon Tyne"/>
        <s v="Philosophical Society of York"/>
        <s v="Royal Irish Academy"/>
        <s v="Royal Library, Buckingham Palace"/>
        <s v="Royal Scottish Academy of Painting, Sculpture and Architecture"/>
        <s v="Sandwich Book Society"/>
        <s v="Scarborough Archaeological Society"/>
        <s v="Society of Antiquaries of London"/>
        <s v="Society of Antiquaries of Normandy"/>
        <s v="Society of Antiquaries of Picardy"/>
        <s v="Society of Antiquaries of Scotland"/>
        <s v="Suffolk Institute of Archaeology and Natural History"/>
        <s v="Toronto Public Library"/>
        <s v="The Honourable Trinity Corporation"/>
        <s v="Victoria Public Library, Melbourne"/>
        <s v="Yorkshire Philosophical Society"/>
        <s v="Zurich, Society of Antiquaries"/>
      </sharedItems>
    </cacheField>
    <cacheField name="Catalogue of the Museum of London Antiquities 1854" numFmtId="0">
      <sharedItems containsBlank="1"/>
    </cacheField>
    <cacheField name="Collectanea 1 1848" numFmtId="0">
      <sharedItems containsBlank="1"/>
    </cacheField>
    <cacheField name="Collectanea 2 1852" numFmtId="0">
      <sharedItems containsBlank="1"/>
    </cacheField>
    <cacheField name="Collectanea 3 1854" numFmtId="0">
      <sharedItems containsBlank="1"/>
    </cacheField>
    <cacheField name="Collectanea 4 1857" numFmtId="0">
      <sharedItems containsBlank="1"/>
    </cacheField>
    <cacheField name="Collectanea 5 1861" numFmtId="0">
      <sharedItems containsBlank="1"/>
    </cacheField>
    <cacheField name="Collectanea 6 1868" numFmtId="0">
      <sharedItems containsBlank="1"/>
    </cacheField>
    <cacheField name="Collectanea 7 1878-1880" numFmtId="0">
      <sharedItems containsBlank="1"/>
    </cacheField>
    <cacheField name="Antiquities of Richborough etc 1850" numFmtId="0">
      <sharedItems containsBlank="1"/>
    </cacheField>
    <cacheField name="Excavations at Pevensey 1858" numFmtId="0">
      <sharedItems containsBlank="1"/>
    </cacheField>
    <cacheField name="Illustrations of Roman London 1859" numFmtId="0">
      <sharedItems containsBlank="1"/>
    </cacheField>
    <cacheField name="Total Subscriptions" numFmtId="0">
      <sharedItems containsSemiMixedTypes="0" containsString="0" containsNumber="1" containsInteger="1" minValue="0" maxValue="11"/>
    </cacheField>
    <cacheField name="Complete Name" numFmtId="0">
      <sharedItems count="1799">
        <s v="Academy of Sciences, Arts and Belles Letres of Caen, "/>
        <s v="Acton, Edward"/>
        <s v="Acworth, Brindley"/>
        <s v="Adam, Edward"/>
        <s v="Adams, Henry"/>
        <s v="Adamson, John"/>
        <s v="Akerman, John Yonge"/>
        <s v="Ainsworth, William Harrison"/>
        <s v="Ainsworth, William Francis"/>
        <s v="Ainslie, Charles"/>
        <s v="Ainslie, Philip Barrington"/>
        <s v="Allen, Edward George"/>
        <s v="Allen, William"/>
        <s v="Alston, E C"/>
        <s v="Anderton, James"/>
        <s v="Aubertin, Edward"/>
        <s v="Antiquaries of Scotland, Society of, "/>
        <s v="Archaeological Institute of Gt Britain and Ireland, "/>
        <s v="Archaeological Society of Scarborough, "/>
        <s v="Arden, Joseph"/>
        <s v="Armistead, Charles John"/>
        <s v="Arneth, Joseph"/>
        <s v="Artis, Edmund Tyrell"/>
        <s v="Ashpitel, Arthur"/>
        <s v="Atherley, George"/>
        <s v="Austin, George"/>
        <s v="Babington, Charles C"/>
        <s v="Backhouse, John Church"/>
        <s v="Baigent, F J"/>
        <s v="Baily, Charles"/>
        <s v="Baily, John Walker"/>
        <s v="Bain, James"/>
        <s v="Baker, Anthony St John"/>
        <s v="Ball, John Howell"/>
        <s v="Bandinel, Bulkeley"/>
        <s v="Bank of England Library and Literary Association, "/>
        <s v="Bannister, C A"/>
        <s v="Barber, "/>
        <s v="Barber, William"/>
        <s v="Barker, Francis"/>
        <s v="Barnard, John"/>
        <s v="Barnwell, Frederick Lowry"/>
        <s v="Barrow, Benjamin"/>
        <s v="Barrow, John"/>
        <s v="Barton, John Adkins"/>
        <s v="Barton, Thomas"/>
        <s v="Bateman, "/>
        <s v="Bateman, Thomas"/>
        <s v="Battam, Thomas"/>
        <s v="Bayley, William Harley"/>
        <s v="Beattie, William"/>
        <s v="Beaumont, John"/>
        <s v="Beard, Charles"/>
        <s v="Beard, "/>
        <s v="Beche, Henry De la"/>
        <s v="Beck, D J"/>
        <s v="Bedfordshire Archaeological Society, "/>
        <s v="Beer, William"/>
        <s v="Beesley, Alfred"/>
        <s v="Bell, Henry"/>
        <s v="Bell, John"/>
        <s v="Bell, Matthew"/>
        <s v="Bell, Robert"/>
        <s v="Bell, Thomas"/>
        <s v="Bell, William"/>
        <s v="Bellamy, James William"/>
        <s v="Belloquet, Temblaire de"/>
        <s v="Bennett, William"/>
        <s v="Bennoch, Francis"/>
        <s v="Bensley, William Basil"/>
        <s v="Bensted, W Harding"/>
        <s v="Bergne, John Brodribb"/>
        <s v="Berlin Royal Library, "/>
        <s v="Best, Thomas Fairfax"/>
        <s v="Betts, Edward Ladd"/>
        <s v="Bibliothèque de Rouen, "/>
        <s v="Bicknell, "/>
        <s v="Biddulph, "/>
        <s v="Biddulph, John"/>
        <s v="Birmingham Architectural Society, "/>
        <s v="Biscoe, Frances"/>
        <s v="Blaauw, W H"/>
        <s v="Black, William Henry"/>
        <s v="Blackett, Sarah"/>
        <s v="Blackwood, William"/>
        <s v="Blackwood, William Madox"/>
        <s v="Blair, Robert"/>
        <s v="Bland, Michael"/>
        <s v="Blencow, R W"/>
        <s v="Bland, William "/>
        <s v="Bliss, "/>
        <s v="Bloxham, Matthew Holbeche"/>
        <s v="Blundell, Thomas Leigh"/>
        <s v="Blythe, James"/>
        <s v="Boileau, Francis G M"/>
        <s v="Boileau, John"/>
        <s v="Bolton, Francis"/>
        <s v="Boöcke, Frederick"/>
        <s v="Boocke, Joseph"/>
        <s v="Booth, Benjamin"/>
        <s v="Boucher de Crèvecoeur de Perthes, J "/>
        <s v="Bonstetten, Gustave de"/>
        <s v="Botfield, Beriah"/>
        <s v="Boulay, F, Du"/>
        <s v="Bowler, Henry"/>
        <s v="Bowman, William"/>
        <s v="Boyle, "/>
        <s v="Boyne, William"/>
        <s v="Boys, John"/>
        <s v="Brabrook, E W"/>
        <s v="Bradbury, Charles"/>
        <s v="Braybrooke, "/>
        <s v="Breach, J G"/>
        <s v="Brent, Cecil"/>
        <s v="Brent, Francis"/>
        <s v="Brent, John, Jun."/>
        <s v="Breton, Robert"/>
        <s v="Brewer, J W Northway"/>
        <s v="Brewer, Thomas"/>
        <s v="Bridge, John Gawler"/>
        <s v="Bridger, Charles"/>
        <s v="Bridger, Edward Kynaston"/>
        <s v="Bridger, William"/>
        <s v="British Archaeological Association, "/>
        <s v="British Museum (Department of Antiquities), "/>
        <s v="Britton, John"/>
        <s v="Brock, E P"/>
        <s v="Brockett, William Henry "/>
        <s v="Brooke, F C"/>
        <s v="Brooke, Richard"/>
        <s v="Brooke, William Henry"/>
        <s v="Brown, John"/>
        <s v="Brown, Thomas"/>
        <s v="Bruce, J Collingwood"/>
        <s v="Bruce, John"/>
        <s v="Bruce, W. Downing"/>
        <s v="Brushfield, Thomas Nadauld"/>
        <s v="Brydges, Harford Jones"/>
        <s v="Buccleuch, "/>
        <s v="Buchanan, John"/>
        <s v="Buckingham, James Silk"/>
        <s v="Buckingham, John Silk"/>
        <s v="Buckman, "/>
        <s v="Bulwer, James"/>
        <s v="Bunbury, Edward H"/>
        <s v="Bunsen, The Chevalier"/>
        <s v="Burder, John"/>
        <s v="Burkitt, Alexander Horace"/>
        <s v="Burgess, Alfred"/>
        <s v="Burlington (Cavendish?), (William?)"/>
        <s v="Burn, J H"/>
        <s v="Burnaby, Robert"/>
        <s v="Burney, D D"/>
        <s v="Burrell, James"/>
        <s v="Burton, C J "/>
        <s v="Bury and West Suffolk Institute, "/>
        <s v="Bryant, Josias"/>
        <s v="Cabbell, Benjamin Bond"/>
        <s v="Callaghan, P O"/>
        <s v="Calvert, James"/>
        <s v="Cambridge, Free Library, "/>
        <s v="Cambridge University Library, "/>
        <s v="Campbell, "/>
        <s v="Carline, John"/>
        <s v="Carruthers, James"/>
        <s v="Carter, William George"/>
        <s v="Caton, Richard Redmond"/>
        <s v="Chaffers, William, Jun."/>
        <s v="Chalmers, John"/>
        <s v="Chalmers, Patrick"/>
        <s v="Chambers, David Noble"/>
        <s v="Chancellor, Frederick"/>
        <s v="Charles, John"/>
        <s v="Charles, Thomas"/>
        <s v="Charlton, Edward"/>
        <s v="Charma, A"/>
        <s v="Chichester Library Society, "/>
        <s v="Chidley, John A"/>
        <s v="Christmas, Henry"/>
        <s v="Clarke, Hyde"/>
        <s v="Clarke, James"/>
        <s v="Clarke, Joseph"/>
        <s v="Clayton, John"/>
        <s v="Coates, Andrew"/>
        <s v="Coates, George"/>
        <s v="Coates, Peter"/>
        <s v="Coates, R P"/>
        <s v="Coates, Thomas"/>
        <s v="Colchester Literary Institution, "/>
        <s v="Cobb, John"/>
        <s v="Cobb, William Wise"/>
        <s v="Cochet, The Abbé"/>
        <s v="Cocks, Thomas Somers"/>
        <s v="Cole, Henry Dennett"/>
        <s v="Cole, Robert"/>
        <s v="Coleman, J N"/>
        <s v="Coles, William Lawrence"/>
        <s v="Collier, Charles"/>
        <s v="Collings, William Thomas"/>
        <s v="Combs, Henry"/>
        <s v="Combs, William Addison"/>
        <s v="Comerford, James"/>
        <s v="Comport, John"/>
        <s v="Conyngham, Albert Denison"/>
        <s v="Cook, James"/>
        <s v="Cook, Robert"/>
        <s v="Cooper, Charles Henry"/>
        <s v="Cooper, George Miles"/>
        <s v="Cooper, Joseph Sidney"/>
        <s v="Corner, Charles Calvert"/>
        <s v="Corner, George Richard"/>
        <s v="Corney, Bolton"/>
        <s v="Cornthwaite, Tullie"/>
        <s v="Cornwell, Charles"/>
        <s v="Corporation of Liverpool, "/>
        <s v="Coulter, Henry"/>
        <s v="Coulthart, John Ross"/>
        <s v="Cowburn, George"/>
        <s v="Crafter, Jeremiah"/>
        <s v="Crafter, William"/>
        <s v="Craig, James Gibson"/>
        <s v="Cresy, Edward"/>
        <s v="Croker, T F Dillon"/>
        <s v="Croker, Thomas Crofton"/>
        <s v="Cromwell, Thomas"/>
        <s v="Crossley, Francis"/>
        <s v="Crossley &amp; Clarke, "/>
        <s v="Crow, Edward"/>
        <s v="Cuff, James Dodsley"/>
        <s v="Culverwell, "/>
        <s v="Culverwell, R  J"/>
        <s v="Cuming, H. Syer"/>
        <s v="Cunningham, Peter"/>
        <s v="Curt, Joseph"/>
        <s v="Curtis, Alfred"/>
        <s v="Darnley, "/>
        <s v="Dasent, George Webbe"/>
        <s v="Dashwood, George Henry"/>
        <s v="Dashwood, Thomas Junior"/>
        <s v="Davies, Robert"/>
        <s v="Davis, Arthur"/>
        <s v="Davis, J Barnard"/>
        <s v="Dawson, Pudsey"/>
        <s v="Deane, J Bathhurst"/>
        <s v="Dearden, James"/>
        <s v="DeGerville, "/>
        <s v="Dennett, John"/>
        <s v="Department of Antiquities British Museum, "/>
        <s v="Devonshire, Duke of"/>
        <s v="Dewilde, J G"/>
        <s v="De Wilde, Rexworthy"/>
        <s v="Deschamps de Pas, "/>
        <s v="Devaynes, William"/>
        <s v="Diamond, Hugh Welch"/>
        <s v="Dickens, Charles"/>
        <s v="Dickinson, Francis Henry"/>
        <s v="Dilke, C Wentworth"/>
        <s v="Disney, John"/>
        <s v="Dixon, Frederick"/>
        <s v="Dodd, Henry"/>
        <s v="Dodd, Samuel"/>
        <s v="Dorset County Museum and Library, "/>
        <s v="Dryden, Henry"/>
        <s v="Dunkin, Alfred John"/>
        <s v="Dunkin, "/>
        <s v="Dufour, "/>
        <s v="Dunn, John"/>
        <s v="Dupont, Lecointre"/>
        <s v="Durand, Antoine"/>
        <s v="Durden, Henry"/>
        <s v="Durham, Joseph"/>
        <s v="Dwarris, Fortunatus"/>
        <s v="Eady, Thomas William"/>
        <s v="Earle, William"/>
        <s v="Eastwood, George"/>
        <s v="Edwards, William"/>
        <s v="Ellesmere, "/>
        <s v="Elliot, James, Jun."/>
        <s v="Elliot, Robert"/>
        <s v="Ellis, Henry"/>
        <s v="Ellison, Richard"/>
        <s v="Elsted, W Philpott"/>
        <s v="Elt, Charles H"/>
        <s v="Elvy, John"/>
        <s v="Emmerson, Richard"/>
        <s v="Erskine, Thomas"/>
        <s v="Evans, John"/>
        <s v="Euing, William"/>
        <s v="Eveleigh, Lymmerston"/>
        <s v="Eveleigh, Thomas"/>
        <s v="Fairholt, William Frederick"/>
        <s v="Farrer, Henry"/>
        <s v="Faulkener, Edward"/>
        <s v="Faulkener, Thomas"/>
        <s v="Faulkner, Charles"/>
        <s v="Faulkner, Thomas"/>
        <s v="Faussett, Godfrey"/>
        <s v="Fellowes, William Manning"/>
        <s v="Fennell, William"/>
        <s v="Fenton, James"/>
        <s v="Fenwick, John"/>
        <s v="Ferrey, Benjamin"/>
        <s v="Ffoulkes, W Wynne"/>
        <s v="Figg, William"/>
        <s v="Finch, Frederick C"/>
        <s v="Fisher, R.S. Horman"/>
        <s v="Fitch, Robert"/>
        <s v="Fitch, William Stevenson"/>
        <s v="Fitze, W B"/>
        <s v="Fitzwilliam, "/>
        <s v="Flower, J"/>
        <s v="Flower, John Wickham"/>
        <s v="Fontana, "/>
        <s v="Forman, William Henry"/>
        <s v="Fothergill, Henry George"/>
        <s v="Fox, Francis"/>
        <s v="Fox, Robert"/>
        <s v="Fradgly, John"/>
        <s v="Franks, Augustus William"/>
        <s v="Freeman, E A"/>
        <s v="Freeman, Thomas Anthony"/>
        <s v="Frend, "/>
        <s v="Frewen, M"/>
        <s v="Frewen, T"/>
        <s v="Gardner, P"/>
        <s v="Garland, John"/>
        <s v="Garner, "/>
        <s v="Garrett, T"/>
        <s v="Gibbs, Richard"/>
        <s v="Gibbs, William"/>
        <s v="Gibson, Francis"/>
        <s v="Gibson, George Stacey"/>
        <s v="Gibson, George Wyatt"/>
        <s v="Gibson, John"/>
        <s v="Gill, Charles"/>
        <s v="Gimston, Thomas"/>
        <s v="Glover, John Hulbert"/>
        <s v="Godefroy, John"/>
        <s v="Godlee, Burwood"/>
        <s v="Godfrey, John"/>
        <s v="Gomonde, William  Henry"/>
        <s v="Goreham, "/>
        <s v="Gosset, Montague"/>
        <s v="Gould, Nathaniel"/>
        <s v="Grant, W C"/>
        <s v="Greenshields, J B"/>
        <s v="Griffith, W Petit"/>
        <s v="Guest, Augustus"/>
        <s v="Guest, Edwin"/>
        <s v="Guildhall Library London, "/>
        <s v="Gunn, John"/>
        <s v="Gunn, "/>
        <s v="Gunner, W H"/>
        <s v="Gunston, Thomas"/>
        <s v="Gurney, Anna"/>
        <s v="Gurney, Daniel"/>
        <s v="Gurney, Hudson"/>
        <s v="Gurney, John Henry"/>
        <s v="Gutch, John Matthew"/>
        <s v="Gwilt, George"/>
        <s v="Hackett, "/>
        <s v="Haigh, Daniel Henry"/>
        <s v="Hale, William"/>
        <s v="Halford, Thomas"/>
        <s v="Hallam, Henry"/>
        <s v="Hall, Charles"/>
        <s v="Hall, Samuel Carter"/>
        <s v="Hall, John Rose"/>
        <s v="Halliwell-Phillips, James Orchard"/>
        <s v="Hampden, John"/>
        <s v="Hannington, "/>
        <s v="Harcourt, Francis Vernon"/>
        <s v="Harcourt, L Vernon"/>
        <s v="Hardwick, C"/>
        <s v="Hardwick, R G"/>
        <s v="Harford, Frederick"/>
        <s v="Hargrove, William"/>
        <s v="Harris, John"/>
        <s v="Harrison, "/>
        <s v="Harrison, William"/>
        <s v="Harrison, William F"/>
        <s v="Harrod, Henry"/>
        <s v="Hart, Alexander"/>
        <s v="Hartley, James Smyth"/>
        <s v="Harvey, George"/>
        <s v="Harvey, G G"/>
        <s v="Harvey, Henry Wise"/>
        <s v="Harvey, John"/>
        <s v="Harvey, William"/>
        <s v="Harwood Hill, John"/>
        <s v="Harwood, T"/>
        <s v="Hastings, "/>
        <s v="Hawkins, Edward"/>
        <s v="Hawkins, Walter"/>
        <s v="Hawkes, William"/>
        <s v="Hearn, John Henry"/>
        <s v="Henslow, "/>
        <s v="Herbert, Algernon"/>
        <s v="Hermand, Alexandre"/>
        <s v="Hertz, Benjamin"/>
        <s v="Hessey, "/>
        <s v="Hewitt, Daniel"/>
        <s v="Hewitt, Thomas"/>
        <s v="Heywood, James"/>
        <s v="Heywood, Samuel "/>
        <s v="Hillier, George"/>
        <s v="Hilton, John"/>
        <s v="Hinde, John Hodgson"/>
        <s v="Hindmarsh, Frederick"/>
        <s v="Hingeston, Charles Hilton"/>
        <s v="The Historical Society of Lancashire and Cheshire, "/>
        <s v="Hoare, Edward"/>
        <s v="Hobler, Francis"/>
        <s v="Hodson, Francis"/>
        <s v="Holehouse, Samuel"/>
        <s v="Hollier, Richard"/>
        <s v="Hollings, J F "/>
        <s v="Hollist, "/>
        <s v="Hooper, George"/>
        <s v="Hope, A J Beresford"/>
        <s v="Hoper, John"/>
        <s v="Hopkins, D D"/>
        <s v="Houghton, Lucas"/>
        <s v="Hows, W A H"/>
        <s v="Hugo, Thomas"/>
        <s v="Hume, A"/>
        <s v="Hunt, James"/>
        <s v="Hunter, Josh"/>
        <s v="Hurdis, James Henry"/>
        <s v="Hussey, Arthur"/>
        <s v="Hussey, Edward"/>
        <s v="Hussey, Henry"/>
        <s v="Hutchesson, John"/>
        <s v="Huxtable, John"/>
        <s v="Imperial Society of Emulation of Abbeville, "/>
        <s v="Ingall, Henry"/>
        <s v="Ingram, James"/>
        <s v="Isle of Wight Literary Institution, "/>
        <s v="Jackson, Keith"/>
        <s v="Jackson, Stephen"/>
        <s v="Jacobs, William"/>
        <s v="James, James"/>
        <s v="James, Thomas"/>
        <s v="Jay, J Livingston"/>
        <s v="Jenkins, Henry"/>
        <s v="Jessop, Charles Moore"/>
        <s v="Jessop, Thomas"/>
        <s v="Jewitt, Llewellynn"/>
        <s v="Johnson, Goddard"/>
        <s v="Johnston, W H"/>
        <s v="Jolliffe, Charles"/>
        <s v="Jolliffe, John"/>
        <s v="Jolliffe, Joseph Henry"/>
        <s v="Jolliffe, St Angelo"/>
        <s v="Jolliffe, R M"/>
        <s v="Jolliffe, W"/>
        <s v="Jones, James Cove"/>
        <s v="Jones, John"/>
        <s v="Jones, Thomas"/>
        <s v="Joyce, George Prince"/>
        <s v="Karney, Gilbert John"/>
        <s v="Keats, Edwin"/>
        <s v="Keats, Frederik"/>
        <s v="Keel, J Rushworth"/>
        <s v="Keets, Edwin"/>
        <s v="Kell, Edmund"/>
        <s v="Kell, William"/>
        <s v="Kendrick, James"/>
        <s v="Kenrick, "/>
        <s v="Kenrick, John"/>
        <s v="Kerrich, Richard Edward"/>
        <s v="Kemble, John Mitchell"/>
        <s v="Kent, James Henry"/>
        <s v="Key, C. Aston"/>
        <s v="Kidd, McMahon"/>
        <s v="King, David"/>
        <s v="King, Henry William"/>
        <s v="King, Jesse"/>
        <s v="King, William"/>
        <s v="King, William Warwick"/>
        <s v="Kirkpatrick, George"/>
        <s v="Knowles, John"/>
        <s v="Kraus, Conrad"/>
        <s v="Lancashire and Cheshire Historic Society, "/>
        <s v="Lake, Henry"/>
        <s v="Lambert, B Larking"/>
        <s v="Latter, Henry"/>
        <s v="Lawson, William"/>
        <s v="Law, Edward"/>
        <s v="Law, William"/>
        <s v="Lawson, Andrew"/>
        <s v="Layton, James"/>
        <s v="Leader, Daniel J"/>
        <s v="Ledsam, Joseph Frederick"/>
        <s v="Lee, John"/>
        <s v="Lee, John Edward"/>
        <s v="Leake, William Martin"/>
        <s v="Leake, W. Martin "/>
        <s v="Lecointre Dupont, "/>
        <s v="Leicester Literary and Philosophical Society, "/>
        <s v="Leicester Permanent Library, "/>
        <s v="Lejoindre, "/>
        <s v="Lemonnier, Alexandre"/>
        <s v="Lethbridge, W. Popham"/>
        <s v="Lewis, Thomas Taylor"/>
        <s v="Library of the Bank of England, "/>
        <s v="Lindsay, John"/>
        <s v="Lister, J"/>
        <s v="Litchfield, Edward"/>
        <s v="Literary and Philosophical Society of York, "/>
        <s v="Lloyd, Maurice Hedd"/>
        <s v="Lloyd, W. Alford"/>
        <s v="Lock, "/>
        <s v="Lock, John"/>
        <s v="London Institution, "/>
        <s v="Long, Henry Lawes"/>
        <s v="Long, William"/>
        <s v="Lord Bishop St David's (Thirlwall), (Connop)"/>
        <s v="Lott, Thomas"/>
        <s v="Lowe, Edwin"/>
        <s v="Lowe, R Grove"/>
        <s v="Lower, Mark Anthony"/>
        <s v="Lukis, Frederick, C."/>
        <s v="Lukis, W C"/>
        <s v="Lupton, Harry"/>
        <s v="Luynes, D Albert"/>
        <s v="Lynch, William"/>
        <s v="Mackeson, H B"/>
        <s v="Mackie, Samuel J"/>
        <s v="Mackrell, William Thomas"/>
        <s v="Maclean, W C"/>
        <s v="Macnaughton, Stewart"/>
        <s v="Macnaughten, Stewart"/>
        <s v="Mahon (Stanhope), (Philip Henry)"/>
        <s v="Manchester, Corporation of, "/>
        <s v="Manning, C R"/>
        <s v="Manning, F"/>
        <s v="Mantell, Gideon"/>
        <s v="Markland, James Heywood"/>
        <s v="Martin, Charles Wykeham"/>
        <s v="Massalin, M Métayer"/>
        <s v="Massie, W H "/>
        <s v="Mather, John"/>
        <s v="May, John"/>
        <s v="Mayer, "/>
        <s v="Mayer, Daniel"/>
        <s v="Mayer, John"/>
        <s v="Mayer, Jos"/>
        <s v="Mayer, Samuel"/>
        <s v="Mayer, Thomas"/>
        <s v="Mayer, Joseph"/>
        <s v="McKenzie, John Whiteford"/>
        <s v="McArthur, Duncan"/>
        <s v="Melbourne Public Library, New South Wales, "/>
        <s v="Meteyard, Eliza"/>
        <s v="Meyrick, William"/>
        <s v="Middleton, James"/>
        <s v="Miller, Edward"/>
        <s v="Milner, George"/>
        <s v="Milnes, Keith"/>
        <s v="Mitchell, Frank  J"/>
        <s v="Mitchell, Samuel"/>
        <s v="Mollini, C F"/>
        <s v="Moncrieff, "/>
        <s v="Montgomerie, Hugh E"/>
        <s v="Moore, John"/>
        <s v="Moore, J A"/>
        <s v="Morini, Society of Antiquaries  , "/>
        <s v="Morrish, Robert"/>
        <s v="Mosley, Oswald"/>
        <s v="Mounsey, G G"/>
        <s v="Muggeridge, Henry"/>
        <s v="Museum of Science and Art, "/>
        <s v="Neale, Thomas Clarke"/>
        <s v="Neame, George"/>
        <s v="Nelson, Charles C"/>
        <s v="Nelson, G M"/>
        <s v="Neville, Richard Cornwallis"/>
        <s v="Nevinson, G H"/>
        <s v="Newcastle (Clinton), (Henry Pelham)"/>
        <s v="Newcastle upon Tyne Society of Antiquaries , "/>
        <s v="Newman, Arthur J"/>
        <s v="Newton, William"/>
        <s v="Nichols, John Gough"/>
        <s v="Nicholls, George"/>
        <s v="Nicholson, Cornelius"/>
        <s v="Nightingale, Benjamin"/>
        <s v="Noel-Fearne, Henry"/>
        <s v="Norman, George Warde"/>
        <s v="Norris, Henry Edmonds"/>
        <s v="Norris, Henry"/>
        <s v="Northumberland, "/>
        <s v="North, Thomas"/>
        <s v="Nunn, John"/>
        <s v="Oatley, W H "/>
        <s v="Octavius, C Swinnerton Morgan"/>
        <s v="Oldham, John Lane"/>
        <s v="Olfers, Von"/>
        <s v="Olive, John"/>
        <s v="Ormerod, George"/>
        <s v="Ormston, Robert"/>
        <s v="Orridge, Benjamin Brogden"/>
        <s v="Onslow, M E"/>
        <s v="Ouvry, Frederick"/>
        <s v="Overstone (Loyd), (Samuel Jones)"/>
        <s v="Padley, J S"/>
        <s v="Papillon, John"/>
        <s v="Parkin, Charles"/>
        <s v="Parry, Josiah"/>
        <s v="Parry, T Love Jones"/>
        <s v="Patton, H Noel"/>
        <s v="Paton, J Noel"/>
        <s v="Payne, George Jun"/>
        <s v="Peacock, Edward Jun."/>
        <s v="Pease, Richard Philip"/>
        <s v="Peckover, William"/>
        <s v="Pellatt, Apsley"/>
        <s v="Pemble, Henry"/>
        <s v="Penn, John"/>
        <s v="Penny, Edward"/>
        <s v="Percival, Richard"/>
        <s v="Perkins, Frederick"/>
        <s v="Petit, John Lewis"/>
        <s v="Pettigrew, Thomas Joseph"/>
        <s v="Phelps, William"/>
        <s v="Phillips, Mark"/>
        <s v="Phillipps, Thomas"/>
        <s v="Philosophical Society of York, "/>
        <s v="Pickthall, Thomas Walter"/>
        <s v="Pidgeon, Henry Clark"/>
        <s v="Pietsch, Gustav"/>
        <s v="Pitt, Thomas"/>
        <s v="Plant, R"/>
        <s v="Plowes, J H"/>
        <s v="Plumtre, F C"/>
        <s v="Pollexfen, John"/>
        <s v="Poste, Beale"/>
        <s v="Potts, Frederick"/>
        <s v="Powell, Edward Joseph"/>
        <s v="Potter, Henry Glasford"/>
        <s v="Pretty, Edward"/>
        <s v="Price, Edward Bedford"/>
        <s v="Price, John Edward"/>
        <s v="Price, T G Hilton"/>
        <s v="Priest, George"/>
        <s v="Prior, James"/>
        <s v="Pritchard, George"/>
        <s v="Proctor, William"/>
        <s v="Prower, "/>
        <s v="Pryer, Alfred"/>
        <s v="Pryer, Thomas"/>
        <s v="Purdue, John"/>
        <s v="Purland, Theodosius"/>
        <s v="Purnell, Purnell, B"/>
        <s v="Puttock, James"/>
        <s v="Quaritch, Bernard"/>
        <s v="Raine, J"/>
        <s v="Ratcliff, John"/>
        <s v="Ravenshaw, T F"/>
        <s v="Reader, Edward Francis Stratton"/>
        <s v="Reed, Charles"/>
        <s v="Reeve, Lovell"/>
        <s v="Renouard, G C"/>
        <s v="Rhind, Henry A"/>
        <s v="Richards, Thomas"/>
        <s v="Rigden, J"/>
        <s v="Rivaz, Charles"/>
        <s v="Roach, Frederick"/>
        <s v="Roach, James"/>
        <s v="Rogers, "/>
        <s v="Rogers, William Harry"/>
        <s v="Rolfe, George"/>
        <s v="Rolfe, Henry William"/>
        <s v="Rolfe, William Henry"/>
        <s v="Rolt, J D"/>
        <s v="Roots, George"/>
        <s v="Roots, William"/>
        <s v="Rooke, Charles"/>
        <s v="Rooke, John"/>
        <s v="Roper, W J Duff"/>
        <s v="Rose, W E"/>
        <s v="Ross, Henry"/>
        <s v="Roy, William"/>
        <s v="Royal Irish Academy, "/>
        <s v="Royal Library, Buckingham Palace, "/>
        <s v="Royal Scottish Academy of Painting, Sculpture and Architecture, "/>
        <s v="Rudd, John B"/>
        <s v="Russell, "/>
        <s v="Russell Institution, "/>
        <s v="Sainthill, Richard"/>
        <s v="Salisbury, Edward Gibbon"/>
        <s v="Salmon, Frederick"/>
        <s v="Sams, Joseph"/>
        <s v="Sandwich Book Society, "/>
        <s v="Sandys, Charles"/>
        <s v="Saul, "/>
        <s v="Saull, W Devonshire"/>
        <s v="Saunders, Thomas"/>
        <s v="Scarborough Archaeological Society, "/>
        <s v="Scott, J B"/>
        <s v="Scott, J R"/>
        <s v="Seawell, Samuel"/>
        <s v="Sheppard, Edmund"/>
        <s v="Shepherd, Samuel"/>
        <s v="Shipp, William"/>
        <s v="Shortt, William T P"/>
        <s v="Silburn, James"/>
        <s v="Simpson, J Y"/>
        <s v="Slack, Henry"/>
        <s v="Smart, T W Wake"/>
        <s v="Smee, William Ray"/>
        <s v="Smith, Henry"/>
        <s v="Smith, H Ecroyd "/>
        <s v="Smith, John"/>
        <s v="Smith, A Russell"/>
        <s v="Smith, John Russell"/>
        <s v="Smith, "/>
        <s v="Smith, Richard John"/>
        <s v="Smith, William James"/>
        <s v="Smyth, Clement Taylor"/>
        <s v="Smyth, W H "/>
        <s v="Smythe, W Disney"/>
        <s v="Society of Antiquaries of London, "/>
        <s v="Society of Antiquaries of Newcastle upon Tyne, "/>
        <s v="Society of Antiquaries of Normandy, "/>
        <s v="Society of Antiquaries of Picardy, "/>
        <s v="Society of Antiquaries of Scotland, "/>
        <s v="Solly, Samuel Reynolds"/>
        <s v="Sondes, "/>
        <s v="Sotheby and Wilkinson, "/>
        <s v="Southampton, "/>
        <s v="Southby, Thomas Hayward"/>
        <s v="Spence, Charles"/>
        <s v="Spence, Robert"/>
        <s v="Spurrell, Frederick"/>
        <s v="Stacye, John"/>
        <s v="St Barbe, John"/>
        <s v="St John Baker, Anthony"/>
        <s v="Stackhouse, Acton"/>
        <s v="Stead, Alfred"/>
        <s v="Steele, Stephen"/>
        <s v="Stephens, "/>
        <s v="Stevens, Henry J"/>
        <s v="Stevenson, Henry"/>
        <s v="Stevenson, Seth William"/>
        <s v="Stillingfleet, Edward"/>
        <s v="Stock, Edward"/>
        <s v="Stothard, Henry"/>
        <s v="Stratton, Joshua"/>
        <s v="Strangford, "/>
        <s v="Strutt, "/>
        <s v="Suffolk Institute of Archaeology and Natural History, "/>
        <s v="Swinburne, John Edward"/>
        <s v="Sye, Henry"/>
        <s v="Sykes, "/>
        <s v="Symonds, John Addington"/>
        <s v="Talbot, J S G"/>
        <s v="Talbot de Malahide, "/>
        <s v="Taylor, Arthur"/>
        <s v="Taylor, John"/>
        <s v="Taylor, W J"/>
        <s v="Thomas, A"/>
        <s v="Thomas, William"/>
        <s v="Thoms, William John"/>
        <s v="Thompson, James"/>
        <s v="Thompson, Joseph"/>
        <s v="Thomsen, "/>
        <s v="Thomson, Richard"/>
        <s v="Thornton, Samuel"/>
        <s v="Thurnam, John"/>
        <s v="Thurston, Thomas"/>
        <s v="Timbs, John"/>
        <s v="Tindall, Edward"/>
        <s v="Tissiman, John"/>
        <s v="Tobin, Thomas"/>
        <s v="Tomlin, George Taddy"/>
        <s v="Toronto Public Library, "/>
        <s v="Traherne, John Montgomery"/>
        <s v="Trevelyan, Walter C "/>
        <s v="Trinity Corporation, The Honourable, "/>
        <s v="Trollope, Edward"/>
        <s v="Trübner &amp; Co, "/>
        <s v="Tucker, Charles"/>
        <s v="Tucker, Stephen"/>
        <s v="Tucker, W J A"/>
        <s v="Tupper, "/>
        <s v="Tupper, J. Arthur C."/>
        <s v="Tupper, Martin Farquhar"/>
        <s v="Turner, "/>
        <s v="Tylden, J M"/>
        <s v="Turner, Dawson"/>
        <s v="Tyrrell, Edward"/>
        <s v="Unwin, George"/>
        <s v="Urban (Rymer?), Sylvanus (James?)"/>
        <s v="Uttermare, Thomas B"/>
        <s v="Vallance, William"/>
        <s v="Vaux, W Sandys Wright"/>
        <s v="Venables, Edmund"/>
        <s v="Victoria Public Library, Melbourne, "/>
        <s v="Vint, Henry"/>
        <s v="Virtue, George H"/>
        <s v="Virtue, "/>
        <s v="Wace, Henry Thomas"/>
        <s v="Wakeman, William F"/>
        <s v="Waldegrave, "/>
        <s v="Walford, Edward Gibbs"/>
        <s v="Walker, Edward S"/>
        <s v="Walker, Aston H"/>
        <s v="Walker, Joshua Jun"/>
        <s v="Waller, John Green"/>
        <s v="Walne, H"/>
        <s v="Walters, "/>
        <s v="Wansey, William"/>
        <s v="Wardell, James"/>
        <s v="Warne, "/>
        <s v="Warne, Charles"/>
        <s v="Warren, Joseph"/>
        <s v="Way, Albert"/>
        <s v="Waterton, Edmund"/>
        <s v="Webb, G Bish"/>
        <s v="Webb, William"/>
        <s v="Webster, "/>
        <s v="Weekes, Richard"/>
        <s v="Wellbeloved, Charles"/>
        <s v="Wetter, Augustus"/>
        <s v="Wetter, Conrad"/>
        <s v="Wetter, Carolus"/>
        <s v="Wetter, Johann"/>
        <s v="Whichcord, John Jun"/>
        <s v="Whincopp, William"/>
        <s v="White, Alfred"/>
        <s v="Wickham, Humphrey"/>
        <s v="Wigan, John Alfred"/>
        <s v="Wilde, J G De"/>
        <s v="Wilkinson, James John "/>
        <s v="Wilkinson, John"/>
        <s v="Wilkinson, J J"/>
        <s v="Williams, David"/>
        <s v="Williams, Benjamin"/>
        <s v="Willis, Francis C."/>
        <s v="Willis, Charles"/>
        <s v="Willis &amp; Southeran, "/>
        <s v="Wills, William"/>
        <s v="Wilson, Daniel"/>
        <s v="Wilson, Henry"/>
        <s v="Wilson, James H"/>
        <s v="Wilson, Thomas Maryon"/>
        <s v="Windell, John"/>
        <s v="Windle, Richard"/>
        <s v="Wingrove, Drummond B."/>
        <s v="Wynn, Charles"/>
        <s v="Winter, C J W"/>
        <s v="Wire, William"/>
        <s v="Witte, Jules de"/>
        <s v="Wodderspoon, John"/>
        <s v="Wood, Humphrey"/>
        <s v="Wood, John"/>
        <s v="Wood, Samuel"/>
        <s v="Woodburn, Samuel"/>
        <s v="Woodhouse, J G"/>
        <s v="Woodruff, John"/>
        <s v="Woods, G H"/>
        <s v="Worsaae, J J A"/>
        <s v="Wreford, John Reynall"/>
        <s v="Wrench, Frederick"/>
        <s v="Wrighte, Thomas W."/>
        <s v="Wright, George N"/>
        <s v="Wright, Richard Waugh"/>
        <s v="Wright, Thomas"/>
        <s v="Wyatt, C F"/>
        <s v="Wyatt, Francis"/>
        <s v="Wyatt, James"/>
        <s v="Wylie, William Michael"/>
        <s v="Yates, James"/>
        <s v="Yates, Richard"/>
        <s v="Yewd, William"/>
        <s v="Yorkshire Philosophical Society, "/>
        <s v="Young, Henry Houghton"/>
        <s v="Young, Joseph"/>
        <s v="Zorlin, "/>
        <s v="Zurich, Society of Antiquaries, "/>
        <s v=", "/>
        <s v="Stevenson, Seth William, " u="1"/>
        <s v="Smith, , Mrs" u="1"/>
        <s v="Wilkinson, John, " u="1"/>
        <s v="Gimston, Thomas, " u="1"/>
        <s v="Charma, A, President of the Academy of Sciences, Arts and Belles Lettres of Caen" u="1"/>
        <s v="Zorlin, , Miss" u="1"/>
        <s v="Bliss, , Reverend" u="1"/>
        <s v="Pritchard, George, " u="1"/>
        <s v="Halliwell-Phillips, J O, " u="1"/>
        <s v="Stacye, John, Reverend &amp; Chaplain to Shrewsbury Hospital, Fellow Linnean Society" u="1"/>
        <s v="Hunt, James, " u="1"/>
        <s v="Dewilde, J G, " u="1"/>
        <s v="Hall, Samuel Carter, " u="1"/>
        <s v="Erskine, Thomas, Right Honourable" u="1"/>
        <s v="Armistead, Charles John, Reverend" u="1"/>
        <s v="Virtue, George H, " u="1"/>
        <s v="Coleman, J N, Reverend" u="1"/>
        <s v="Clarke, Hyde, " u="1"/>
        <s v="Hoper, John, " u="1"/>
        <s v="Lowe, R Grove, " u="1"/>
        <s v="Tylden, J M, Colonel Sir" u="1"/>
        <s v="Brock, E P, " u="1"/>
        <s v="Tomlin, George Taddy, " u="1"/>
        <s v="Bowler, Henry, " u="1"/>
        <s v="Comerford, James, " u="1"/>
        <s v="Rigden, J, " u="1"/>
        <s v="Ormerod, George, " u="1"/>
        <s v="Barrow, Benjamin, " u="1"/>
        <s v="Henslow, , Reverend Professor" u="1"/>
        <s v="Sotheby and Wilkinson, , " u="1"/>
        <s v="Fellowes, William Manning, " u="1"/>
        <s v="Conyngham, Albert Denison, Lord, President of the British Archaeological Association, MP" u="1"/>
        <s v="Lejoindre, , " u="1"/>
        <s v="Cook, Robert, " u="1"/>
        <s v="Austin, George, " u="1"/>
        <s v="Meyrick, William, " u="1"/>
        <s v="Ratcliff, John, Sir" u="1"/>
        <s v="Petit, John Lewis, Reverend" u="1"/>
        <s v="Hastings, , The Lord" u="1"/>
        <s v="Bridge, John Gawler, " u="1"/>
        <s v="Mayer, Thomas, " u="1"/>
        <s v="Flower, John Wickham, " u="1"/>
        <s v="Alston, E C, Reverend" u="1"/>
        <s v="Chichester Library Society, , " u="1"/>
        <s v="North, Thomas, Hon Sec Leicestershire Architectural and Archaeological Society" u="1"/>
        <s v="Harrison, , Mrs" u="1"/>
        <s v="Ferrey, Benjamin, " u="1"/>
        <s v="Bergne, John Brodribb, Treasurer Numismatic Society" u="1"/>
        <s v="Armistead, Charles John, Chaplain Royal Navy" u="1"/>
        <s v="Lower, Mark Anthony, " u="1"/>
        <s v="Jones, John, " u="1"/>
        <s v="Anderton, James, " u="1"/>
        <s v="Newcastle upon Tyne Society of Antiquaries , , " u="1"/>
        <s v="Prower, , Reverend Canon" u="1"/>
        <s v="Paton, J Noel, " u="1"/>
        <s v="Bateman, Thomas, " u="1"/>
        <s v="Blencow, R W, " u="1"/>
        <s v="Jessop, Thomas, Reverend, Doctor" u="1"/>
        <s v="Frewen, T, " u="1"/>
        <s v="Smith, , Miss" u="1"/>
        <s v="Beaumont, John, " u="1"/>
        <s v="Virtue, , Monsignor, Chaplain to the Forces" u="1"/>
        <s v="Middleton, James, Captain" u="1"/>
        <s v="Berlin Royal Library, , " u="1"/>
        <s v="Waterton, Edmund, " u="1"/>
        <s v="Wrench, Frederick, Reverend, Rector of Stowting" u="1"/>
        <s v="Dodd, Henry, " u="1"/>
        <s v="Sykes, , Colonel" u="1"/>
        <s v="Mosley, Oswald, Sir" u="1"/>
        <s v="Boöcke, Frederick, " u="1"/>
        <s v="Nicholson, Cornelius, " u="1"/>
        <s v="Litchfield, Edward, " u="1"/>
        <s v="Wellbeloved, Charles, Reverend" u="1"/>
        <s v="Wylie, William Michael, " u="1"/>
        <s v="Brent, Cecil, " u="1"/>
        <s v="Tobin, Thomas, " u="1"/>
        <s v="Strutt, , Miss" u="1"/>
        <s v="Warne, Charles, " u="1"/>
        <s v="Price, Edward Bedford, " u="1"/>
        <s v="Sandys, Charles, " u="1"/>
        <s v="Solly, Samuel Reynolds, " u="1"/>
        <s v="Huxtable, John, " u="1"/>
        <s v="Pitt, Thomas, " u="1"/>
        <s v="Croker, T F Dillon, " u="1"/>
        <s v="Rooke, John, " u="1"/>
        <s v="Price, T G Hilton, " u="1"/>
        <s v="Markland, James Heywood, " u="1"/>
        <s v="Davis, Arthur, " u="1"/>
        <s v="Corner, George Richard, " u="1"/>
        <s v="Wood, Samuel, " u="1"/>
        <s v="Hurdis, James Henry, " u="1"/>
        <s v="Bridger, Edward Kynaston, " u="1"/>
        <s v="Lupton, Harry, " u="1"/>
        <s v="Haigh, Daniel Henry, Reverend" u="1"/>
        <s v="Hussey, Edward, " u="1"/>
        <s v="Harrison, William, " u="1"/>
        <s v="Bibliothèque de Rouen, , " u="1"/>
        <s v="Bell, Robert, " u="1"/>
        <s v="Nicholls, George, " u="1"/>
        <s v="Aubertin, Edward, " u="1"/>
        <s v="Poste, Beale, Reverend" u="1"/>
        <s v="Rivaz, Charles, " u="1"/>
        <s v="Trinity Corporation, The Honourable, , " u="1"/>
        <s v="Parry, Josiah, Artist" u="1"/>
        <s v="Massie, W H , Reverend" u="1"/>
        <s v="Gunner, W H, Reverend" u="1"/>
        <s v="Nichols, John Gough, " u="1"/>
        <s v="Wrighte, Thomas W., Reverend, late Secretary Society of Antiquaries of London" u="1"/>
        <s v="Woodburn, Samuel, " u="1"/>
        <s v="Wetter, Augustus, Architect" u="1"/>
        <s v="Harris, John, " u="1"/>
        <s v="Crow, Edward, " u="1"/>
        <s v="Jackson, Keith, The Lady" u="1"/>
        <s v="Atherley, George, " u="1"/>
        <s v="Keel, J Rushworth, " u="1"/>
        <s v="McArthur, Duncan, " u="1"/>
        <s v="Cowburn, George, " u="1"/>
        <s v="Newcastle, " u="1"/>
        <s v="Hoare, Edward, " u="1"/>
        <s v="Cole, Henry Dennett, " u="1"/>
        <s v="Dunkin, Alfred John, Member Soc d'Emulation d'Abbeville" u="1"/>
        <s v="Manning, F, " u="1"/>
        <s v="Guest, Augustus, " u="1"/>
        <s v="Adamson, John, Secretary Society of Antiquaries of Newcastle upon Tyne" u="1"/>
        <s v="Society of Antiquaries of London, , " u="1"/>
        <s v="Barrow, John, " u="1"/>
        <s v="Mayer, John, " u="1"/>
        <s v="Baker, Anthony St John, " u="1"/>
        <s v="Ingall, Henry, " u="1"/>
        <s v="Perkins, Frederick, " u="1"/>
        <s v="Victoria Public Library, Melbourne, , " u="1"/>
        <s v="Dunkin, , Mrs" u="1"/>
        <s v="Fothergill, Henry George, Rector of Belstone" u="1"/>
        <s v="Law, William, " u="1"/>
        <s v="Wingrove, Drummond B., " u="1"/>
        <s v="Jacobs, William, Stamps and Taxes, Somerset House" u="1"/>
        <s v="Hawkins, Walter, " u="1"/>
        <s v="Royal Scottish Academy of Painting, Sculpture and Architecture, , " u="1"/>
        <s v="Perthes, M J Boucher de Crevecoeur de" u="1"/>
        <s v="Jessop, Charles Moore, Surgeon-Major, 6th Inniskillin Dragoons" u="1"/>
        <s v="Booth, Benjamin, " u="1"/>
        <s v="Woodhouse, J G, " u="1"/>
        <s v="Bennoch, Francis, " u="1"/>
        <s v="Bolton, Francis, " u="1"/>
        <s v="Brown, Thomas, " u="1"/>
        <s v="Barnard, John, " u="1"/>
        <s v="Bedfordshire Archaeological Society, , " u="1"/>
        <s v="Bland, William , " u="1"/>
        <s v="Eveleigh, Lymmerston, Mrs" u="1"/>
        <s v="Boucher de Crevecoeur de Perthes, M J " u="1"/>
        <s v="Hodson, Francis, " u="1"/>
        <s v="Olfers, Von, Baron Dr" u="1"/>
        <s v="Hartley, James Smyth, " u="1"/>
        <s v="Zurich, Society of Antiquaries, , " u="1"/>
        <s v="Oldham, John Lane, " u="1"/>
        <s v="Pollexfen, John, Reverend" u="1"/>
        <s v="Overstone, " u="1"/>
        <s v="Glover, John Hulbert, Librarian to Her Majesty" u="1"/>
        <s v="Young, Joseph, Mrs" u="1"/>
        <s v="Elliot, Robert, " u="1"/>
        <s v="Gosset, Montague, " u="1"/>
        <s v="Kirkpatrick, George, " u="1"/>
        <s v="Gibson, Francis, " u="1"/>
        <s v="Lancashire and Cheshire Historic Society, , " u="1"/>
        <s v="Cunningham, Peter, " u="1"/>
        <s v="Onslow, M E, The Honourable Colonel" u="1"/>
        <s v="Harwood Hill, John, " u="1"/>
        <s v="Jolliffe, St Angelo, Mrs " u="1"/>
        <s v="Heywood, Samuel , " u="1"/>
        <s v="Hopkins, D D, " u="1"/>
        <s v="Bell, William, Dr " u="1"/>
        <s v="Barnwell, Frederick Lowry, " u="1"/>
        <s v="Barber, William, " u="1"/>
        <s v="Ingram, James, President of Trinity College, Oxford" u="1"/>
        <s v="Strangford, , Viscount GCB,  &amp; Vice President Society of Antiquaries, GCB, GCH" u="1"/>
        <s v="Brent, Francis, " u="1"/>
        <s v="Burn, J H, " u="1"/>
        <s v="Wyatt, Francis, Reverend" u="1"/>
        <s v="Biddulph, John, Mrs" u="1"/>
        <s v="Saull, W Devonshire, " u="1"/>
        <s v="Beck, D J, " u="1"/>
        <s v="Ellis, Henry, Sir, Director Society of Antiquaries" u="1"/>
        <s v="Chambers, David Noble, " u="1"/>
        <s v="Bryant, Josias, " u="1"/>
        <s v="Birmingham Architectural Society, , " u="1"/>
        <s v="Kerrich, Richard Edward, Reverend" u="1"/>
        <s v="Vallance, William, Reverend" u="1"/>
        <s v="Saul, , Miss" u="1"/>
        <s v="Edwards, William, " u="1"/>
        <s v="Scott, J B, " u="1"/>
        <s v="Bridger, William, " u="1"/>
        <s v="Brabrook, E W, " u="1"/>
        <s v="Purnell, Purnell, B, " u="1"/>
        <s v="Royal Irish Academy, , " u="1"/>
        <s v="Jolliffe, W, Major, Royal Marines" u="1"/>
        <s v="Mackeson, H B, Major of Hythe" u="1"/>
        <s v="Imperial Society of Emulation of Abbeville, , " u="1"/>
        <s v="Gibbs, William, " u="1"/>
        <s v="Calvert, James, Reverend" u="1"/>
        <s v="Fradgly, John, " u="1"/>
        <s v="Arneth, Joseph, Director Imperial and Royal Ambras Museum of Antiquities" u="1"/>
        <s v="Hewitt, Thomas, " u="1"/>
        <s v="Barton, John Adkins, " u="1"/>
        <s v="Combs, William Addison, " u="1"/>
        <s v="Ellison, Richard, " u="1"/>
        <s v="Olive, John, Reverend" u="1"/>
        <s v="Lock, John, " u="1"/>
        <s v="Carruthers, James, " u="1"/>
        <s v="Belloquet, Temblaire de, Homme de Lettres, Officier de la Legion d'Honneur" u="1"/>
        <s v="Buchanan, John, " u="1"/>
        <s v="Yorkshire Philosophical Society, , " u="1"/>
        <s v="Betts, Edward Ladd, " u="1"/>
        <s v="Dennett, John, " u="1"/>
        <s v="Hussey, Henry, " u="1"/>
        <s v="Stratton, Joshua, Reverend, Sub-Librarian Canterbury Cathedral" u="1"/>
        <s v="Octavius, C Swinnerton Morgan, MP, Vice President Society of Antiquaries" u="1"/>
        <s v="Figg, William, " u="1"/>
        <s v="Baigent, F J, " u="1"/>
        <s v="London Institution, , " u="1"/>
        <s v="Wright, Richard Waugh, " u="1"/>
        <s v="Ainsworth, William Harrison, " u="1"/>
        <s v="Akerman, John Yonge, Secretary Society of Antiquaries of London" u="1"/>
        <s v="Harwood, T, " u="1"/>
        <s v="Brown, John, " u="1"/>
        <s v="Prior, James, " u="1"/>
        <s v="Woodruff, John, Reverend" u="1"/>
        <s v="Walker, Aston H, Reverend" u="1"/>
        <s v="Rolfe, William Henry, " u="1"/>
        <s v="Cornthwaite, Tullie, Reverend" u="1"/>
        <s v="Craig, James Gibson, " u="1"/>
        <s v="Richards, Thomas, " u="1"/>
        <s v="Gibson, John, Sculptor" u="1"/>
        <s v="Gutch, John Matthew, " u="1"/>
        <s v="Rhind, Henry A, " u="1"/>
        <s v="Gill, Charles, " u="1"/>
        <s v="Fontana, , Signor, Sculptor" u="1"/>
        <s v="Newman, Arthur J, " u="1"/>
        <s v="Saunders, Thomas, Comptroller" u="1"/>
        <s v="Phillipps, Thomas, Sir" u="1"/>
        <s v="Elliot, James, Jun., " u="1"/>
        <s v="Meteyard, Eliza, Miss" u="1"/>
        <s v="Long, Henry Lawes, " u="1"/>
        <s v="Tyrrell, Edward, City Remembrancer, Guildhall" u="1"/>
        <s v="Burlington, " u="1"/>
        <s v="Smith, Henry, Captain &amp; Major Royal Marines" u="1"/>
        <s v="Kenrick, John, Reverend" u="1"/>
        <s v="Vint, Henry, " u="1"/>
        <s v="Goreham, , Mrs" u="1"/>
        <s v="Bunbury, Edward H, " u="1"/>
        <s v="Kent, James Henry, " u="1"/>
        <s v="Turner, , Mrs" u="1"/>
        <s v="Archaeological Institute of Gt Britain and Ireland, , " u="1"/>
        <s v="Coulthart, John Ross, Mayor of the Manor of Ashton under Lyne &amp; Fellow of the Society of Antiquaries of Scotland" u="1"/>
        <s v="Norris, Henry Edmonds, " u="1"/>
        <s v="Wetter, Carolus, Architect to the Grand Ducal Government of Rhenish Hessia" u="1"/>
        <s v="Black, William Henry, " u="1"/>
        <s v=", , " u="1"/>
        <s v="Tucker, Stephen, Rouge Croix, College of Arms" u="1"/>
        <s v="Seawell, Samuel, " u="1"/>
        <s v="Smee, William Ray, Bank of England" u="1"/>
        <s v="Gardner, P, " u="1"/>
        <s v="Flower, J, Artist" u="1"/>
        <s v="Trollope, Edward, Reverend &amp; Van Archdeacon" u="1"/>
        <s v="Proctor, William, " u="1"/>
        <s v="Corner, Charles Calvert, " u="1"/>
        <s v="Parry, T Love Jones, " u="1"/>
        <s v="Dunkin, , Miss" u="1"/>
        <s v="Weekes, Richard, " u="1"/>
        <s v="Jolliffe, Charles, Colonel, RMA" u="1"/>
        <s v="Chancellor, Frederick, " u="1"/>
        <s v="Boocke, Joseph, " u="1"/>
        <s v="De Wilde, Rexworthy, " u="1"/>
        <s v="Cambridge, Free Library, , " u="1"/>
        <s v="Bonstetten, Gustave de, Baron" u="1"/>
        <s v="Pietsch, Gustav, Architect" u="1"/>
        <s v="Burgess, Alfred, " u="1"/>
        <s v="Fox, Robert, " u="1"/>
        <s v="Bensted, W Harding, " u="1"/>
        <s v="Pemble, Henry, Reverend" u="1"/>
        <s v="Ravenshaw, T F, Reverend" u="1"/>
        <s v="Wodderspoon, John, " u="1"/>
        <s v="Greenshields, J B, " u="1"/>
        <s v="Harrod, Henry, Honorary Secretary Norfolk Archaeological Society" u="1"/>
        <s v="Hingeston, Charles Hilton, " u="1"/>
        <s v="Hall, John Rose, " u="1"/>
        <s v="Harrison, William F, " u="1"/>
        <s v="Eady, Thomas William, " u="1"/>
        <s v="Durden, Henry, " u="1"/>
        <s v="Faussett, Godfrey, Reverend" u="1"/>
        <s v="Whincopp, William, " u="1"/>
        <s v="Diamond, Hugh Welch, " u="1"/>
        <s v="Boileau, Francis G M, " u="1"/>
        <s v="Nottingham, Leasingham, Sleaford, , Rt Reverend Bishop Suffragan" u="1"/>
        <s v="Blythe, James, " u="1"/>
        <s v="Taylor, Arthur, " u="1"/>
        <s v="Hardwick, R G, " u="1"/>
        <s v="Phelps, William, " u="1"/>
        <s v="Urban, Sylvanus, " u="1"/>
        <s v="Thornton, Samuel, " u="1"/>
        <s v="Hallam, Henry, Vice President Society of Antiquaries" u="1"/>
        <s v="Dasent, George Webbe, " u="1"/>
        <s v="Price, John Edward, " u="1"/>
        <s v="Coulter, Henry, " u="1"/>
        <s v="Campbell, , Mrs" u="1"/>
        <s v="Faulkner, Thomas, " u="1"/>
        <s v="King, Jesse, " u="1"/>
        <s v="Brent, John, Jun., " u="1"/>
        <s v="Tupper, , Captain" u="1"/>
        <s v="Morini, Society of Antiquaries  , , " u="1"/>
        <s v="Norman, George Ward, " u="1"/>
        <s v="Mayer, Jos, " u="1"/>
        <s v="Hessey, , Reverend Doctor, Headmaster Merchant Taylor' School" u="1"/>
        <s v="Walker, Joshua Jun, " u="1"/>
        <s v="Adam, Edward, " u="1"/>
        <s v="Yates, James, " u="1"/>
        <s v="Overstone, , Lord" u="1"/>
        <s v="Wakeman, William F, " u="1"/>
        <s v="Spence, Charles, Naval Pay Officer, Admiralty" u="1"/>
        <s v="Lord Bishop St David's, , Lord Bishop of St David's" u="1"/>
        <s v="Willis, Charles, " u="1"/>
        <s v="Beard, , Miss" u="1"/>
        <s v="Crafter, Jeremiah, " u="1"/>
        <s v="Kenrick, , Miss" u="1"/>
        <s v="Gibbs, Richard, " u="1"/>
        <s v="Stothard, Henry, " u="1"/>
        <s v="Academy of Sciences, Arts and Belles Letres of Caen, , " u="1"/>
        <s v="Thurston, Thomas, " u="1"/>
        <s v="Britton, John, " u="1"/>
        <s v="Hope, A J Beresford, MP" u="1"/>
        <s v="Potts, Frederick, " u="1"/>
        <s v="Larking, L B, Reverend" u="1"/>
        <s v="Peacock, Edward Jun., " u="1"/>
        <s v="Pickthall, Thomas Walter, " u="1"/>
        <s v="Culverwell, , Mrs" u="1"/>
        <s v="Lock, , Mrs" u="1"/>
        <s v="Fennell, William, " u="1"/>
        <s v="Hugo, Thomas, Reverend" u="1"/>
        <s v="Hardwick, C, Reverend, Christian Advocate in the University of Cambridge" u="1"/>
        <s v="James, Thomas, Reverend" u="1"/>
        <s v="Baily, Charles, " u="1"/>
        <s v="Cobb, John, " u="1"/>
        <s v="Crossley &amp; Clarke, , " u="1"/>
        <s v="Wilkinson, James John, Barrister at Law" u="1"/>
        <s v="Bateman, , Mrs" u="1"/>
        <s v="Brockett, William Henry , " u="1"/>
        <s v="King, William Warwick, " u="1"/>
        <s v="Traherne, John Montgomery, Reverend" u="1"/>
        <s v="Wynn, Charles, " u="1"/>
        <s v="Devonshire, Duke of, Duke " u="1"/>
        <s v="Unwin, George, " u="1"/>
        <s v="Percival, Richard, " u="1"/>
        <s v="Wansey, William, " u="1"/>
        <s v="Bury and West Suffolk Institute, , " u="1"/>
        <s v="Baily, John Walker, " u="1"/>
        <s v="Urban, Sylvanus" u="1"/>
        <s v="Hermand, Alexandre, President of the Society of Antiquaries of the Morini, Saint-Omer" u="1"/>
        <s v="Roach, James, Consols" u="1"/>
        <s v="Lethbridge, W. Popham, " u="1"/>
        <s v="Elvy, John, " u="1"/>
        <s v="DeGerville, , " u="1"/>
        <s v="Blundell, Thomas Leigh, " u="1"/>
        <s v="Thomas, William, " u="1"/>
        <s v="Maclean, W C, " u="1"/>
        <s v="Stillingfleet, Edward, Reverend" u="1"/>
        <s v="Suffolk Institute of Archaeology and Natural History, , " u="1"/>
        <s v="Ellesmere, , Lord" u="1"/>
        <s v="Collings, William Thomas, " u="1"/>
        <s v="Muggeridge, Henry, Sir, Alderman" u="1"/>
        <s v="Durand, Anthony, Member of the Société d'Histoire et d'Archéologie de Genève, aux Courtillet, Lançy, Suisse" u="1"/>
        <s v="Gunn, , Mrs" u="1"/>
        <s v="Jenkins, Henry, Reverend" u="1"/>
        <s v="Papillon, John, Reverend" u="1"/>
        <s v="Grant, W C, " u="1"/>
        <s v="Smith, H Ecroyd , " u="1"/>
        <s v="Caton, Richard Redmond, " u="1"/>
        <s v="Patton, H Noel, Sir " u="1"/>
        <s v="Comport, John, " u="1"/>
        <s v="Hutchesson, John, Reverend" u="1"/>
        <s v="Witte, Jules de, Baron Dr" u="1"/>
        <s v="Spence, Robert, " u="1"/>
        <s v="Turner, , Miss" u="1"/>
        <s v="Burlington, , The Earl of" u="1"/>
        <s v="Young, Joseph, " u="1"/>
        <s v="Cuming, H. Syer, " u="1"/>
        <s v="Boys, John, " u="1"/>
        <s v="Lloyd, Maurice Hedd, Reverend" u="1"/>
        <s v="Lewis, Thomas Taylor, Reverend" u="1"/>
        <s v="Venables, Edmund, " u="1"/>
        <s v="Reeve, Lovell, " u="1"/>
        <s v="Cocks, Thomas Somers, MP" u="1"/>
        <s v="Williams, David, Warden of New College Oxford" u="1"/>
        <s v="Cuff, James Dodsley, " u="1"/>
        <s v="Barker, Francis, " u="1"/>
        <s v="Pryer, Alfred, " u="1"/>
        <s v="Dorset County Museum and Library, , " u="1"/>
        <s v="Thurnham, John, " u="1"/>
        <s v="Gunn, John, Reverend" u="1"/>
        <s v="Gibson, George Stacey, " u="1"/>
        <s v="Southby, Thomas Hayward, " u="1"/>
        <s v="Wetter, Johann, Archaeologist" u="1"/>
        <s v="Society of Antiquaries of Normandy, , " u="1"/>
        <s v="Winter, C J W, " u="1"/>
        <s v="Callaghan, P O, " u="1"/>
        <s v="Priest, George, " u="1"/>
        <s v="Salisbury, Edward Gibbon, " u="1"/>
        <s v="Newcastle, , His Grace the Duke" u="1"/>
        <s v="Smith, John, " u="1"/>
        <s v="Tupper, Martin Farquhar, " u="1"/>
        <s v="Rudd, John B, " u="1"/>
        <s v="Wace, Henry Thomas, " u="1"/>
        <s v="Chaffers, William, Jun., " u="1"/>
        <s v="Dashwood, George Henry, Reverend" u="1"/>
        <s v="Lee, John, " u="1"/>
        <s v="Dodd, Samuel, " u="1"/>
        <s v="Leake, W. Martin , Mrs" u="1"/>
        <s v="Northumberland, , Duke " u="1"/>
        <s v="Wilson, Daniel, Secretary of Society of Antiquaries of Scotland" u="1"/>
        <s v="Pretty, Edward, " u="1"/>
        <s v="Frend, , Miss" u="1"/>
        <s v="Fox, Francis, " u="1"/>
        <s v="Cochet, The Abbe" u="1"/>
        <s v="Stephens, , Reverend Sub-Dean" u="1"/>
        <s v="Shortt, William T P, " u="1"/>
        <s v="Salmon, Frederick, " u="1"/>
        <s v="Antiquaries of Scotland, Society of, , " u="1"/>
        <s v="Coates, Thomas, " u="1"/>
        <s v="Combs, Henry, Reverend and Fellow of St John's College, Oxford" u="1"/>
        <s v="Bruce, John, Treasurer Society of Antiquaries of London" u="1"/>
        <s v="Coates, Peter, " u="1"/>
        <s v="Smith, William James, " u="1"/>
        <s v="Holehouse, Samuel, " u="1"/>
        <s v="Wilde, J G De, " u="1"/>
        <s v="Breton, Robert, " u="1"/>
        <s v="Buckingham, John Silk, " u="1"/>
        <s v="Halford, Thomas, Reverend" u="1"/>
        <s v="Roper, W J Duff, " u="1"/>
        <s v="Stead, Alfred, Reverend" u="1"/>
        <s v="Miller, Edward, " u="1"/>
        <s v="Pellatt, Apsley, MP" u="1"/>
        <s v="Karney, Gilbert John, " u="1"/>
        <s v="Potter, Henry Glasford, " u="1"/>
        <s v="Pettigrew, Thomas Joseph, " u="1"/>
        <s v="Boileau, John, Sir &amp; Vice President Society of Antiquaries" u="1"/>
        <s v="Bradbury, Charles, " u="1"/>
        <s v="Burton, C J , Reverend" u="1"/>
        <s v="Lindsay, John, Barrister at Law" u="1"/>
        <s v="Blackwood, William, Messrs. &amp; Sons" u="1"/>
        <s v="Coates, Andrew, " u="1"/>
        <s v="Lister, J, " u="1"/>
        <s v="Rose, W E, " u="1"/>
        <s v="Dupont, Lecointre, President of the Society des Antiquaires de l'Ouest" u="1"/>
        <s v="Finch, Frederick C, Reverend" u="1"/>
        <s v="Moncrieff, , Mrs" u="1"/>
        <s v="Ellesmere, , Earl" u="1"/>
        <s v="Jolliffe, John, Surgeon, Royal Navy" u="1"/>
        <s v="Hillier, George, " u="1"/>
        <s v="Thompson, James, " u="1"/>
        <s v="Bell, Thomas, Professor" u="1"/>
        <s v="Beattie, William, " u="1"/>
        <s v="Shipp, William, " u="1"/>
        <s v="Elt, Charles H, " u="1"/>
        <s v="Lowe, Edwin, " u="1"/>
        <s v="Faulkener, Thomas, " u="1"/>
        <s v="Bloxham, Matthew Holbeche, " u="1"/>
        <s v="British Archaeological Association, , " u="1"/>
        <s v="Stevenson, Henry, " u="1"/>
        <s v="Davis, J Barnard, " u="1"/>
        <s v="Clarke, Joseph, " u="1"/>
        <s v="Corney, Bolton, " u="1"/>
        <s v="Halliwell, James Orchard, " u="1"/>
        <s v="Leader, Daniel J, " u="1"/>
        <s v="Sainthill, Richard, " u="1"/>
        <s v="Roots, George, " u="1"/>
        <s v="Jewitt, Llewellynn, " u="1"/>
        <s v="Hawkes, William, " u="1"/>
        <s v="Manchester, Corporation of, , " u="1"/>
        <s v="Nevinson, G H, " u="1"/>
        <s v="Hunter, Josh, Reverend" u="1"/>
        <s v="Reader, Edward Francis Stratton, " u="1"/>
        <s v="Kell, William, Town Clerk of Gateshead" u="1"/>
        <s v="Barton, Thomas, " u="1"/>
        <s v="Devaynes, William, " u="1"/>
        <s v="Beard, Charles, " u="1"/>
        <s v="Uttermare, Thomas B, " u="1"/>
        <s v="Battam, Thomas, " u="1"/>
        <s v="Leicester Literary and Philosophical Society, , " u="1"/>
        <s v="Phillips, Mark, " u="1"/>
        <s v="Euing, William, " u="1"/>
        <s v="Bellamy, James William, Reverend" u="1"/>
        <s v="Lambert, B Larking, Reverend" u="1"/>
        <s v="Blaauw, W H, " u="1"/>
        <s v="Harcourt, L Vernon, Reverend" u="1"/>
        <s v="Mitchell, Samuel, " u="1"/>
        <s v="Lott, Thomas, " u="1"/>
        <s v="Durand, Anthony" u="1"/>
        <s v="Bland, Michael, " u="1"/>
        <s v="Library of the Bank of England, , " u="1"/>
        <s v="Boyne, William, " u="1"/>
        <s v="Artis, Edmund Tyrell, " u="1"/>
        <s v="Guest, Edwin, " u="1"/>
        <s v="Southampton, , The Lord" u="1"/>
        <s v="Evans, John, Secretary Numismatic Society" u="1"/>
        <s v="Windle, Richard, Bank of England" u="1"/>
        <s v="Chidley, John A, " u="1"/>
        <s v="Braybrooke, , Rt Hon Lord" u="1"/>
        <s v="Melbourne Public Library, New South Wales, , " u="1"/>
        <s v="Beer, William, " u="1"/>
        <s v="Keats, Frederik, " u="1"/>
        <s v="Perthes, M J Boucher de Crevecoeur de, President of the Imperial Society of Emulation of Abbeville" u="1"/>
        <s v="Orridge, Benjamin Brogden, " u="1"/>
        <s v="Steele, Stephen, " u="1"/>
        <s v="Cambridge University Library, , " u="1"/>
        <s v="Walford, Edward Gibbs, Reverend" u="1"/>
        <s v="Mahon, " u="1"/>
        <s v="Timbs, John, " u="1"/>
        <s v="Society of Antiquaries of Scotland, , " u="1"/>
        <s v="Hilton, John, Reverend" u="1"/>
        <s v="Coates, George, " u="1"/>
        <s v="Hollier, Richard, " u="1"/>
        <s v="Darnley, , The Earl of" u="1"/>
        <s v="Stock, Edward, " u="1"/>
        <s v="Lecointre Dupont, , " u="1"/>
        <s v="Waldegrave, , Lord " u="1"/>
        <s v="Mahon, , Viscount, President of the Society of Antiquaries of London, MP" u="1"/>
        <s v="Hussey, Arthur, Reverend" u="1"/>
        <s v="Trevelyan, Walter C , " u="1"/>
        <s v="Neame, George, " u="1"/>
        <s v="Slack, Henry, " u="1"/>
        <s v="Earle, William, Sir" u="1"/>
        <s v="Hawkins, Edward, Vice President Numismatic Society, Vice President Society of Antiquaries, Fellow Linnean Society" u="1"/>
        <s v="Cornwell, Charles, " u="1"/>
        <s v="Windell, John, " u="1"/>
        <s v="Jones, James Cove, Honorary Secretary Numismatic Society, London" u="1"/>
        <s v="Boyle, , Mrs" u="1"/>
        <s v="Bruce, J Collingwood, Reverend, Hon. Secretary Society of Antiquaries of Newcatle upon Tyne" u="1"/>
        <s v="Reed, Charles, " u="1"/>
        <s v="Joyce, George Prince, " u="1"/>
        <s v="Cooper, Charles Henry, Town Clerk" u="1"/>
        <s v="Wood, John, " u="1"/>
        <s v="Dufour, , " u="1"/>
        <s v="Gurney, John Henry, MP" u="1"/>
        <s v="Chalmers, Patrick, " u="1"/>
        <s v="Thoms, William John, " u="1"/>
        <s v="Gibson, George Wyatt, " u="1"/>
        <s v="Lawson, Andrew, " u="1"/>
        <s v="Harvey, Henry Wise, " u="1"/>
        <s v="Powell, Edward Joseph, " u="1"/>
        <s v="Faulkner, Charles, " u="1"/>
        <s v="Cabbell, Benjamin Bond, " u="1"/>
        <s v="Babington, Charles C, " u="1"/>
        <s v="Burkitt, Alexander Horace, " u="1"/>
        <s v="Heywood, Samuel" u="1"/>
        <s v="Massalin, M Métayer, " u="1"/>
        <s v="Corporation of Liverpool, , " u="1"/>
        <s v="Cooper, Joseph Sidney, " u="1"/>
        <s v="Museum of Science and Art, , " u="1"/>
        <s v="Archaeological Society of Scarborough, , " u="1"/>
        <s v="Wilson, Henry, " u="1"/>
        <s v="Law, Edward, " u="1"/>
        <s v="Elsted, W Philpott, " u="1"/>
        <s v="Lloyd, W. Alford, " u="1"/>
        <s v="Macnaughton, Stewart, " u="1"/>
        <s v="Bruce, W. Downing, " u="1"/>
        <s v="Taylor, John, " u="1"/>
        <s v="Dixon, Frederick, " u="1"/>
        <s v="Yates, Richard, " u="1"/>
        <s v="Roy, William, " u="1"/>
        <s v="Ledsam, Joseph Frederick, " u="1"/>
        <s v="Smythe, W Disney, Captain" u="1"/>
        <s v="Curtis, Alfred, " u="1"/>
        <s v="Freeman, Thomas Anthony, " u="1"/>
        <s v="Buckingham, James Silk, " u="1"/>
        <s v="Griffith, W Petit, " u="1"/>
        <s v="Burnaby, Robert, " u="1"/>
        <s v="Smyth, W H , Rear-Admiral, KSF, Director Society of Antiquaries of London, President Royal Geographical Society" u="1"/>
        <s v="Walters, , " u="1"/>
        <s v="Hows, W A H, " u="1"/>
        <s v="Wilkinson, James John" u="1"/>
        <s v="Garrett, T, Reverend" u="1"/>
        <s v="Hearn, John Henry, " u="1"/>
        <s v="Thomsen, , Counsellor" u="1"/>
        <s v="Burney, D D, Archdeacon" u="1"/>
        <s v="Dwarris, Fortunatus, Sir" u="1"/>
        <s v="Wetter, Conrad, " u="1"/>
        <s v="Ormston, Robert, " u="1"/>
        <s v="Wills, William, " u="1"/>
        <s v="Blackwood, William Madox, " u="1"/>
        <s v="Garland, John, " u="1"/>
        <s v="Gwilt, George, " u="1"/>
        <s v="Keats, Edwin, " u="1"/>
        <s v="Harvey, John, Captain Royal Navy" u="1"/>
        <s v="Hollings, J F , " u="1"/>
        <s v="Bandinel, Bulkeley, Reverend and Keeper of Bodley Library, Oxford" u="1"/>
        <s v="Keets, Edwin, " u="1"/>
        <s v="Hindmarsh, Frederick, " u="1"/>
        <s v="King, Henry William, " u="1"/>
        <s v="Scarborough Archaeological Society, , " u="1"/>
        <s v="Ainslie, Philip Barrington, " u="1"/>
        <s v="Walker, Edward S, " u="1"/>
        <s v="Collier, Charles, Reverend" u="1"/>
        <s v="Wigan, John Alfred, " u="1"/>
        <s v="Best, Thomas Fairfax, " u="1"/>
        <s v="Cresy, Edward, " u="1"/>
        <s v="Padley, J S, " u="1"/>
        <s v="Penny, Edward, Reverend" u="1"/>
        <s v="Smart, T W Wake, " u="1"/>
        <s v="Buckman, , Professor" u="1"/>
        <s v="Ross, Henry, " u="1"/>
        <s v="Biscoe, Frances, Mrs" u="1"/>
        <s v="Acton, Edward, " u="1"/>
        <s v="Trübner &amp; Co, , Publishers" u="1"/>
        <s v="Macnaughten, Stewart, Mrs" u="1"/>
        <s v="Parkin, Charles, Reverend" u="1"/>
        <s v="Quaritch, Bernard, Publisher" u="1"/>
        <s v="Charles, Thomas, " u="1"/>
        <s v="Wyatt, James, " u="1"/>
        <s v="Leake, William Martin, Colonel" u="1"/>
        <s v="Gomonde, William  Henry, " u="1"/>
        <s v="Thurnham, John" u="1"/>
        <s v="Moore, J A, Major" u="1"/>
        <s v="Burrell, James, " u="1"/>
        <s v="Larking, L B" u="1"/>
        <s v="Russell, , Dr" u="1"/>
        <s v="Oatley, W H , " u="1"/>
        <s v="Society of Antiquaries of Picardy, , " u="1"/>
        <s v="Brooke, William Henry, " u="1"/>
        <s v="Webb, William, " u="1"/>
        <s v="Heywood, James, MP" u="1"/>
        <s v="James, James, " u="1"/>
        <s v="Way, Albert, Secretary Archaeological Institute" u="1"/>
        <s v="Ainslie, Charles, " u="1"/>
        <s v="Heywood, Samuel, " u="1"/>
        <s v="Cooper, George Miles, " u="1"/>
        <s v="British Museum (Department of Antiquities), , " u="1"/>
        <s v="Key, C. Aston, " u="1"/>
        <s v="Cook, James, " u="1"/>
        <s v="Blackett, Sarah, Mrs" u="1"/>
        <s v="Brushfield, Thomas Nadauld, " u="1"/>
        <s v="Botfield, Beriah, MP" u="1"/>
        <s v="Wyatt, C F, Reverend" u="1"/>
        <s v="Bell, John, " u="1"/>
        <s v="Renouard, G C, Reverend" u="1"/>
        <s v="Lynch, William, " u="1"/>
        <s v="Beesley, Alfred, " u="1"/>
        <s v="Society of Antiquaries of Newcastle upon Tyne, , " u="1"/>
        <s v="Johnston, W H, " u="1"/>
        <s v="Mantell, Gideon, Vice President Geological Society" u="1"/>
        <s v="Sondes, , The Lord" u="1"/>
        <s v="Johnson, Goddard, " u="1"/>
        <s v="St John Baker, Anthony, " u="1"/>
        <s v="Franks, Augustus William, Director Society of Antiquaries" u="1"/>
        <s v="Jay, J Livingston, " u="1"/>
        <s v="Ffoulkes, W Wynne, Barrister at Law &amp; Local Secretary Society of Antiquaries of London" u="1"/>
        <s v="Tucker, Charles, " u="1"/>
        <s v="Halliwell-Phillips, J O" u="1"/>
        <s v="Smith, , Reverend Dr" u="1"/>
        <s v="Fitch, Robert, " u="1"/>
        <s v="Wreford, John Reynall, Reverend" u="1"/>
        <s v="Dunn, John, " u="1"/>
        <s v="Hertz, Benjamin, " u="1"/>
        <s v="Shepherd, Samuel, " u="1"/>
        <s v="Kidd, McMahon, Colonel" u="1"/>
        <s v="Clayton, John, Town Clerk" u="1"/>
        <s v="Newcastle, , Duke " u="1"/>
        <s v="Jackson, Stephen, Reverend" u="1"/>
        <s v="Spurrell, Frederick, Reverend" u="1"/>
        <s v="Simpson, J Y, President of the College of Physicians Edinburgh" u="1"/>
        <s v="Lake, Henry, " u="1"/>
        <s v="Plumtre, F C, Reverend, Master of University College Oxford" u="1"/>
        <s v="King, David, Dr" u="1"/>
        <s v="The Historical Society of Lancashire and Cheshire, , " u="1"/>
        <s v="Plowes, J H, " u="1"/>
        <s v="Harvey, George, " u="1"/>
        <s v="Charlton, Edward, Secretary Society of Antiquaries of Newcastle upon Tyne" u="1"/>
        <s v="Pease, Richard Philip, " u="1"/>
        <s v="Hargrove, William, Proprietor of York Herald, author of The History of York" u="1"/>
        <s v="Sandwich Book Society, , " u="1"/>
        <s v="Rolfe, Henry William, " u="1"/>
        <s v="Garner, , Mrs" u="1"/>
        <s v="Carline, John, " u="1"/>
        <s v="Baily, John Walker, Mrs" u="1"/>
        <s v="Bell, Matthew, High Sheriff of Kent" u="1"/>
        <s v="Mitchell, Frank  J, " u="1"/>
        <s v="Long, William, " u="1"/>
        <s v="Montgomerie, Hugh E, " u="1"/>
        <s v="Pryer, Thomas, " u="1"/>
        <s v="Buccleuch, , Duke" u="1"/>
        <s v="Dickinson, Francis Henry, " u="1"/>
        <s v="Crafter, William, " u="1"/>
        <s v="Rogers, , Reverend Canon" u="1"/>
        <s v="Allen, Edward George, " u="1"/>
        <s v="Dearden, James, " u="1"/>
        <s v="Mayer, Joseph, " u="1"/>
        <s v="Blair, Robert, " u="1"/>
        <s v="Woods, G H, Reverend" u="1"/>
        <s v="Backhouse, John Church, " u="1"/>
        <s v="Swinburne, John Edward, Sir" u="1"/>
        <s v="Lukis, Frederick, C., " u="1"/>
        <s v="Bennett, William, Reverend" u="1"/>
        <s v="Wright, Thomas, Member of the Institute of France" u="1"/>
        <s v="Arden, Joseph, " u="1"/>
        <s v="Mayer, , Miss" u="1"/>
        <s v="Godfrey, John, " u="1"/>
        <s v="Williams, Benjamin, " u="1"/>
        <s v="Deschamps de Pas, , " u="1"/>
        <s v="Webster, , Member of Numismatic Society" u="1"/>
        <s v="Christmas, Henry, Reverend Professor" u="1"/>
        <s v="Talbot, J S G, " u="1"/>
        <s v="Clarke, James, " u="1"/>
        <s v="Hannington, , Mrs" u="1"/>
        <s v="Russell Institution, , " u="1"/>
        <s v="White, Alfred, " u="1"/>
        <s v="Moore, John, " u="1"/>
        <s v="Bulwer, James, Reverend" u="1"/>
        <s v="Hall, Charles, " u="1"/>
        <s v="Mackie, Samuel J, " u="1"/>
        <s v="Curt, Joseph, " u="1"/>
        <s v="Brewer, Thomas, " u="1"/>
        <s v="Mather, John, " u="1"/>
        <s v="Sye, Henry, " u="1"/>
        <s v="Coates, R P, Reverend" u="1"/>
        <s v="Harcourt, Francis Vernon, MP" u="1"/>
        <s v="Colchester Literary Institution, , " u="1"/>
        <s v="Wood, Humphrey, " u="1"/>
        <s v="Wright Vaux, W Sandys, British Museum &amp; Secretary Royal Society &amp; Secretary &amp; President Numismatic Society" u="1"/>
        <s v="Bank of England Library and Literary Association, , " u="1"/>
        <s v="Hewitt, Daniel, " u="1"/>
        <s v="Ainsworth, William Francis, " u="1"/>
        <s v="Taylor, W J, " u="1"/>
        <s v="Bensley, William Basil, " u="1"/>
        <s v="Harvey, G G, " u="1"/>
        <s v="Jones, Thomas, Reverend" u="1"/>
        <s v="Wire, William, " u="1"/>
        <s v="Lord Bishop St David's, " u="1"/>
        <s v="Vaux, W Sandys Wright, Honorary Secretary Numismatic Society, Secretary Royal Society London, President Numismatic Society, Secretary Royal Society of Literature, British Museum" u="1"/>
        <s v="St Barbe, John, " u="1"/>
        <s v="Raine, J, Canon" u="1"/>
        <s v="Yewd, William, " u="1"/>
        <s v="Roach, Frederick, " u="1"/>
        <s v="Department of Antiquities British Museum, , " u="1"/>
        <s v="Lukis, W C, Reverend" u="1"/>
        <s v="Farrer, Henry, " u="1"/>
        <s v="Hart, Alexander, " u="1"/>
        <s v="Thomas, A, Reverend" u="1"/>
        <s v="Gould, Nathaniel, " u="1"/>
        <s v="Halliwell, James Orchard" u="1"/>
        <s v="Fitch, William Stevenson, " u="1"/>
        <s v="Disney, John, " u="1"/>
        <s v="Emmerson, Richard, " u="1"/>
        <s v="Wright Vaux, W Sandys" u="1"/>
        <s v="Smith, John Russell, Publisher" u="1"/>
        <s v="Deane, J Bathhurst, Reverend" u="1"/>
        <s v="Stevens, Henry J, Architect" u="1"/>
        <s v="Jolliffe, Joseph Henry, Captain Royal Marines" u="1"/>
        <s v="Rogers, William Harry, " u="1"/>
        <s v="Tucker, W J A, " u="1"/>
        <s v="Turner, Dawson, " u="1"/>
        <s v="Waller, John Green, " u="1"/>
        <s v="Crossley, Francis, " u="1"/>
        <s v="Hume, A, Reverend" u="1"/>
        <s v="Kemble, John Mitchell, " u="1"/>
        <s v="Ouvry, Frederick, Vice President Socety of Antiquaries" u="1"/>
        <s v="Acworth, Brindley, " u="1"/>
        <s v="Walne, H, Miss" u="1"/>
        <s v="Newton, William, " u="1"/>
        <s v="Young, Henry Houghton, " u="1"/>
        <s v="Hale, William, Venerable Archdeacon, Master of Charterhouse" u="1"/>
        <s v="Cochet, The Abbe, Inspecteur des Monuments Historiques de la Seine-Inferiure" u="1"/>
        <s v="Collings, William Thomas, Reverend" u="1"/>
        <s v="King, William, Colonel" u="1"/>
        <s v="Norman, George Ward" u="1"/>
        <s v="Bayley, William Harley, " u="1"/>
        <s v="Wilson, James H, " u="1"/>
        <s v="Gurney, Anna, Miss" u="1"/>
        <s v="Roots, William, " u="1"/>
        <s v="Wright, George N, " u="1"/>
        <s v="Cole, Robert, " u="1"/>
        <s v="Kell, Edmund, Reverend" u="1"/>
        <s v="Lawson, William, Sir" u="1"/>
        <s v="Bain, James, " u="1"/>
        <s v="Toronto Public Library, , " u="1"/>
        <s v="Dashwood, Thomas Junior, " u="1"/>
        <s v="Rolfe, George, " u="1"/>
        <s v="Pidgeon, Henry Clark, " u="1"/>
        <s v="Jolliffe, R M, Lieutenant, Colonel" u="1"/>
        <s v="Layton, James, Reverend" u="1"/>
        <s v="Tissiman, John, Secretary Scarborough Archaeological Society" u="1"/>
        <s v="Harvey, William, " u="1"/>
        <s v="Fitze, W B, " u="1"/>
        <s v="Thompson, Joseph, " u="1"/>
        <s v="Silburn, James, " u="1"/>
        <s v="Fitzwilliam, , Earl" u="1"/>
        <s v="Brewer, J W Northway, " u="1"/>
        <s v="Fisher, R.S. Horman, " u="1"/>
        <s v="Norris, Henry, " u="1"/>
        <s v="Bell, Henry, " u="1"/>
        <s v="Sheppard, Edmund, Major" u="1"/>
        <s v="Puttock, James, " u="1"/>
        <s v="Smith, Richard John, " u="1"/>
        <s v="Cromwell, Thomas, Reverend Dr" u="1"/>
        <s v="Morrish, Robert, " u="1"/>
        <s v="Bicknell, , Miss" u="1"/>
        <s v="Fairholt, William Frederick, Member Society Antiquaries of Normandy &amp; Member Society Antiquaries de l'Ouest" u="1"/>
        <s v="Plant, R, " u="1"/>
        <s v="Biddulph, , Mrs" u="1"/>
        <s v="Gurney, Daniel, President of Norfolk and Norwich Archaeological Society" u="1"/>
        <s v="Godlee, Burwood, " u="1"/>
        <s v="Godefroy, John, " u="1"/>
        <s v="Herbert, Algernon, Honourable" u="1"/>
        <s v="Mounsey, G G, " u="1"/>
        <s v="Fenwick, John, Treasurer of the Society of Antiquaries of Newcastle upon Tyne" u="1"/>
        <s v="Wickham, Humphrey, " u="1"/>
        <s v="McKenzie, John Whiteford, " u="1"/>
        <s v="Penn, John, " u="1"/>
        <s v="Nelson, G M, Reverend" u="1"/>
        <s v="Purland, Theodosius, " u="1"/>
        <s v="Nottingham, Leasingham, Sleaford, " u="1"/>
        <s v="Thomson, Richard, Librarian London Institution" u="1"/>
        <s v="Brydges, Harford Jones, Sir" u="1"/>
        <s v="Rolt, J D, " u="1"/>
        <s v="Lemonnier, Alexandre, " u="1"/>
        <s v="Rooke, Charles, " u="1"/>
        <s v="Ashpitel, Arthur, " u="1"/>
        <s v="Mayer, Daniel, " u="1"/>
        <s v="Smith, A Russell, Publisher" u="1"/>
        <s v="Kendrick, James, " u="1"/>
        <s v="Dryden, Henry, Sir" u="1"/>
        <s v="Royal Library, Buckingham Palace, , " u="1"/>
        <s v="Dilke, C Wentworth, " u="1"/>
        <s v="Adams, Henry, " u="1"/>
        <s v="Isle of Wight Literary Institution, , " u="1"/>
        <s v="Peckover, William, " u="1"/>
        <s v="Whichcord, John Jun, " u="1"/>
        <s v="Mayer, Samuel, " u="1"/>
        <s v="Beche, Henry De la, Sir" u="1"/>
        <s v="Martin, Charles Wykeham, MP" u="1"/>
        <s v="Nelson, Charles C, " u="1"/>
        <s v="Brooke, F C, " u="1"/>
        <s v="Charles, John, Mrs" u="1"/>
        <s v="Webb, G Bish, Honorary Secretary Surrey Archaeological Society" u="1"/>
        <s v="Hackett, , Miss" u="1"/>
        <s v="Nightingale, Benjamin, " u="1"/>
        <s v="Wardell, James, Deputy Town Clerk" u="1"/>
        <s v="Latter, Henry, " u="1"/>
        <s v="Hampden, John, " u="1"/>
        <s v="Warne, , Miss" u="1"/>
        <s v="Talbot de Malahide, , Lord &amp; President of the Archaeological Institute" u="1"/>
        <s v="Symonds, John Addington, " u="1"/>
        <s v="Worsaae, J J A, Professor, Royal Inspector of the Ancient National Monuments of Copenhagen" u="1"/>
        <s v="Hobler, Francis, " u="1"/>
        <s v="Willis, Francis C., Reverend, Corpus Christie College, Oxford" u="1"/>
        <s v="Harford, Frederick, " u="1"/>
        <s v="Scott, J R, " u="1"/>
        <s v="Durham, Joseph, " u="1"/>
        <s v="Forman, William Henry, " u="1"/>
        <s v="Neale, Thomas Clarke, " u="1"/>
        <s v="Philosophical Society of York, , " u="1"/>
        <s v="Coles, William Lawrence, " u="1"/>
        <s v="Dawson, Pudsey, " u="1"/>
        <s v="Tupper, J. Arthur C., " u="1"/>
        <s v="Literary and Philosophical Society of York, , " u="1"/>
        <s v="Carter, William George, " u="1"/>
        <s v="Manning, C R, Reverend" u="1"/>
        <s v="Gurney, Hudson, " u="1"/>
        <s v="Bridger, Charles, " u="1"/>
        <s v="Purdue, John, " u="1"/>
        <s v="Sams, Joseph, " u="1"/>
        <s v="Frewen, M, Mrs" u="1"/>
        <s v="Brooke, Richard, " u="1"/>
        <s v="Bunsen, The Chevalier, " u="1"/>
        <s v="Fenton, James, Barrister at Law" u="1"/>
        <s v="Cobb, William Wise, " u="1"/>
        <s v="Breach, J G, " u="1"/>
        <s v="Faulkener, Edward, Architect" u="1"/>
        <s v="Freeman, E A, " u="1"/>
        <s v="Gunston, Thomas, " u="1"/>
        <s v="Davies, Robert, " u="1"/>
        <s v="Culverwell, R  J, Dr" u="1"/>
        <s v="Tindall, Edward, " u="1"/>
        <s v="Eveleigh, Thomas, " u="1"/>
        <s v="Willis &amp; Southeran, , Messrs" u="1"/>
        <s v="Leicester Permanent Library, , " u="1"/>
        <s v="Eastwood, George, " u="1"/>
        <s v="Boulay, F, Du, Reverend" u="1"/>
        <s v="Dickens, Charles, " u="1"/>
        <s v="Lee, John Edward, " u="1"/>
        <s v="Chalmers, John, " u="1"/>
        <s v="Luynes, D Albert, Duc" u="1"/>
        <s v="Barber, , Miss" u="1"/>
        <s v="Milnes, Keith, " u="1"/>
        <s v="Bannister, C A, Mayor of Kingston-upon-Hull" u="1"/>
        <s v="Hollist, , Miss" u="1"/>
        <s v="Croker, Thomas Crofton, Secretary British Archaeological Association, Member of the Royal Irish Academy" u="1"/>
        <s v="Wilkinson, J J, Reverend" u="1"/>
        <s v="Bowman, William, " u="1"/>
        <s v="Kraus, Conrad, Architect" u="1"/>
        <s v="Neville, Richard Cornwallis, Honourable" u="1"/>
        <s v="Ball, John Howell, " u="1"/>
        <s v="Warren, Joseph, " u="1"/>
        <s v="Noel-Fearne, Henry, Reverend Professor" u="1"/>
        <s v="Stackhouse, Acton, Mrs" u="1"/>
        <s v="Mackrell, William Thomas, " u="1"/>
        <s v="May, John, " u="1"/>
        <s v="Nunn, John, Reverend" u="1"/>
        <s v="Wilson, Thomas Maryon, Sir" u="1"/>
        <s v="Milner, George, " u="1"/>
        <s v="Guildhall Library London, , " u="1"/>
        <s v="Payne, George Jun, " u="1"/>
        <s v="Smyth, Clement Taylor, " u="1"/>
        <s v="Burder, John, " u="1"/>
        <s v="Hooper, George, " u="1"/>
        <s v="Mollini, C F, " u="1"/>
        <s v="Thurnam, John, " u="1"/>
        <s v="Hinde, John Hodgson, Vice President Society of Antiquaries of Newcastle upon Tyne" u="1"/>
        <s v="Knowles, John, " u="1"/>
        <s v="Allen, William, " u="1"/>
        <s v="Houghton, Lucas, " u="1"/>
      </sharedItems>
    </cacheField>
    <cacheField name="Surname-FirstName" numFmtId="0" formula=" 0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04">
  <r>
    <s v="Academy of Sciences, Arts and Belles Letres of Caen"/>
    <m/>
    <x v="0"/>
    <m/>
    <m/>
    <x v="0"/>
    <x v="0"/>
    <x v="0"/>
    <x v="0"/>
    <m/>
    <m/>
    <m/>
    <x v="0"/>
    <x v="0"/>
    <x v="0"/>
    <m/>
    <s v="Caen"/>
    <x v="0"/>
    <x v="0"/>
    <m/>
    <x v="0"/>
    <m/>
    <m/>
    <m/>
    <m/>
    <m/>
    <m/>
    <m/>
    <m/>
    <m/>
    <m/>
    <s v="y"/>
    <n v="1"/>
    <x v="0"/>
  </r>
  <r>
    <s v="Acton"/>
    <s v="Edward"/>
    <x v="0"/>
    <m/>
    <m/>
    <x v="0"/>
    <x v="0"/>
    <x v="0"/>
    <x v="0"/>
    <m/>
    <m/>
    <m/>
    <x v="0"/>
    <x v="0"/>
    <x v="0"/>
    <m/>
    <s v="Grundisburgh"/>
    <x v="1"/>
    <x v="1"/>
    <m/>
    <x v="1"/>
    <m/>
    <m/>
    <m/>
    <m/>
    <m/>
    <m/>
    <m/>
    <m/>
    <s v="y"/>
    <m/>
    <m/>
    <n v="1"/>
    <x v="1"/>
  </r>
  <r>
    <s v="Acworth"/>
    <s v="Brindley"/>
    <x v="0"/>
    <m/>
    <m/>
    <x v="0"/>
    <x v="0"/>
    <x v="0"/>
    <x v="0"/>
    <s v="y"/>
    <m/>
    <m/>
    <x v="0"/>
    <x v="0"/>
    <x v="0"/>
    <s v="Star Hill"/>
    <s v="Rochester"/>
    <x v="2"/>
    <x v="1"/>
    <m/>
    <x v="1"/>
    <m/>
    <m/>
    <m/>
    <m/>
    <m/>
    <m/>
    <s v="y"/>
    <m/>
    <m/>
    <m/>
    <s v="y"/>
    <n v="2"/>
    <x v="2"/>
  </r>
  <r>
    <s v="Adam"/>
    <s v="Edward"/>
    <x v="0"/>
    <m/>
    <m/>
    <x v="0"/>
    <x v="0"/>
    <x v="0"/>
    <x v="0"/>
    <m/>
    <m/>
    <m/>
    <x v="0"/>
    <x v="0"/>
    <x v="0"/>
    <m/>
    <s v="Leamington Priors"/>
    <x v="3"/>
    <x v="1"/>
    <m/>
    <x v="1"/>
    <s v="y"/>
    <m/>
    <m/>
    <m/>
    <m/>
    <m/>
    <m/>
    <m/>
    <m/>
    <m/>
    <m/>
    <n v="1"/>
    <x v="3"/>
  </r>
  <r>
    <s v="Adams"/>
    <s v="Henry"/>
    <x v="0"/>
    <m/>
    <m/>
    <x v="0"/>
    <x v="0"/>
    <x v="0"/>
    <x v="0"/>
    <m/>
    <m/>
    <m/>
    <x v="0"/>
    <x v="0"/>
    <x v="0"/>
    <s v="Portsea"/>
    <s v="Portsmouth"/>
    <x v="4"/>
    <x v="1"/>
    <m/>
    <x v="1"/>
    <m/>
    <m/>
    <m/>
    <m/>
    <m/>
    <m/>
    <m/>
    <m/>
    <s v="y"/>
    <m/>
    <m/>
    <n v="1"/>
    <x v="4"/>
  </r>
  <r>
    <s v="Adamson"/>
    <s v="John"/>
    <x v="1"/>
    <s v="y"/>
    <m/>
    <x v="0"/>
    <x v="0"/>
    <x v="0"/>
    <x v="0"/>
    <m/>
    <m/>
    <m/>
    <x v="0"/>
    <x v="1"/>
    <x v="0"/>
    <m/>
    <s v="Newcastle upon Tyne"/>
    <x v="5"/>
    <x v="1"/>
    <m/>
    <x v="1"/>
    <s v="y"/>
    <m/>
    <m/>
    <m/>
    <m/>
    <m/>
    <m/>
    <m/>
    <m/>
    <m/>
    <m/>
    <n v="1"/>
    <x v="5"/>
  </r>
  <r>
    <s v="Akerman"/>
    <s v="John Yonge"/>
    <x v="2"/>
    <s v="y"/>
    <m/>
    <x v="0"/>
    <x v="0"/>
    <x v="0"/>
    <x v="0"/>
    <m/>
    <m/>
    <m/>
    <x v="0"/>
    <x v="0"/>
    <x v="0"/>
    <s v="Somerset House, London &amp; Abingdon, Berks"/>
    <s v="London"/>
    <x v="6"/>
    <x v="1"/>
    <s v="y"/>
    <x v="1"/>
    <s v="y"/>
    <s v="y"/>
    <s v="y"/>
    <s v="y"/>
    <s v="y"/>
    <s v="y"/>
    <s v="y"/>
    <m/>
    <s v="y"/>
    <m/>
    <s v="y"/>
    <n v="9"/>
    <x v="6"/>
  </r>
  <r>
    <s v="Ainsworth"/>
    <s v="William Harrison"/>
    <x v="0"/>
    <s v="y"/>
    <m/>
    <x v="0"/>
    <x v="0"/>
    <x v="0"/>
    <x v="0"/>
    <m/>
    <m/>
    <m/>
    <x v="0"/>
    <x v="0"/>
    <x v="0"/>
    <s v="Manor House, Kensal Green"/>
    <s v="London"/>
    <x v="6"/>
    <x v="1"/>
    <m/>
    <x v="1"/>
    <s v="y"/>
    <m/>
    <m/>
    <m/>
    <m/>
    <m/>
    <m/>
    <m/>
    <m/>
    <m/>
    <m/>
    <n v="1"/>
    <x v="7"/>
  </r>
  <r>
    <s v="Ainsworth"/>
    <s v="William Francis"/>
    <x v="0"/>
    <s v="y"/>
    <m/>
    <x v="0"/>
    <x v="0"/>
    <x v="0"/>
    <x v="0"/>
    <s v="y"/>
    <m/>
    <s v="y"/>
    <x v="0"/>
    <x v="0"/>
    <x v="0"/>
    <s v="Thames Villa, Hammersmith"/>
    <s v="London"/>
    <x v="6"/>
    <x v="1"/>
    <m/>
    <x v="1"/>
    <s v="y"/>
    <m/>
    <m/>
    <m/>
    <m/>
    <m/>
    <m/>
    <m/>
    <s v="y"/>
    <m/>
    <m/>
    <n v="2"/>
    <x v="8"/>
  </r>
  <r>
    <s v="Ainslie"/>
    <s v="Charles"/>
    <x v="0"/>
    <m/>
    <m/>
    <x v="0"/>
    <x v="0"/>
    <x v="0"/>
    <x v="0"/>
    <m/>
    <m/>
    <m/>
    <x v="0"/>
    <x v="0"/>
    <x v="0"/>
    <s v="13 Park Street, Westminster"/>
    <s v="London"/>
    <x v="6"/>
    <x v="1"/>
    <m/>
    <x v="1"/>
    <s v="y"/>
    <m/>
    <m/>
    <m/>
    <m/>
    <m/>
    <m/>
    <m/>
    <s v="y"/>
    <m/>
    <m/>
    <n v="2"/>
    <x v="9"/>
  </r>
  <r>
    <s v="Ainslie"/>
    <s v="Philip Barrington"/>
    <x v="0"/>
    <m/>
    <m/>
    <x v="0"/>
    <x v="0"/>
    <x v="0"/>
    <x v="0"/>
    <s v="y"/>
    <m/>
    <m/>
    <x v="0"/>
    <x v="0"/>
    <x v="0"/>
    <s v="Richmond"/>
    <s v="Chertsey"/>
    <x v="7"/>
    <x v="1"/>
    <m/>
    <x v="1"/>
    <m/>
    <m/>
    <m/>
    <m/>
    <m/>
    <m/>
    <m/>
    <m/>
    <s v="y"/>
    <m/>
    <m/>
    <n v="1"/>
    <x v="10"/>
  </r>
  <r>
    <s v="Allen"/>
    <s v="Edward George"/>
    <x v="0"/>
    <m/>
    <m/>
    <x v="0"/>
    <x v="0"/>
    <x v="0"/>
    <x v="0"/>
    <m/>
    <m/>
    <m/>
    <x v="0"/>
    <x v="0"/>
    <x v="0"/>
    <s v="12 Tavistock Row, WC"/>
    <s v="London"/>
    <x v="6"/>
    <x v="1"/>
    <m/>
    <x v="1"/>
    <m/>
    <m/>
    <m/>
    <m/>
    <m/>
    <m/>
    <s v="y"/>
    <s v="y"/>
    <m/>
    <m/>
    <m/>
    <n v="2"/>
    <x v="11"/>
  </r>
  <r>
    <s v="Allen"/>
    <s v="William"/>
    <x v="0"/>
    <s v="y"/>
    <m/>
    <x v="0"/>
    <x v="0"/>
    <x v="0"/>
    <x v="0"/>
    <m/>
    <m/>
    <m/>
    <x v="0"/>
    <x v="0"/>
    <x v="0"/>
    <s v="Clock House, Wanstead &amp;Winchmore Hill, Southgate, London (1857 &amp; 61)  &amp; South End, Dorking (78/80) &amp; 24 Stoke Newington Green (1859)"/>
    <s v="London"/>
    <x v="6"/>
    <x v="1"/>
    <m/>
    <x v="1"/>
    <m/>
    <m/>
    <m/>
    <m/>
    <s v="y"/>
    <s v="y"/>
    <s v="y"/>
    <s v="y"/>
    <m/>
    <m/>
    <s v="y"/>
    <n v="5"/>
    <x v="12"/>
  </r>
  <r>
    <s v="Alston"/>
    <s v="E C"/>
    <x v="3"/>
    <m/>
    <s v="y"/>
    <x v="0"/>
    <x v="0"/>
    <x v="0"/>
    <x v="0"/>
    <m/>
    <m/>
    <m/>
    <x v="0"/>
    <x v="0"/>
    <x v="0"/>
    <m/>
    <s v="Framlingham"/>
    <x v="2"/>
    <x v="1"/>
    <m/>
    <x v="1"/>
    <s v="y"/>
    <m/>
    <m/>
    <m/>
    <m/>
    <m/>
    <m/>
    <m/>
    <m/>
    <m/>
    <m/>
    <n v="1"/>
    <x v="13"/>
  </r>
  <r>
    <s v="Anderton"/>
    <s v="James"/>
    <x v="0"/>
    <m/>
    <m/>
    <x v="0"/>
    <x v="0"/>
    <x v="0"/>
    <x v="0"/>
    <m/>
    <m/>
    <m/>
    <x v="0"/>
    <x v="0"/>
    <x v="0"/>
    <s v="20 New Bridge Street, Blackfriars"/>
    <s v="London"/>
    <x v="6"/>
    <x v="1"/>
    <m/>
    <x v="1"/>
    <m/>
    <m/>
    <m/>
    <m/>
    <m/>
    <m/>
    <m/>
    <m/>
    <m/>
    <m/>
    <s v="y"/>
    <n v="1"/>
    <x v="14"/>
  </r>
  <r>
    <s v="Aubertin"/>
    <s v="Edward"/>
    <x v="0"/>
    <m/>
    <m/>
    <x v="0"/>
    <x v="0"/>
    <x v="0"/>
    <x v="0"/>
    <m/>
    <m/>
    <m/>
    <x v="0"/>
    <x v="0"/>
    <x v="0"/>
    <s v="6 Winchester Street"/>
    <s v="London"/>
    <x v="6"/>
    <x v="1"/>
    <m/>
    <x v="1"/>
    <s v="y"/>
    <m/>
    <m/>
    <m/>
    <m/>
    <m/>
    <m/>
    <m/>
    <m/>
    <m/>
    <m/>
    <n v="1"/>
    <x v="15"/>
  </r>
  <r>
    <s v="Antiquaries of Scotland, Society of"/>
    <m/>
    <x v="0"/>
    <m/>
    <m/>
    <x v="0"/>
    <x v="0"/>
    <x v="0"/>
    <x v="0"/>
    <m/>
    <m/>
    <m/>
    <x v="0"/>
    <x v="0"/>
    <x v="0"/>
    <m/>
    <s v="Edinburgh"/>
    <x v="8"/>
    <x v="2"/>
    <m/>
    <x v="2"/>
    <s v="y"/>
    <m/>
    <m/>
    <m/>
    <m/>
    <m/>
    <m/>
    <m/>
    <m/>
    <m/>
    <m/>
    <n v="1"/>
    <x v="16"/>
  </r>
  <r>
    <s v="Archaeological Institute of Gt Britain and Ireland"/>
    <m/>
    <x v="0"/>
    <m/>
    <m/>
    <x v="0"/>
    <x v="0"/>
    <x v="0"/>
    <x v="0"/>
    <m/>
    <m/>
    <m/>
    <x v="0"/>
    <x v="0"/>
    <x v="0"/>
    <s v="Suffolk Street, Pall Mall"/>
    <s v="London"/>
    <x v="6"/>
    <x v="1"/>
    <m/>
    <x v="3"/>
    <s v="y"/>
    <m/>
    <m/>
    <s v="y"/>
    <s v="y"/>
    <s v="y"/>
    <s v="y"/>
    <s v="y"/>
    <m/>
    <s v="y"/>
    <s v="y"/>
    <n v="8"/>
    <x v="17"/>
  </r>
  <r>
    <s v="Archaeological Society of Scarborough"/>
    <m/>
    <x v="0"/>
    <m/>
    <m/>
    <x v="0"/>
    <x v="0"/>
    <x v="0"/>
    <x v="0"/>
    <m/>
    <m/>
    <m/>
    <x v="0"/>
    <x v="0"/>
    <x v="0"/>
    <m/>
    <s v="Scarborough"/>
    <x v="9"/>
    <x v="1"/>
    <m/>
    <x v="4"/>
    <s v="y"/>
    <m/>
    <m/>
    <m/>
    <m/>
    <m/>
    <m/>
    <m/>
    <m/>
    <m/>
    <m/>
    <n v="1"/>
    <x v="18"/>
  </r>
  <r>
    <s v="Arden"/>
    <s v="Joseph"/>
    <x v="0"/>
    <m/>
    <m/>
    <x v="0"/>
    <x v="0"/>
    <x v="0"/>
    <x v="0"/>
    <s v="y"/>
    <m/>
    <m/>
    <x v="0"/>
    <x v="0"/>
    <x v="0"/>
    <s v="27 Cavendish Square, London &amp; Rickmansworth Park Herts"/>
    <s v="Rickmansworth"/>
    <x v="10"/>
    <x v="1"/>
    <s v="y"/>
    <x v="1"/>
    <s v="y"/>
    <m/>
    <m/>
    <m/>
    <m/>
    <m/>
    <m/>
    <m/>
    <m/>
    <m/>
    <s v="y"/>
    <n v="2"/>
    <x v="19"/>
  </r>
  <r>
    <s v="Armistead"/>
    <s v="Charles John"/>
    <x v="4"/>
    <m/>
    <s v="y"/>
    <x v="0"/>
    <x v="0"/>
    <x v="0"/>
    <x v="0"/>
    <s v="y"/>
    <m/>
    <m/>
    <x v="0"/>
    <x v="0"/>
    <x v="0"/>
    <m/>
    <m/>
    <x v="11"/>
    <x v="3"/>
    <m/>
    <x v="1"/>
    <m/>
    <m/>
    <m/>
    <m/>
    <m/>
    <s v="y"/>
    <m/>
    <m/>
    <m/>
    <m/>
    <s v="y"/>
    <n v="2"/>
    <x v="20"/>
  </r>
  <r>
    <s v="Armistead"/>
    <s v="Charles John"/>
    <x v="3"/>
    <m/>
    <s v="y"/>
    <x v="0"/>
    <x v="0"/>
    <x v="0"/>
    <x v="1"/>
    <s v="y"/>
    <m/>
    <m/>
    <x v="0"/>
    <x v="0"/>
    <x v="0"/>
    <s v="Wilby Rectory, Wilby, Northants (1868) &amp; Corkfield Rectory, Sudbury, Suffolk (1878-1880)"/>
    <s v="Northampton"/>
    <x v="12"/>
    <x v="1"/>
    <m/>
    <x v="1"/>
    <m/>
    <m/>
    <m/>
    <m/>
    <m/>
    <m/>
    <s v="y"/>
    <s v="y"/>
    <m/>
    <m/>
    <m/>
    <n v="2"/>
    <x v="20"/>
  </r>
  <r>
    <s v="Arneth"/>
    <s v="Joseph"/>
    <x v="5"/>
    <m/>
    <m/>
    <x v="0"/>
    <x v="1"/>
    <x v="0"/>
    <x v="0"/>
    <m/>
    <m/>
    <m/>
    <x v="0"/>
    <x v="0"/>
    <x v="0"/>
    <m/>
    <s v="Vienna"/>
    <x v="13"/>
    <x v="4"/>
    <m/>
    <x v="1"/>
    <m/>
    <m/>
    <m/>
    <m/>
    <m/>
    <m/>
    <m/>
    <m/>
    <s v="y"/>
    <m/>
    <m/>
    <n v="1"/>
    <x v="21"/>
  </r>
  <r>
    <s v="Artis"/>
    <s v="Edmund Tyrell"/>
    <x v="0"/>
    <s v="y"/>
    <m/>
    <x v="0"/>
    <x v="0"/>
    <x v="0"/>
    <x v="0"/>
    <s v="y"/>
    <m/>
    <m/>
    <x v="0"/>
    <x v="0"/>
    <x v="0"/>
    <m/>
    <m/>
    <x v="12"/>
    <x v="1"/>
    <m/>
    <x v="1"/>
    <m/>
    <s v="y"/>
    <m/>
    <m/>
    <m/>
    <m/>
    <m/>
    <m/>
    <m/>
    <m/>
    <m/>
    <n v="1"/>
    <x v="22"/>
  </r>
  <r>
    <s v="Ashpitel"/>
    <s v="Arthur"/>
    <x v="0"/>
    <s v="y"/>
    <m/>
    <x v="0"/>
    <x v="0"/>
    <x v="0"/>
    <x v="0"/>
    <s v="y"/>
    <m/>
    <m/>
    <x v="0"/>
    <x v="0"/>
    <x v="0"/>
    <s v="5 Crown Court, Old Broad Street, London"/>
    <s v="London"/>
    <x v="6"/>
    <x v="1"/>
    <m/>
    <x v="1"/>
    <s v="y"/>
    <m/>
    <m/>
    <m/>
    <m/>
    <m/>
    <m/>
    <m/>
    <s v="y"/>
    <m/>
    <m/>
    <n v="2"/>
    <x v="23"/>
  </r>
  <r>
    <s v="Atherley"/>
    <s v="George"/>
    <x v="0"/>
    <m/>
    <m/>
    <x v="0"/>
    <x v="0"/>
    <x v="0"/>
    <x v="0"/>
    <m/>
    <m/>
    <m/>
    <x v="0"/>
    <x v="0"/>
    <x v="0"/>
    <m/>
    <s v="Southampton"/>
    <x v="4"/>
    <x v="1"/>
    <m/>
    <x v="1"/>
    <s v="y"/>
    <m/>
    <m/>
    <s v="y"/>
    <s v="y"/>
    <s v="y"/>
    <m/>
    <m/>
    <s v="y"/>
    <m/>
    <s v="y"/>
    <n v="6"/>
    <x v="24"/>
  </r>
  <r>
    <s v="Austin"/>
    <s v="George"/>
    <x v="0"/>
    <m/>
    <m/>
    <x v="0"/>
    <x v="0"/>
    <x v="0"/>
    <x v="0"/>
    <m/>
    <m/>
    <m/>
    <x v="0"/>
    <x v="0"/>
    <x v="0"/>
    <s v="Precincts"/>
    <s v="Canterbury"/>
    <x v="2"/>
    <x v="1"/>
    <m/>
    <x v="1"/>
    <m/>
    <m/>
    <m/>
    <m/>
    <m/>
    <m/>
    <m/>
    <m/>
    <s v="y"/>
    <m/>
    <m/>
    <n v="1"/>
    <x v="25"/>
  </r>
  <r>
    <s v="Babington"/>
    <s v="Charles C"/>
    <x v="0"/>
    <s v="y"/>
    <m/>
    <x v="0"/>
    <x v="0"/>
    <x v="0"/>
    <x v="1"/>
    <m/>
    <s v="y"/>
    <m/>
    <x v="0"/>
    <x v="0"/>
    <x v="0"/>
    <s v="St John's College, Cambridge"/>
    <s v="Cambridge"/>
    <x v="14"/>
    <x v="1"/>
    <m/>
    <x v="1"/>
    <s v="y"/>
    <m/>
    <s v="y"/>
    <s v="y"/>
    <s v="y"/>
    <s v="y"/>
    <m/>
    <s v="y"/>
    <m/>
    <m/>
    <s v="y"/>
    <n v="7"/>
    <x v="26"/>
  </r>
  <r>
    <s v="Backhouse"/>
    <s v="John Church"/>
    <x v="0"/>
    <m/>
    <m/>
    <x v="0"/>
    <x v="0"/>
    <x v="0"/>
    <x v="0"/>
    <m/>
    <m/>
    <m/>
    <x v="0"/>
    <x v="0"/>
    <x v="0"/>
    <s v="Blackwell"/>
    <s v="Darlington"/>
    <x v="15"/>
    <x v="1"/>
    <m/>
    <x v="1"/>
    <m/>
    <m/>
    <m/>
    <m/>
    <m/>
    <m/>
    <m/>
    <m/>
    <m/>
    <m/>
    <s v="y"/>
    <n v="1"/>
    <x v="27"/>
  </r>
  <r>
    <s v="Baigent"/>
    <s v="F J"/>
    <x v="0"/>
    <m/>
    <m/>
    <x v="0"/>
    <x v="0"/>
    <x v="0"/>
    <x v="0"/>
    <m/>
    <m/>
    <m/>
    <x v="0"/>
    <x v="0"/>
    <x v="0"/>
    <m/>
    <s v="Winchester"/>
    <x v="4"/>
    <x v="1"/>
    <m/>
    <x v="1"/>
    <s v="y"/>
    <m/>
    <m/>
    <m/>
    <m/>
    <m/>
    <m/>
    <m/>
    <s v="y"/>
    <m/>
    <m/>
    <n v="2"/>
    <x v="28"/>
  </r>
  <r>
    <s v="Baily"/>
    <s v="Charles"/>
    <x v="0"/>
    <s v="y"/>
    <m/>
    <x v="0"/>
    <x v="0"/>
    <x v="0"/>
    <x v="0"/>
    <s v="y"/>
    <m/>
    <m/>
    <x v="0"/>
    <x v="0"/>
    <x v="0"/>
    <s v="Gracechurch Street"/>
    <s v="London"/>
    <x v="6"/>
    <x v="1"/>
    <m/>
    <x v="1"/>
    <m/>
    <m/>
    <s v="y"/>
    <m/>
    <m/>
    <m/>
    <m/>
    <m/>
    <s v="y"/>
    <m/>
    <s v="y"/>
    <n v="3"/>
    <x v="29"/>
  </r>
  <r>
    <s v="Baily"/>
    <s v="John Walker"/>
    <x v="6"/>
    <m/>
    <m/>
    <x v="0"/>
    <x v="0"/>
    <x v="0"/>
    <x v="0"/>
    <m/>
    <m/>
    <m/>
    <x v="0"/>
    <x v="0"/>
    <x v="0"/>
    <s v="Champion Park, Denmark Hill"/>
    <s v="London"/>
    <x v="6"/>
    <x v="1"/>
    <m/>
    <x v="1"/>
    <m/>
    <m/>
    <m/>
    <m/>
    <m/>
    <m/>
    <m/>
    <s v="y"/>
    <m/>
    <m/>
    <m/>
    <n v="1"/>
    <x v="30"/>
  </r>
  <r>
    <s v="Baily"/>
    <s v="John Walker"/>
    <x v="0"/>
    <s v="y"/>
    <m/>
    <x v="0"/>
    <x v="0"/>
    <x v="0"/>
    <x v="0"/>
    <m/>
    <m/>
    <m/>
    <x v="0"/>
    <x v="0"/>
    <x v="0"/>
    <s v="71 Gracechurch Street"/>
    <s v="London"/>
    <x v="6"/>
    <x v="1"/>
    <m/>
    <x v="1"/>
    <m/>
    <m/>
    <m/>
    <m/>
    <m/>
    <m/>
    <s v="y"/>
    <m/>
    <m/>
    <m/>
    <m/>
    <n v="1"/>
    <x v="30"/>
  </r>
  <r>
    <s v="Bain"/>
    <s v="James"/>
    <x v="0"/>
    <m/>
    <m/>
    <x v="0"/>
    <x v="0"/>
    <x v="0"/>
    <x v="0"/>
    <m/>
    <m/>
    <m/>
    <x v="0"/>
    <x v="0"/>
    <x v="0"/>
    <s v="Haymarket"/>
    <s v="London"/>
    <x v="6"/>
    <x v="1"/>
    <m/>
    <x v="1"/>
    <m/>
    <m/>
    <m/>
    <m/>
    <m/>
    <m/>
    <s v="y"/>
    <s v="y"/>
    <m/>
    <m/>
    <m/>
    <n v="2"/>
    <x v="31"/>
  </r>
  <r>
    <s v="Baker"/>
    <s v="Anthony St John"/>
    <x v="0"/>
    <m/>
    <m/>
    <x v="0"/>
    <x v="0"/>
    <x v="0"/>
    <x v="0"/>
    <m/>
    <m/>
    <m/>
    <x v="0"/>
    <x v="0"/>
    <x v="0"/>
    <m/>
    <s v="Tunbridge Wells"/>
    <x v="2"/>
    <x v="1"/>
    <m/>
    <x v="1"/>
    <m/>
    <m/>
    <s v="y"/>
    <s v="y"/>
    <m/>
    <m/>
    <m/>
    <m/>
    <m/>
    <m/>
    <m/>
    <n v="2"/>
    <x v="32"/>
  </r>
  <r>
    <s v="Ball"/>
    <s v="John Howell"/>
    <x v="0"/>
    <m/>
    <m/>
    <x v="0"/>
    <x v="0"/>
    <x v="0"/>
    <x v="0"/>
    <m/>
    <m/>
    <m/>
    <x v="0"/>
    <x v="0"/>
    <x v="0"/>
    <s v="Strood Hill"/>
    <s v="Strood"/>
    <x v="2"/>
    <x v="1"/>
    <m/>
    <x v="1"/>
    <m/>
    <m/>
    <m/>
    <m/>
    <m/>
    <m/>
    <s v="y"/>
    <s v="y"/>
    <m/>
    <m/>
    <m/>
    <n v="2"/>
    <x v="33"/>
  </r>
  <r>
    <s v="Bandinel"/>
    <s v="Bulkeley"/>
    <x v="7"/>
    <s v="y"/>
    <s v="y"/>
    <x v="0"/>
    <x v="0"/>
    <x v="1"/>
    <x v="2"/>
    <m/>
    <m/>
    <m/>
    <x v="0"/>
    <x v="0"/>
    <x v="0"/>
    <s v="Bodley's Library, Oxford"/>
    <s v="Oxford"/>
    <x v="16"/>
    <x v="1"/>
    <m/>
    <x v="1"/>
    <s v="y"/>
    <m/>
    <m/>
    <m/>
    <m/>
    <m/>
    <m/>
    <m/>
    <m/>
    <m/>
    <m/>
    <n v="1"/>
    <x v="34"/>
  </r>
  <r>
    <s v="Bank of England Library and Literary Association"/>
    <m/>
    <x v="0"/>
    <m/>
    <m/>
    <x v="0"/>
    <x v="0"/>
    <x v="0"/>
    <x v="0"/>
    <m/>
    <m/>
    <m/>
    <x v="0"/>
    <x v="0"/>
    <x v="0"/>
    <s v="Bank of England"/>
    <s v="London"/>
    <x v="6"/>
    <x v="1"/>
    <m/>
    <x v="5"/>
    <m/>
    <m/>
    <m/>
    <m/>
    <m/>
    <m/>
    <m/>
    <m/>
    <m/>
    <m/>
    <s v="y"/>
    <n v="1"/>
    <x v="35"/>
  </r>
  <r>
    <s v="Bannister"/>
    <s v="C A"/>
    <x v="8"/>
    <m/>
    <m/>
    <x v="0"/>
    <x v="0"/>
    <x v="0"/>
    <x v="0"/>
    <m/>
    <m/>
    <m/>
    <x v="0"/>
    <x v="0"/>
    <x v="0"/>
    <m/>
    <s v="Kingston-upon-Hull"/>
    <x v="9"/>
    <x v="1"/>
    <m/>
    <x v="1"/>
    <m/>
    <m/>
    <m/>
    <m/>
    <m/>
    <m/>
    <m/>
    <m/>
    <m/>
    <m/>
    <s v="y"/>
    <n v="1"/>
    <x v="36"/>
  </r>
  <r>
    <s v="Barber"/>
    <m/>
    <x v="9"/>
    <m/>
    <m/>
    <x v="0"/>
    <x v="0"/>
    <x v="0"/>
    <x v="0"/>
    <m/>
    <m/>
    <m/>
    <x v="0"/>
    <x v="0"/>
    <x v="0"/>
    <m/>
    <s v="Sandwich"/>
    <x v="2"/>
    <x v="1"/>
    <m/>
    <x v="1"/>
    <m/>
    <m/>
    <m/>
    <m/>
    <m/>
    <s v="y"/>
    <m/>
    <m/>
    <m/>
    <m/>
    <m/>
    <n v="1"/>
    <x v="37"/>
  </r>
  <r>
    <s v="Barber"/>
    <s v="William"/>
    <x v="0"/>
    <m/>
    <m/>
    <x v="0"/>
    <x v="0"/>
    <x v="0"/>
    <x v="0"/>
    <m/>
    <m/>
    <m/>
    <x v="0"/>
    <x v="0"/>
    <x v="0"/>
    <m/>
    <s v="Willingdon"/>
    <x v="17"/>
    <x v="1"/>
    <m/>
    <x v="1"/>
    <m/>
    <m/>
    <m/>
    <m/>
    <m/>
    <m/>
    <m/>
    <m/>
    <m/>
    <s v="y"/>
    <m/>
    <n v="1"/>
    <x v="38"/>
  </r>
  <r>
    <s v="Barker"/>
    <s v="Francis"/>
    <x v="0"/>
    <m/>
    <m/>
    <x v="0"/>
    <x v="0"/>
    <x v="0"/>
    <x v="0"/>
    <m/>
    <m/>
    <m/>
    <x v="0"/>
    <x v="0"/>
    <x v="0"/>
    <m/>
    <s v="Bakewell"/>
    <x v="18"/>
    <x v="1"/>
    <m/>
    <x v="1"/>
    <s v="y"/>
    <m/>
    <m/>
    <m/>
    <m/>
    <m/>
    <m/>
    <m/>
    <m/>
    <m/>
    <m/>
    <n v="1"/>
    <x v="39"/>
  </r>
  <r>
    <s v="Barnard"/>
    <s v="John"/>
    <x v="0"/>
    <m/>
    <m/>
    <x v="0"/>
    <x v="0"/>
    <x v="0"/>
    <x v="0"/>
    <s v="y"/>
    <m/>
    <m/>
    <x v="0"/>
    <x v="0"/>
    <x v="0"/>
    <m/>
    <s v="Sawbridgeworth"/>
    <x v="10"/>
    <x v="1"/>
    <m/>
    <x v="1"/>
    <m/>
    <m/>
    <m/>
    <m/>
    <m/>
    <m/>
    <m/>
    <m/>
    <m/>
    <m/>
    <s v="y"/>
    <n v="1"/>
    <x v="40"/>
  </r>
  <r>
    <s v="Barnwell"/>
    <s v="Frederick Lowry"/>
    <x v="0"/>
    <m/>
    <m/>
    <x v="0"/>
    <x v="0"/>
    <x v="0"/>
    <x v="0"/>
    <s v="y"/>
    <m/>
    <m/>
    <x v="0"/>
    <x v="0"/>
    <x v="0"/>
    <s v="60 Russell Square"/>
    <s v="London"/>
    <x v="6"/>
    <x v="1"/>
    <m/>
    <x v="1"/>
    <m/>
    <m/>
    <m/>
    <m/>
    <m/>
    <m/>
    <m/>
    <m/>
    <m/>
    <m/>
    <s v="y"/>
    <n v="1"/>
    <x v="41"/>
  </r>
  <r>
    <s v="Barrow"/>
    <s v="Benjamin"/>
    <x v="0"/>
    <m/>
    <m/>
    <x v="0"/>
    <x v="0"/>
    <x v="0"/>
    <x v="3"/>
    <m/>
    <m/>
    <m/>
    <x v="0"/>
    <x v="0"/>
    <x v="0"/>
    <s v="Clifton Cottage &amp; Southlands"/>
    <s v="Ryde"/>
    <x v="4"/>
    <x v="1"/>
    <m/>
    <x v="1"/>
    <m/>
    <m/>
    <m/>
    <m/>
    <s v="y"/>
    <s v="y"/>
    <s v="y"/>
    <s v="y"/>
    <m/>
    <m/>
    <s v="y"/>
    <n v="5"/>
    <x v="42"/>
  </r>
  <r>
    <s v="Barrow"/>
    <s v="John"/>
    <x v="0"/>
    <s v="y"/>
    <m/>
    <x v="0"/>
    <x v="0"/>
    <x v="0"/>
    <x v="0"/>
    <s v="y"/>
    <s v="y"/>
    <m/>
    <x v="0"/>
    <x v="0"/>
    <x v="0"/>
    <s v="Admiralty &amp; 7 New Street, Spring Gardens"/>
    <s v="London"/>
    <x v="6"/>
    <x v="1"/>
    <m/>
    <x v="1"/>
    <m/>
    <m/>
    <m/>
    <m/>
    <m/>
    <m/>
    <m/>
    <m/>
    <s v="y"/>
    <m/>
    <s v="y"/>
    <n v="2"/>
    <x v="43"/>
  </r>
  <r>
    <s v="Barton"/>
    <s v="John Adkins"/>
    <x v="0"/>
    <m/>
    <m/>
    <x v="0"/>
    <x v="0"/>
    <x v="0"/>
    <x v="0"/>
    <m/>
    <m/>
    <m/>
    <x v="0"/>
    <x v="0"/>
    <x v="0"/>
    <s v="Barton Village, Newport, Isle of Wight (1848; 1854; 1852; 1857) &amp; Southampton (1861) &amp; Wroxeter Villas Bournemouth (1859 &amp;1868)"/>
    <s v="Newport"/>
    <x v="4"/>
    <x v="1"/>
    <m/>
    <x v="1"/>
    <s v="y"/>
    <s v="y"/>
    <s v="y"/>
    <s v="y"/>
    <s v="y"/>
    <s v="y"/>
    <s v="y"/>
    <m/>
    <m/>
    <m/>
    <s v="y"/>
    <n v="8"/>
    <x v="44"/>
  </r>
  <r>
    <s v="Barton"/>
    <s v="Thomas"/>
    <x v="0"/>
    <m/>
    <m/>
    <x v="0"/>
    <x v="0"/>
    <x v="0"/>
    <x v="0"/>
    <m/>
    <m/>
    <m/>
    <x v="0"/>
    <x v="0"/>
    <x v="0"/>
    <s v="Threxton House, Watton, Norfolk"/>
    <m/>
    <x v="19"/>
    <x v="1"/>
    <m/>
    <x v="1"/>
    <s v="y"/>
    <m/>
    <s v="y"/>
    <s v="y"/>
    <s v="y"/>
    <s v="y"/>
    <m/>
    <s v="y"/>
    <s v="y"/>
    <m/>
    <s v="y"/>
    <n v="8"/>
    <x v="45"/>
  </r>
  <r>
    <s v="Bateman"/>
    <m/>
    <x v="6"/>
    <m/>
    <m/>
    <x v="0"/>
    <x v="0"/>
    <x v="0"/>
    <x v="0"/>
    <m/>
    <m/>
    <m/>
    <x v="0"/>
    <x v="0"/>
    <x v="0"/>
    <s v="Youlgrave, Bakewell, Derbyshire"/>
    <s v="Bakewell"/>
    <x v="18"/>
    <x v="1"/>
    <m/>
    <x v="1"/>
    <m/>
    <m/>
    <m/>
    <m/>
    <m/>
    <m/>
    <s v="y"/>
    <m/>
    <m/>
    <m/>
    <m/>
    <n v="1"/>
    <x v="46"/>
  </r>
  <r>
    <s v="Bateman"/>
    <s v="Thomas"/>
    <x v="0"/>
    <s v="y"/>
    <m/>
    <x v="0"/>
    <x v="0"/>
    <x v="0"/>
    <x v="0"/>
    <m/>
    <m/>
    <m/>
    <x v="0"/>
    <x v="0"/>
    <x v="0"/>
    <s v="Youlgrave, Bakewell, Derbyshire"/>
    <s v="Bakewell"/>
    <x v="18"/>
    <x v="1"/>
    <m/>
    <x v="1"/>
    <s v="y"/>
    <s v="y"/>
    <s v="y"/>
    <s v="y"/>
    <s v="y"/>
    <s v="y"/>
    <m/>
    <m/>
    <s v="y"/>
    <m/>
    <s v="y"/>
    <n v="8"/>
    <x v="47"/>
  </r>
  <r>
    <s v="Battam"/>
    <s v="Thomas"/>
    <x v="0"/>
    <m/>
    <m/>
    <x v="0"/>
    <x v="0"/>
    <x v="0"/>
    <x v="0"/>
    <s v="y"/>
    <m/>
    <m/>
    <x v="0"/>
    <x v="0"/>
    <x v="0"/>
    <s v="5 Aubrey Villas, Notting Hill"/>
    <s v="London"/>
    <x v="6"/>
    <x v="1"/>
    <m/>
    <x v="1"/>
    <m/>
    <m/>
    <m/>
    <m/>
    <m/>
    <m/>
    <m/>
    <m/>
    <m/>
    <m/>
    <s v="y"/>
    <n v="1"/>
    <x v="48"/>
  </r>
  <r>
    <s v="Bayley"/>
    <s v="William Harley"/>
    <x v="0"/>
    <m/>
    <m/>
    <x v="0"/>
    <x v="0"/>
    <x v="0"/>
    <x v="0"/>
    <m/>
    <m/>
    <m/>
    <x v="0"/>
    <x v="0"/>
    <x v="0"/>
    <m/>
    <s v="Shrewsbury"/>
    <x v="20"/>
    <x v="1"/>
    <m/>
    <x v="1"/>
    <m/>
    <m/>
    <m/>
    <s v="y"/>
    <s v="y"/>
    <s v="y"/>
    <s v="y"/>
    <m/>
    <m/>
    <s v="y"/>
    <m/>
    <n v="5"/>
    <x v="49"/>
  </r>
  <r>
    <s v="Beattie"/>
    <s v="William"/>
    <x v="0"/>
    <s v="y"/>
    <m/>
    <x v="0"/>
    <x v="0"/>
    <x v="0"/>
    <x v="3"/>
    <m/>
    <m/>
    <m/>
    <x v="0"/>
    <x v="0"/>
    <x v="0"/>
    <s v="18 Tavistock Street, Bedford Square, London"/>
    <s v="London"/>
    <x v="6"/>
    <x v="1"/>
    <m/>
    <x v="1"/>
    <s v="y"/>
    <m/>
    <m/>
    <m/>
    <m/>
    <m/>
    <m/>
    <m/>
    <m/>
    <s v="y"/>
    <m/>
    <n v="2"/>
    <x v="50"/>
  </r>
  <r>
    <s v="Beaumont"/>
    <s v="John"/>
    <x v="0"/>
    <m/>
    <m/>
    <x v="0"/>
    <x v="0"/>
    <x v="0"/>
    <x v="0"/>
    <m/>
    <m/>
    <m/>
    <x v="0"/>
    <x v="0"/>
    <x v="0"/>
    <s v="2 Highbury Place"/>
    <s v="London"/>
    <x v="6"/>
    <x v="1"/>
    <m/>
    <x v="1"/>
    <m/>
    <m/>
    <m/>
    <m/>
    <m/>
    <m/>
    <m/>
    <m/>
    <s v="y"/>
    <m/>
    <m/>
    <n v="1"/>
    <x v="51"/>
  </r>
  <r>
    <s v="Beard"/>
    <s v="Charles"/>
    <x v="0"/>
    <m/>
    <m/>
    <x v="0"/>
    <x v="0"/>
    <x v="0"/>
    <x v="0"/>
    <m/>
    <m/>
    <m/>
    <x v="0"/>
    <x v="0"/>
    <x v="0"/>
    <m/>
    <s v="Rottingdean"/>
    <x v="17"/>
    <x v="1"/>
    <m/>
    <x v="1"/>
    <m/>
    <m/>
    <m/>
    <m/>
    <m/>
    <m/>
    <m/>
    <m/>
    <m/>
    <s v="y"/>
    <m/>
    <n v="1"/>
    <x v="52"/>
  </r>
  <r>
    <s v="Beard"/>
    <m/>
    <x v="9"/>
    <m/>
    <m/>
    <x v="0"/>
    <x v="0"/>
    <x v="0"/>
    <x v="0"/>
    <m/>
    <m/>
    <m/>
    <x v="0"/>
    <x v="0"/>
    <x v="0"/>
    <m/>
    <s v="Rottingdean"/>
    <x v="17"/>
    <x v="1"/>
    <m/>
    <x v="1"/>
    <m/>
    <m/>
    <m/>
    <m/>
    <m/>
    <m/>
    <m/>
    <m/>
    <m/>
    <s v="y"/>
    <m/>
    <n v="1"/>
    <x v="53"/>
  </r>
  <r>
    <s v="Beche"/>
    <s v="Henry De la"/>
    <x v="10"/>
    <s v="y"/>
    <m/>
    <x v="1"/>
    <x v="0"/>
    <x v="0"/>
    <x v="0"/>
    <m/>
    <s v="y"/>
    <s v="y"/>
    <x v="0"/>
    <x v="0"/>
    <x v="0"/>
    <s v="Jermyn Street, St James's Square, London"/>
    <s v="London"/>
    <x v="6"/>
    <x v="1"/>
    <m/>
    <x v="1"/>
    <s v="y"/>
    <m/>
    <m/>
    <m/>
    <m/>
    <m/>
    <m/>
    <m/>
    <m/>
    <m/>
    <m/>
    <n v="1"/>
    <x v="54"/>
  </r>
  <r>
    <s v="Beck"/>
    <s v="D J"/>
    <x v="0"/>
    <m/>
    <m/>
    <x v="0"/>
    <x v="0"/>
    <x v="0"/>
    <x v="0"/>
    <m/>
    <m/>
    <m/>
    <x v="0"/>
    <x v="0"/>
    <x v="0"/>
    <m/>
    <s v="Manchester"/>
    <x v="21"/>
    <x v="1"/>
    <m/>
    <x v="1"/>
    <m/>
    <m/>
    <m/>
    <m/>
    <m/>
    <m/>
    <m/>
    <m/>
    <m/>
    <m/>
    <m/>
    <n v="0"/>
    <x v="55"/>
  </r>
  <r>
    <s v="Bedfordshire Archaeological Society"/>
    <m/>
    <x v="0"/>
    <m/>
    <m/>
    <x v="0"/>
    <x v="0"/>
    <x v="0"/>
    <x v="0"/>
    <m/>
    <m/>
    <m/>
    <x v="0"/>
    <x v="0"/>
    <x v="0"/>
    <m/>
    <s v="Bedford"/>
    <x v="22"/>
    <x v="1"/>
    <m/>
    <x v="6"/>
    <m/>
    <m/>
    <m/>
    <m/>
    <m/>
    <m/>
    <s v="y"/>
    <s v="y"/>
    <m/>
    <m/>
    <s v="y"/>
    <n v="3"/>
    <x v="56"/>
  </r>
  <r>
    <s v="Beer"/>
    <s v="William"/>
    <x v="0"/>
    <m/>
    <m/>
    <x v="0"/>
    <x v="0"/>
    <x v="0"/>
    <x v="0"/>
    <m/>
    <m/>
    <m/>
    <x v="0"/>
    <x v="0"/>
    <x v="0"/>
    <m/>
    <s v="Canterbury"/>
    <x v="2"/>
    <x v="1"/>
    <m/>
    <x v="1"/>
    <m/>
    <m/>
    <m/>
    <m/>
    <m/>
    <m/>
    <m/>
    <m/>
    <s v="y"/>
    <m/>
    <m/>
    <n v="1"/>
    <x v="57"/>
  </r>
  <r>
    <s v="Beesley"/>
    <s v="Alfred"/>
    <x v="0"/>
    <s v="y"/>
    <m/>
    <x v="0"/>
    <x v="0"/>
    <x v="0"/>
    <x v="0"/>
    <m/>
    <m/>
    <m/>
    <x v="0"/>
    <x v="0"/>
    <x v="0"/>
    <m/>
    <s v="Banbury"/>
    <x v="16"/>
    <x v="1"/>
    <m/>
    <x v="1"/>
    <m/>
    <s v="y"/>
    <m/>
    <m/>
    <m/>
    <m/>
    <m/>
    <m/>
    <m/>
    <m/>
    <m/>
    <n v="1"/>
    <x v="58"/>
  </r>
  <r>
    <s v="Bell"/>
    <s v="Henry"/>
    <x v="0"/>
    <m/>
    <m/>
    <x v="0"/>
    <x v="0"/>
    <x v="0"/>
    <x v="0"/>
    <m/>
    <m/>
    <m/>
    <x v="0"/>
    <x v="0"/>
    <x v="0"/>
    <s v="Chalfont Lodge"/>
    <s v="Cheltenham"/>
    <x v="23"/>
    <x v="1"/>
    <m/>
    <x v="1"/>
    <m/>
    <m/>
    <m/>
    <m/>
    <m/>
    <m/>
    <m/>
    <m/>
    <s v="y"/>
    <m/>
    <m/>
    <n v="1"/>
    <x v="59"/>
  </r>
  <r>
    <s v="Bell"/>
    <s v="John"/>
    <x v="0"/>
    <s v="y"/>
    <m/>
    <x v="0"/>
    <x v="0"/>
    <x v="0"/>
    <x v="0"/>
    <m/>
    <m/>
    <m/>
    <x v="0"/>
    <x v="0"/>
    <x v="0"/>
    <m/>
    <s v="Gateshead"/>
    <x v="5"/>
    <x v="1"/>
    <m/>
    <x v="1"/>
    <m/>
    <s v="y"/>
    <s v="y"/>
    <m/>
    <m/>
    <m/>
    <m/>
    <m/>
    <s v="y"/>
    <m/>
    <s v="y"/>
    <n v="4"/>
    <x v="60"/>
  </r>
  <r>
    <s v="Bell"/>
    <s v="Matthew"/>
    <x v="11"/>
    <m/>
    <m/>
    <x v="0"/>
    <x v="0"/>
    <x v="0"/>
    <x v="0"/>
    <m/>
    <m/>
    <m/>
    <x v="0"/>
    <x v="0"/>
    <x v="0"/>
    <s v="Bourne Park"/>
    <s v="Canterbury"/>
    <x v="2"/>
    <x v="1"/>
    <m/>
    <x v="1"/>
    <m/>
    <m/>
    <m/>
    <m/>
    <m/>
    <m/>
    <m/>
    <m/>
    <s v="y"/>
    <m/>
    <m/>
    <n v="1"/>
    <x v="61"/>
  </r>
  <r>
    <s v="Bell"/>
    <s v="Robert"/>
    <x v="0"/>
    <m/>
    <m/>
    <x v="0"/>
    <x v="0"/>
    <x v="0"/>
    <x v="0"/>
    <m/>
    <m/>
    <m/>
    <x v="0"/>
    <x v="0"/>
    <x v="0"/>
    <s v="The Nook, Irthington, Cumberland"/>
    <s v="Irthington"/>
    <x v="24"/>
    <x v="1"/>
    <m/>
    <x v="1"/>
    <s v="y"/>
    <m/>
    <m/>
    <m/>
    <m/>
    <m/>
    <m/>
    <m/>
    <m/>
    <m/>
    <s v="y"/>
    <n v="2"/>
    <x v="62"/>
  </r>
  <r>
    <s v="Bell"/>
    <s v="Thomas"/>
    <x v="12"/>
    <m/>
    <m/>
    <x v="0"/>
    <x v="0"/>
    <x v="1"/>
    <x v="0"/>
    <m/>
    <s v="y"/>
    <m/>
    <x v="0"/>
    <x v="0"/>
    <x v="0"/>
    <s v="17 New Broad Street"/>
    <s v="London"/>
    <x v="6"/>
    <x v="1"/>
    <m/>
    <x v="1"/>
    <s v="y"/>
    <m/>
    <m/>
    <m/>
    <m/>
    <m/>
    <m/>
    <m/>
    <m/>
    <m/>
    <s v="y"/>
    <n v="2"/>
    <x v="63"/>
  </r>
  <r>
    <s v="Bell"/>
    <s v="William"/>
    <x v="13"/>
    <m/>
    <m/>
    <x v="0"/>
    <x v="0"/>
    <x v="0"/>
    <x v="4"/>
    <m/>
    <m/>
    <m/>
    <x v="0"/>
    <x v="0"/>
    <x v="0"/>
    <s v="52 Burton Street, Burton Crescent &amp; 20 Great Coram Street WC"/>
    <s v="London"/>
    <x v="6"/>
    <x v="1"/>
    <m/>
    <x v="1"/>
    <s v="y"/>
    <m/>
    <s v="y"/>
    <s v="y"/>
    <s v="y"/>
    <s v="y"/>
    <s v="y"/>
    <m/>
    <m/>
    <m/>
    <m/>
    <n v="6"/>
    <x v="64"/>
  </r>
  <r>
    <s v="Bellamy"/>
    <s v="James William"/>
    <x v="3"/>
    <m/>
    <s v="y"/>
    <x v="0"/>
    <x v="0"/>
    <x v="0"/>
    <x v="0"/>
    <m/>
    <m/>
    <m/>
    <x v="0"/>
    <x v="0"/>
    <x v="0"/>
    <s v="Sellindge Vicarage"/>
    <s v="Ashford"/>
    <x v="2"/>
    <x v="1"/>
    <m/>
    <x v="1"/>
    <s v="y"/>
    <m/>
    <m/>
    <m/>
    <m/>
    <m/>
    <m/>
    <m/>
    <s v="y"/>
    <m/>
    <m/>
    <n v="2"/>
    <x v="65"/>
  </r>
  <r>
    <s v="Belloquet"/>
    <s v="Temblaire de"/>
    <x v="14"/>
    <m/>
    <m/>
    <x v="0"/>
    <x v="0"/>
    <x v="0"/>
    <x v="0"/>
    <m/>
    <m/>
    <m/>
    <x v="0"/>
    <x v="0"/>
    <x v="0"/>
    <s v="8 Boulevard d'Argenson, Neuilly"/>
    <s v="Paris"/>
    <x v="25"/>
    <x v="0"/>
    <m/>
    <x v="1"/>
    <m/>
    <m/>
    <m/>
    <m/>
    <m/>
    <m/>
    <m/>
    <m/>
    <m/>
    <m/>
    <s v="y"/>
    <n v="1"/>
    <x v="66"/>
  </r>
  <r>
    <s v="Bennett"/>
    <s v="William"/>
    <x v="3"/>
    <m/>
    <s v="y"/>
    <x v="0"/>
    <x v="0"/>
    <x v="0"/>
    <x v="1"/>
    <m/>
    <m/>
    <m/>
    <x v="0"/>
    <x v="0"/>
    <x v="0"/>
    <s v="Precincts"/>
    <s v="Canterbury"/>
    <x v="2"/>
    <x v="1"/>
    <m/>
    <x v="1"/>
    <m/>
    <s v="y"/>
    <s v="y"/>
    <m/>
    <m/>
    <m/>
    <m/>
    <m/>
    <s v="y"/>
    <m/>
    <m/>
    <n v="3"/>
    <x v="67"/>
  </r>
  <r>
    <s v="Bennoch"/>
    <s v="Francis"/>
    <x v="0"/>
    <m/>
    <m/>
    <x v="0"/>
    <x v="0"/>
    <x v="0"/>
    <x v="0"/>
    <s v="y"/>
    <s v="y"/>
    <m/>
    <x v="0"/>
    <x v="0"/>
    <x v="0"/>
    <s v="Blackheath"/>
    <s v="London"/>
    <x v="6"/>
    <x v="1"/>
    <m/>
    <x v="1"/>
    <m/>
    <m/>
    <m/>
    <m/>
    <m/>
    <m/>
    <m/>
    <m/>
    <m/>
    <m/>
    <s v="y"/>
    <n v="1"/>
    <x v="68"/>
  </r>
  <r>
    <s v="Bensley"/>
    <s v="William Basil"/>
    <x v="0"/>
    <m/>
    <m/>
    <x v="0"/>
    <x v="0"/>
    <x v="0"/>
    <x v="0"/>
    <m/>
    <m/>
    <m/>
    <x v="0"/>
    <x v="0"/>
    <x v="0"/>
    <s v="29 Victoria Street"/>
    <s v="Norwich"/>
    <x v="19"/>
    <x v="1"/>
    <m/>
    <x v="1"/>
    <s v="y"/>
    <m/>
    <m/>
    <m/>
    <m/>
    <m/>
    <m/>
    <m/>
    <s v="y"/>
    <m/>
    <m/>
    <n v="2"/>
    <x v="69"/>
  </r>
  <r>
    <s v="Bensted"/>
    <s v="W Harding"/>
    <x v="0"/>
    <m/>
    <m/>
    <x v="0"/>
    <x v="0"/>
    <x v="0"/>
    <x v="0"/>
    <m/>
    <m/>
    <m/>
    <x v="0"/>
    <x v="0"/>
    <x v="0"/>
    <m/>
    <s v="Maidstone"/>
    <x v="2"/>
    <x v="1"/>
    <m/>
    <x v="1"/>
    <m/>
    <m/>
    <m/>
    <m/>
    <m/>
    <m/>
    <m/>
    <m/>
    <m/>
    <m/>
    <s v="y"/>
    <n v="1"/>
    <x v="70"/>
  </r>
  <r>
    <s v="Bergne"/>
    <s v="John Brodribb"/>
    <x v="15"/>
    <s v="y"/>
    <m/>
    <x v="0"/>
    <x v="0"/>
    <x v="0"/>
    <x v="0"/>
    <s v="y"/>
    <m/>
    <m/>
    <x v="1"/>
    <x v="2"/>
    <x v="0"/>
    <s v="Foreign Office,Downing Street &amp; Sloane Street, Chelsea &amp; Thurloe Square SW"/>
    <s v="London"/>
    <x v="6"/>
    <x v="1"/>
    <m/>
    <x v="1"/>
    <s v="y"/>
    <s v="y"/>
    <s v="y"/>
    <s v="y"/>
    <s v="y"/>
    <s v="y"/>
    <s v="y"/>
    <m/>
    <s v="y"/>
    <s v="y"/>
    <m/>
    <n v="9"/>
    <x v="71"/>
  </r>
  <r>
    <s v="Berlin Royal Library"/>
    <m/>
    <x v="0"/>
    <m/>
    <m/>
    <x v="0"/>
    <x v="0"/>
    <x v="0"/>
    <x v="0"/>
    <m/>
    <m/>
    <m/>
    <x v="0"/>
    <x v="0"/>
    <x v="0"/>
    <m/>
    <s v="Berlin"/>
    <x v="26"/>
    <x v="5"/>
    <m/>
    <x v="7"/>
    <s v="y"/>
    <m/>
    <m/>
    <m/>
    <m/>
    <m/>
    <m/>
    <m/>
    <m/>
    <m/>
    <m/>
    <n v="1"/>
    <x v="72"/>
  </r>
  <r>
    <s v="Best"/>
    <s v="Thomas Fairfax"/>
    <x v="0"/>
    <m/>
    <m/>
    <x v="0"/>
    <x v="0"/>
    <x v="0"/>
    <x v="0"/>
    <m/>
    <m/>
    <m/>
    <x v="0"/>
    <x v="0"/>
    <x v="0"/>
    <s v="23 Westbourne Terrace, Hyde Park"/>
    <s v="London"/>
    <x v="6"/>
    <x v="1"/>
    <m/>
    <x v="1"/>
    <m/>
    <m/>
    <m/>
    <m/>
    <m/>
    <m/>
    <m/>
    <m/>
    <s v="y"/>
    <m/>
    <m/>
    <n v="1"/>
    <x v="73"/>
  </r>
  <r>
    <s v="Betts"/>
    <s v="Edward Ladd"/>
    <x v="0"/>
    <m/>
    <m/>
    <x v="0"/>
    <x v="0"/>
    <x v="0"/>
    <x v="0"/>
    <m/>
    <m/>
    <m/>
    <x v="0"/>
    <x v="0"/>
    <x v="0"/>
    <s v="Preston Hall, Aylesford &amp; 29 Tavistock Place, London"/>
    <s v="Aylesford"/>
    <x v="2"/>
    <x v="1"/>
    <s v="y"/>
    <x v="1"/>
    <s v="y"/>
    <m/>
    <m/>
    <s v="y"/>
    <s v="y"/>
    <s v="y"/>
    <s v="y"/>
    <m/>
    <s v="y"/>
    <m/>
    <m/>
    <n v="6"/>
    <x v="74"/>
  </r>
  <r>
    <s v="Bibliothèque de Rouen"/>
    <m/>
    <x v="0"/>
    <m/>
    <m/>
    <x v="0"/>
    <x v="0"/>
    <x v="0"/>
    <x v="0"/>
    <m/>
    <m/>
    <m/>
    <x v="0"/>
    <x v="0"/>
    <x v="0"/>
    <m/>
    <s v="Rouen"/>
    <x v="27"/>
    <x v="0"/>
    <m/>
    <x v="8"/>
    <m/>
    <m/>
    <m/>
    <s v="y"/>
    <s v="y"/>
    <s v="y"/>
    <s v="y"/>
    <s v="y"/>
    <m/>
    <m/>
    <s v="y"/>
    <n v="6"/>
    <x v="75"/>
  </r>
  <r>
    <s v="Bicknell"/>
    <m/>
    <x v="9"/>
    <m/>
    <m/>
    <x v="0"/>
    <x v="0"/>
    <x v="0"/>
    <x v="0"/>
    <m/>
    <m/>
    <m/>
    <x v="0"/>
    <x v="0"/>
    <x v="0"/>
    <s v="6 Clarendon Crescent"/>
    <s v="Leamington Spa"/>
    <x v="3"/>
    <x v="0"/>
    <m/>
    <x v="1"/>
    <m/>
    <m/>
    <m/>
    <m/>
    <m/>
    <m/>
    <m/>
    <m/>
    <m/>
    <m/>
    <s v="y"/>
    <n v="1"/>
    <x v="76"/>
  </r>
  <r>
    <s v="Biddulph"/>
    <m/>
    <x v="6"/>
    <m/>
    <m/>
    <x v="0"/>
    <x v="0"/>
    <x v="0"/>
    <x v="0"/>
    <m/>
    <m/>
    <m/>
    <x v="0"/>
    <x v="0"/>
    <x v="0"/>
    <s v="Auldbar Castle"/>
    <s v="Brechin"/>
    <x v="28"/>
    <x v="2"/>
    <m/>
    <x v="1"/>
    <m/>
    <m/>
    <m/>
    <s v="y"/>
    <m/>
    <m/>
    <m/>
    <m/>
    <m/>
    <m/>
    <m/>
    <n v="1"/>
    <x v="77"/>
  </r>
  <r>
    <s v="Biddulph"/>
    <s v="John"/>
    <x v="6"/>
    <m/>
    <m/>
    <x v="0"/>
    <x v="0"/>
    <x v="0"/>
    <x v="0"/>
    <m/>
    <m/>
    <m/>
    <x v="0"/>
    <x v="0"/>
    <x v="0"/>
    <s v="Sheltey Park"/>
    <s v="Swansea"/>
    <x v="29"/>
    <x v="6"/>
    <m/>
    <x v="1"/>
    <m/>
    <m/>
    <m/>
    <m/>
    <s v="y"/>
    <m/>
    <m/>
    <m/>
    <m/>
    <m/>
    <m/>
    <n v="1"/>
    <x v="78"/>
  </r>
  <r>
    <s v="Birmingham Architectural Society"/>
    <m/>
    <x v="0"/>
    <m/>
    <m/>
    <x v="0"/>
    <x v="0"/>
    <x v="0"/>
    <x v="0"/>
    <m/>
    <m/>
    <m/>
    <x v="0"/>
    <x v="0"/>
    <x v="0"/>
    <m/>
    <s v="Birmingham"/>
    <x v="3"/>
    <x v="1"/>
    <m/>
    <x v="9"/>
    <m/>
    <m/>
    <m/>
    <m/>
    <m/>
    <m/>
    <m/>
    <m/>
    <m/>
    <m/>
    <s v="y"/>
    <n v="1"/>
    <x v="79"/>
  </r>
  <r>
    <s v="Biscoe"/>
    <s v="Frances"/>
    <x v="6"/>
    <m/>
    <m/>
    <x v="0"/>
    <x v="0"/>
    <x v="0"/>
    <x v="0"/>
    <m/>
    <m/>
    <m/>
    <x v="0"/>
    <x v="0"/>
    <x v="0"/>
    <s v="Holton Park"/>
    <s v="Wheatley"/>
    <x v="16"/>
    <x v="1"/>
    <m/>
    <x v="1"/>
    <m/>
    <m/>
    <m/>
    <m/>
    <m/>
    <m/>
    <m/>
    <m/>
    <m/>
    <m/>
    <s v="y"/>
    <n v="1"/>
    <x v="80"/>
  </r>
  <r>
    <s v="Blaauw"/>
    <s v="W H"/>
    <x v="0"/>
    <s v="y"/>
    <m/>
    <x v="0"/>
    <x v="0"/>
    <x v="0"/>
    <x v="0"/>
    <s v="y"/>
    <m/>
    <m/>
    <x v="0"/>
    <x v="0"/>
    <x v="0"/>
    <s v="3 Queen Anne Street"/>
    <s v="London"/>
    <x v="6"/>
    <x v="1"/>
    <m/>
    <x v="1"/>
    <s v="y"/>
    <m/>
    <m/>
    <m/>
    <m/>
    <m/>
    <m/>
    <m/>
    <m/>
    <s v="y"/>
    <m/>
    <n v="2"/>
    <x v="81"/>
  </r>
  <r>
    <s v="Black"/>
    <s v="William Henry"/>
    <x v="0"/>
    <s v="y"/>
    <m/>
    <x v="0"/>
    <x v="0"/>
    <x v="0"/>
    <x v="0"/>
    <m/>
    <m/>
    <m/>
    <x v="0"/>
    <x v="0"/>
    <x v="0"/>
    <s v="Mill Yard, Goodman's Fields"/>
    <s v="London"/>
    <x v="6"/>
    <x v="1"/>
    <m/>
    <x v="1"/>
    <s v="y"/>
    <m/>
    <m/>
    <m/>
    <m/>
    <m/>
    <m/>
    <m/>
    <m/>
    <m/>
    <m/>
    <n v="1"/>
    <x v="82"/>
  </r>
  <r>
    <s v="Blackett"/>
    <s v="Sarah"/>
    <x v="6"/>
    <m/>
    <m/>
    <x v="0"/>
    <x v="0"/>
    <x v="0"/>
    <x v="0"/>
    <m/>
    <m/>
    <m/>
    <x v="0"/>
    <x v="0"/>
    <x v="0"/>
    <s v="Stockbury"/>
    <s v="Sittingbourne"/>
    <x v="2"/>
    <x v="1"/>
    <m/>
    <x v="1"/>
    <m/>
    <m/>
    <m/>
    <m/>
    <m/>
    <m/>
    <m/>
    <m/>
    <m/>
    <m/>
    <s v="y"/>
    <n v="1"/>
    <x v="83"/>
  </r>
  <r>
    <s v="Blackwood"/>
    <s v="William"/>
    <x v="16"/>
    <s v="y"/>
    <m/>
    <x v="0"/>
    <x v="0"/>
    <x v="0"/>
    <x v="0"/>
    <m/>
    <m/>
    <m/>
    <x v="0"/>
    <x v="0"/>
    <x v="0"/>
    <m/>
    <s v="Edinburgh"/>
    <x v="8"/>
    <x v="2"/>
    <m/>
    <x v="1"/>
    <m/>
    <m/>
    <m/>
    <m/>
    <m/>
    <m/>
    <s v="y"/>
    <s v="y"/>
    <m/>
    <m/>
    <m/>
    <n v="2"/>
    <x v="84"/>
  </r>
  <r>
    <s v="Blackwood"/>
    <s v="William Madox"/>
    <x v="0"/>
    <m/>
    <m/>
    <x v="0"/>
    <x v="0"/>
    <x v="0"/>
    <x v="0"/>
    <s v="y"/>
    <m/>
    <m/>
    <x v="0"/>
    <x v="0"/>
    <x v="0"/>
    <s v="Rother House"/>
    <s v="Rotherfield"/>
    <x v="17"/>
    <x v="1"/>
    <m/>
    <x v="1"/>
    <m/>
    <m/>
    <m/>
    <m/>
    <m/>
    <m/>
    <m/>
    <m/>
    <m/>
    <m/>
    <s v="y"/>
    <n v="1"/>
    <x v="85"/>
  </r>
  <r>
    <s v="Blair"/>
    <s v="Robert"/>
    <x v="0"/>
    <m/>
    <m/>
    <x v="0"/>
    <x v="0"/>
    <x v="0"/>
    <x v="0"/>
    <m/>
    <m/>
    <m/>
    <x v="0"/>
    <x v="0"/>
    <x v="0"/>
    <s v="South Shields"/>
    <s v="Newcastle upon Tyne"/>
    <x v="5"/>
    <x v="1"/>
    <m/>
    <x v="1"/>
    <m/>
    <m/>
    <m/>
    <m/>
    <m/>
    <m/>
    <m/>
    <s v="y"/>
    <m/>
    <m/>
    <m/>
    <n v="1"/>
    <x v="86"/>
  </r>
  <r>
    <s v="Bland"/>
    <s v="Michael"/>
    <x v="0"/>
    <m/>
    <m/>
    <x v="0"/>
    <x v="0"/>
    <x v="0"/>
    <x v="0"/>
    <s v="y"/>
    <s v="y"/>
    <m/>
    <x v="0"/>
    <x v="0"/>
    <x v="0"/>
    <s v="Cambridge Terrace, Hyde Park"/>
    <s v="London"/>
    <x v="6"/>
    <x v="1"/>
    <m/>
    <x v="1"/>
    <m/>
    <m/>
    <m/>
    <m/>
    <m/>
    <m/>
    <m/>
    <m/>
    <s v="y"/>
    <m/>
    <m/>
    <n v="1"/>
    <x v="87"/>
  </r>
  <r>
    <s v="Blencow"/>
    <s v="R W"/>
    <x v="0"/>
    <m/>
    <m/>
    <x v="0"/>
    <x v="0"/>
    <x v="0"/>
    <x v="1"/>
    <m/>
    <m/>
    <m/>
    <x v="0"/>
    <x v="0"/>
    <x v="0"/>
    <s v="The Hooke"/>
    <s v="Lewes"/>
    <x v="17"/>
    <x v="1"/>
    <m/>
    <x v="1"/>
    <m/>
    <m/>
    <m/>
    <m/>
    <m/>
    <m/>
    <m/>
    <m/>
    <m/>
    <s v="y"/>
    <m/>
    <n v="1"/>
    <x v="88"/>
  </r>
  <r>
    <s v="Bland"/>
    <s v="William "/>
    <x v="0"/>
    <m/>
    <m/>
    <x v="0"/>
    <x v="0"/>
    <x v="0"/>
    <x v="0"/>
    <m/>
    <m/>
    <m/>
    <x v="0"/>
    <x v="0"/>
    <x v="0"/>
    <s v="Hartlip Place"/>
    <s v="Sittingbourne"/>
    <x v="2"/>
    <x v="1"/>
    <m/>
    <x v="1"/>
    <s v="y"/>
    <s v="y"/>
    <s v="y"/>
    <s v="y"/>
    <s v="y"/>
    <s v="y"/>
    <s v="y"/>
    <m/>
    <m/>
    <m/>
    <s v="y"/>
    <n v="8"/>
    <x v="89"/>
  </r>
  <r>
    <s v="Bliss"/>
    <m/>
    <x v="3"/>
    <s v="y"/>
    <s v="y"/>
    <x v="0"/>
    <x v="0"/>
    <x v="0"/>
    <x v="0"/>
    <m/>
    <m/>
    <m/>
    <x v="0"/>
    <x v="0"/>
    <x v="0"/>
    <m/>
    <s v="Oxford"/>
    <x v="16"/>
    <x v="1"/>
    <m/>
    <x v="1"/>
    <m/>
    <m/>
    <m/>
    <m/>
    <m/>
    <m/>
    <m/>
    <m/>
    <m/>
    <s v="y"/>
    <m/>
    <n v="1"/>
    <x v="90"/>
  </r>
  <r>
    <s v="Bloxham"/>
    <s v="Matthew Holbeche"/>
    <x v="0"/>
    <m/>
    <m/>
    <x v="0"/>
    <x v="0"/>
    <x v="0"/>
    <x v="0"/>
    <m/>
    <m/>
    <m/>
    <x v="0"/>
    <x v="0"/>
    <x v="0"/>
    <m/>
    <s v="Rugby"/>
    <x v="3"/>
    <x v="1"/>
    <m/>
    <x v="1"/>
    <s v="y"/>
    <m/>
    <m/>
    <s v="y"/>
    <s v="y"/>
    <s v="y"/>
    <m/>
    <m/>
    <s v="y"/>
    <m/>
    <m/>
    <n v="5"/>
    <x v="91"/>
  </r>
  <r>
    <s v="Blundell"/>
    <s v="Thomas Leigh"/>
    <x v="0"/>
    <m/>
    <m/>
    <x v="0"/>
    <x v="0"/>
    <x v="0"/>
    <x v="3"/>
    <m/>
    <m/>
    <m/>
    <x v="0"/>
    <x v="0"/>
    <x v="0"/>
    <s v="29 New Broad Street"/>
    <s v="London"/>
    <x v="6"/>
    <x v="1"/>
    <m/>
    <x v="1"/>
    <m/>
    <m/>
    <m/>
    <m/>
    <m/>
    <m/>
    <m/>
    <m/>
    <m/>
    <m/>
    <s v="y"/>
    <n v="1"/>
    <x v="92"/>
  </r>
  <r>
    <s v="Blythe"/>
    <s v="James"/>
    <x v="0"/>
    <m/>
    <m/>
    <x v="0"/>
    <x v="0"/>
    <x v="0"/>
    <x v="0"/>
    <m/>
    <m/>
    <m/>
    <x v="0"/>
    <x v="0"/>
    <x v="0"/>
    <s v="47 Upper Bedford Place"/>
    <s v="London"/>
    <x v="6"/>
    <x v="1"/>
    <m/>
    <x v="1"/>
    <s v="y"/>
    <m/>
    <m/>
    <m/>
    <m/>
    <m/>
    <m/>
    <m/>
    <m/>
    <m/>
    <m/>
    <n v="1"/>
    <x v="93"/>
  </r>
  <r>
    <s v="Boileau"/>
    <s v="Francis G M"/>
    <x v="0"/>
    <m/>
    <m/>
    <x v="0"/>
    <x v="0"/>
    <x v="0"/>
    <x v="0"/>
    <m/>
    <m/>
    <m/>
    <x v="0"/>
    <x v="0"/>
    <x v="0"/>
    <s v="Ketteringham Park"/>
    <s v="Wymondham"/>
    <x v="19"/>
    <x v="1"/>
    <m/>
    <x v="1"/>
    <m/>
    <m/>
    <m/>
    <m/>
    <m/>
    <m/>
    <m/>
    <s v="y"/>
    <m/>
    <m/>
    <m/>
    <n v="1"/>
    <x v="94"/>
  </r>
  <r>
    <s v="Boileau"/>
    <s v="John"/>
    <x v="17"/>
    <s v="y"/>
    <m/>
    <x v="1"/>
    <x v="0"/>
    <x v="0"/>
    <x v="0"/>
    <s v="y"/>
    <s v="y"/>
    <m/>
    <x v="0"/>
    <x v="0"/>
    <x v="0"/>
    <s v="Ketteringham Hall"/>
    <s v="Ketteringham"/>
    <x v="19"/>
    <x v="1"/>
    <m/>
    <x v="1"/>
    <s v="y"/>
    <m/>
    <m/>
    <s v="y"/>
    <s v="y"/>
    <s v="y"/>
    <s v="y"/>
    <m/>
    <m/>
    <m/>
    <s v="y"/>
    <n v="6"/>
    <x v="95"/>
  </r>
  <r>
    <s v="Bolton"/>
    <s v="Francis"/>
    <x v="0"/>
    <m/>
    <m/>
    <x v="0"/>
    <x v="0"/>
    <x v="0"/>
    <x v="0"/>
    <m/>
    <m/>
    <m/>
    <x v="0"/>
    <x v="0"/>
    <x v="0"/>
    <s v="Edgebaston"/>
    <s v="Birmingham"/>
    <x v="3"/>
    <x v="1"/>
    <m/>
    <x v="1"/>
    <m/>
    <m/>
    <m/>
    <m/>
    <m/>
    <m/>
    <m/>
    <m/>
    <m/>
    <m/>
    <s v="y"/>
    <n v="1"/>
    <x v="96"/>
  </r>
  <r>
    <s v="Boöcke"/>
    <s v="Frederick"/>
    <x v="0"/>
    <m/>
    <m/>
    <x v="0"/>
    <x v="0"/>
    <x v="0"/>
    <x v="0"/>
    <m/>
    <m/>
    <m/>
    <x v="0"/>
    <x v="0"/>
    <x v="0"/>
    <s v="5 South Street, Brompton"/>
    <s v="London"/>
    <x v="6"/>
    <x v="1"/>
    <m/>
    <x v="1"/>
    <m/>
    <m/>
    <m/>
    <m/>
    <m/>
    <m/>
    <m/>
    <m/>
    <m/>
    <m/>
    <s v="y"/>
    <n v="1"/>
    <x v="97"/>
  </r>
  <r>
    <s v="Boocke"/>
    <s v="Joseph"/>
    <x v="0"/>
    <m/>
    <m/>
    <x v="0"/>
    <x v="0"/>
    <x v="0"/>
    <x v="0"/>
    <m/>
    <m/>
    <m/>
    <x v="0"/>
    <x v="0"/>
    <x v="0"/>
    <s v="Newman Street, Oxford Street"/>
    <s v="London"/>
    <x v="6"/>
    <x v="1"/>
    <m/>
    <x v="1"/>
    <s v="y"/>
    <m/>
    <m/>
    <m/>
    <m/>
    <m/>
    <m/>
    <m/>
    <m/>
    <m/>
    <m/>
    <n v="1"/>
    <x v="98"/>
  </r>
  <r>
    <s v="Booth"/>
    <s v="Benjamin"/>
    <x v="0"/>
    <m/>
    <m/>
    <x v="0"/>
    <x v="0"/>
    <x v="0"/>
    <x v="0"/>
    <m/>
    <m/>
    <m/>
    <x v="0"/>
    <x v="0"/>
    <x v="0"/>
    <s v="Swinton"/>
    <s v="Manchester"/>
    <x v="21"/>
    <x v="1"/>
    <m/>
    <x v="1"/>
    <m/>
    <m/>
    <s v="y"/>
    <m/>
    <s v="y"/>
    <s v="y"/>
    <s v="y"/>
    <m/>
    <m/>
    <m/>
    <m/>
    <n v="4"/>
    <x v="99"/>
  </r>
  <r>
    <s v="Boucher de Crèvecoeur de Perthes"/>
    <s v="J "/>
    <x v="18"/>
    <m/>
    <m/>
    <x v="0"/>
    <x v="0"/>
    <x v="0"/>
    <x v="0"/>
    <m/>
    <m/>
    <m/>
    <x v="0"/>
    <x v="3"/>
    <x v="1"/>
    <m/>
    <s v="Abbeville"/>
    <x v="30"/>
    <x v="0"/>
    <m/>
    <x v="1"/>
    <s v="y"/>
    <m/>
    <m/>
    <m/>
    <m/>
    <m/>
    <m/>
    <m/>
    <m/>
    <m/>
    <s v="y"/>
    <n v="2"/>
    <x v="100"/>
  </r>
  <r>
    <s v="Bonstetten"/>
    <s v="Gustave de"/>
    <x v="19"/>
    <m/>
    <m/>
    <x v="1"/>
    <x v="0"/>
    <x v="0"/>
    <x v="0"/>
    <m/>
    <m/>
    <m/>
    <x v="0"/>
    <x v="0"/>
    <x v="0"/>
    <m/>
    <s v="Eichenbühl"/>
    <x v="31"/>
    <x v="7"/>
    <m/>
    <x v="1"/>
    <m/>
    <m/>
    <m/>
    <m/>
    <s v="y"/>
    <s v="y"/>
    <s v="y"/>
    <s v="y"/>
    <m/>
    <m/>
    <s v="y"/>
    <n v="5"/>
    <x v="101"/>
  </r>
  <r>
    <s v="Botfield"/>
    <s v="Beriah"/>
    <x v="20"/>
    <s v="y"/>
    <m/>
    <x v="0"/>
    <x v="0"/>
    <x v="0"/>
    <x v="0"/>
    <s v="y"/>
    <s v="y"/>
    <s v="y"/>
    <x v="0"/>
    <x v="0"/>
    <x v="0"/>
    <s v="Norton Hall &amp; 10 Sackville St, Hanover Square"/>
    <s v="Daventry"/>
    <x v="12"/>
    <x v="1"/>
    <s v="y"/>
    <x v="1"/>
    <m/>
    <m/>
    <m/>
    <s v="y"/>
    <s v="y"/>
    <s v="y"/>
    <s v="y"/>
    <m/>
    <m/>
    <s v="y"/>
    <s v="y"/>
    <n v="6"/>
    <x v="102"/>
  </r>
  <r>
    <s v="Boulay"/>
    <s v="F, Du"/>
    <x v="3"/>
    <m/>
    <s v="y"/>
    <x v="0"/>
    <x v="0"/>
    <x v="0"/>
    <x v="0"/>
    <m/>
    <m/>
    <m/>
    <x v="0"/>
    <x v="0"/>
    <x v="0"/>
    <s v="Lowhitton Rectory"/>
    <s v="Launceton"/>
    <x v="32"/>
    <x v="1"/>
    <m/>
    <x v="1"/>
    <s v="y"/>
    <m/>
    <m/>
    <m/>
    <m/>
    <m/>
    <m/>
    <m/>
    <m/>
    <m/>
    <m/>
    <n v="1"/>
    <x v="103"/>
  </r>
  <r>
    <s v="Bowler"/>
    <s v="Henry"/>
    <x v="0"/>
    <m/>
    <m/>
    <x v="0"/>
    <x v="0"/>
    <x v="0"/>
    <x v="0"/>
    <m/>
    <m/>
    <m/>
    <x v="0"/>
    <x v="0"/>
    <x v="0"/>
    <s v="Cliff"/>
    <s v="Ipswich"/>
    <x v="1"/>
    <x v="1"/>
    <m/>
    <x v="1"/>
    <s v="y"/>
    <m/>
    <m/>
    <m/>
    <m/>
    <m/>
    <m/>
    <m/>
    <m/>
    <m/>
    <m/>
    <n v="1"/>
    <x v="104"/>
  </r>
  <r>
    <s v="Bowman"/>
    <s v="William"/>
    <x v="0"/>
    <m/>
    <m/>
    <x v="0"/>
    <x v="0"/>
    <x v="0"/>
    <x v="0"/>
    <m/>
    <m/>
    <m/>
    <x v="0"/>
    <x v="0"/>
    <x v="0"/>
    <s v="Wade Lane"/>
    <s v="Leeds"/>
    <x v="9"/>
    <x v="1"/>
    <m/>
    <x v="1"/>
    <s v="y"/>
    <m/>
    <s v="y"/>
    <m/>
    <m/>
    <m/>
    <m/>
    <m/>
    <m/>
    <m/>
    <m/>
    <n v="2"/>
    <x v="105"/>
  </r>
  <r>
    <s v="Boyle"/>
    <m/>
    <x v="6"/>
    <m/>
    <m/>
    <x v="0"/>
    <x v="0"/>
    <x v="0"/>
    <x v="0"/>
    <m/>
    <m/>
    <m/>
    <x v="0"/>
    <x v="0"/>
    <x v="0"/>
    <s v="Seabridge Hall"/>
    <s v="Newcastle under Lyme"/>
    <x v="33"/>
    <x v="1"/>
    <m/>
    <x v="1"/>
    <m/>
    <m/>
    <m/>
    <m/>
    <m/>
    <m/>
    <m/>
    <m/>
    <m/>
    <m/>
    <s v="y"/>
    <n v="1"/>
    <x v="106"/>
  </r>
  <r>
    <s v="Boyne"/>
    <s v="William"/>
    <x v="0"/>
    <m/>
    <m/>
    <x v="0"/>
    <x v="0"/>
    <x v="0"/>
    <x v="0"/>
    <s v="y"/>
    <m/>
    <m/>
    <x v="0"/>
    <x v="0"/>
    <x v="0"/>
    <s v="10 Tollington Road, Holloway, London &amp; Leeds"/>
    <s v="Leeds"/>
    <x v="9"/>
    <x v="1"/>
    <s v="y"/>
    <x v="1"/>
    <s v="y"/>
    <m/>
    <m/>
    <s v="y"/>
    <s v="y"/>
    <m/>
    <m/>
    <m/>
    <m/>
    <m/>
    <m/>
    <n v="3"/>
    <x v="107"/>
  </r>
  <r>
    <s v="Boys"/>
    <s v="John"/>
    <x v="0"/>
    <m/>
    <m/>
    <x v="0"/>
    <x v="0"/>
    <x v="0"/>
    <x v="0"/>
    <m/>
    <m/>
    <m/>
    <x v="0"/>
    <x v="0"/>
    <x v="0"/>
    <m/>
    <s v="Margate"/>
    <x v="2"/>
    <x v="1"/>
    <m/>
    <x v="1"/>
    <m/>
    <m/>
    <m/>
    <m/>
    <m/>
    <m/>
    <m/>
    <m/>
    <s v="y"/>
    <m/>
    <m/>
    <n v="1"/>
    <x v="108"/>
  </r>
  <r>
    <s v="Brabrook"/>
    <s v="E W"/>
    <x v="0"/>
    <s v="y"/>
    <m/>
    <x v="0"/>
    <x v="0"/>
    <x v="0"/>
    <x v="0"/>
    <s v="y"/>
    <m/>
    <m/>
    <x v="0"/>
    <x v="0"/>
    <x v="0"/>
    <s v="11 Limes Villas, Lewisham"/>
    <s v="London"/>
    <x v="6"/>
    <x v="1"/>
    <m/>
    <x v="1"/>
    <m/>
    <m/>
    <m/>
    <m/>
    <m/>
    <m/>
    <m/>
    <s v="y"/>
    <m/>
    <m/>
    <m/>
    <n v="1"/>
    <x v="109"/>
  </r>
  <r>
    <s v="Bradbury"/>
    <s v="Charles"/>
    <x v="0"/>
    <m/>
    <m/>
    <x v="0"/>
    <x v="0"/>
    <x v="0"/>
    <x v="0"/>
    <m/>
    <m/>
    <m/>
    <x v="0"/>
    <x v="0"/>
    <x v="0"/>
    <s v="23 Crescent"/>
    <s v="Salford"/>
    <x v="21"/>
    <x v="1"/>
    <m/>
    <x v="1"/>
    <m/>
    <m/>
    <m/>
    <m/>
    <s v="y"/>
    <s v="y"/>
    <s v="y"/>
    <m/>
    <m/>
    <m/>
    <s v="y"/>
    <n v="4"/>
    <x v="110"/>
  </r>
  <r>
    <s v="Braybrooke"/>
    <m/>
    <x v="21"/>
    <s v="y"/>
    <m/>
    <x v="1"/>
    <x v="0"/>
    <x v="0"/>
    <x v="0"/>
    <s v="y"/>
    <m/>
    <m/>
    <x v="0"/>
    <x v="0"/>
    <x v="0"/>
    <s v="Audley End &amp; 18 Hertford St Mayfair"/>
    <m/>
    <x v="34"/>
    <x v="1"/>
    <s v="y"/>
    <x v="1"/>
    <m/>
    <m/>
    <m/>
    <m/>
    <m/>
    <s v="y"/>
    <s v="y"/>
    <m/>
    <m/>
    <m/>
    <m/>
    <n v="2"/>
    <x v="111"/>
  </r>
  <r>
    <s v="Breach"/>
    <s v="J G"/>
    <x v="0"/>
    <m/>
    <m/>
    <x v="0"/>
    <x v="0"/>
    <x v="0"/>
    <x v="0"/>
    <m/>
    <m/>
    <m/>
    <x v="0"/>
    <x v="0"/>
    <x v="0"/>
    <s v="Pavilion"/>
    <s v="Folkestone"/>
    <x v="2"/>
    <x v="1"/>
    <m/>
    <x v="1"/>
    <m/>
    <m/>
    <m/>
    <m/>
    <m/>
    <m/>
    <m/>
    <m/>
    <m/>
    <m/>
    <s v="y"/>
    <n v="1"/>
    <x v="112"/>
  </r>
  <r>
    <s v="Brent"/>
    <s v="Cecil"/>
    <x v="0"/>
    <m/>
    <m/>
    <x v="0"/>
    <x v="0"/>
    <x v="0"/>
    <x v="0"/>
    <s v="y"/>
    <m/>
    <m/>
    <x v="0"/>
    <x v="0"/>
    <x v="0"/>
    <s v="37 Palace Grove, Bromley"/>
    <s v="London"/>
    <x v="6"/>
    <x v="1"/>
    <m/>
    <x v="1"/>
    <m/>
    <m/>
    <m/>
    <m/>
    <m/>
    <m/>
    <m/>
    <s v="y"/>
    <m/>
    <m/>
    <m/>
    <n v="1"/>
    <x v="113"/>
  </r>
  <r>
    <s v="Brent"/>
    <s v="Francis"/>
    <x v="0"/>
    <m/>
    <m/>
    <x v="0"/>
    <x v="0"/>
    <x v="0"/>
    <x v="0"/>
    <m/>
    <m/>
    <m/>
    <x v="0"/>
    <x v="0"/>
    <x v="0"/>
    <s v="13 Swinton Street, King's Cross"/>
    <s v="London"/>
    <x v="6"/>
    <x v="1"/>
    <m/>
    <x v="1"/>
    <s v="y"/>
    <m/>
    <m/>
    <m/>
    <m/>
    <m/>
    <m/>
    <m/>
    <m/>
    <m/>
    <m/>
    <n v="1"/>
    <x v="114"/>
  </r>
  <r>
    <s v="Brent"/>
    <s v="John, Jun."/>
    <x v="0"/>
    <s v="y"/>
    <m/>
    <x v="0"/>
    <x v="0"/>
    <x v="0"/>
    <x v="0"/>
    <s v="y"/>
    <m/>
    <m/>
    <x v="0"/>
    <x v="0"/>
    <x v="0"/>
    <s v="Dane John Villas"/>
    <s v="Canterbury"/>
    <x v="2"/>
    <x v="1"/>
    <m/>
    <x v="1"/>
    <s v="y"/>
    <m/>
    <m/>
    <m/>
    <m/>
    <m/>
    <s v="y"/>
    <s v="y"/>
    <s v="y"/>
    <m/>
    <m/>
    <n v="4"/>
    <x v="115"/>
  </r>
  <r>
    <s v="Breton"/>
    <s v="Robert"/>
    <x v="0"/>
    <m/>
    <m/>
    <x v="0"/>
    <x v="0"/>
    <x v="0"/>
    <x v="0"/>
    <m/>
    <m/>
    <m/>
    <x v="0"/>
    <x v="0"/>
    <x v="0"/>
    <s v="Peeling House"/>
    <s v="Pevensey"/>
    <x v="17"/>
    <x v="1"/>
    <m/>
    <x v="1"/>
    <m/>
    <m/>
    <m/>
    <m/>
    <m/>
    <m/>
    <m/>
    <m/>
    <m/>
    <s v="y"/>
    <m/>
    <n v="1"/>
    <x v="116"/>
  </r>
  <r>
    <s v="Brewer"/>
    <s v="J W Northway"/>
    <x v="0"/>
    <m/>
    <m/>
    <x v="0"/>
    <x v="0"/>
    <x v="0"/>
    <x v="0"/>
    <m/>
    <m/>
    <m/>
    <x v="0"/>
    <x v="0"/>
    <x v="0"/>
    <s v="5 Liverpool Street"/>
    <s v="London"/>
    <x v="6"/>
    <x v="1"/>
    <m/>
    <x v="1"/>
    <m/>
    <m/>
    <m/>
    <m/>
    <m/>
    <m/>
    <m/>
    <m/>
    <m/>
    <m/>
    <s v="y"/>
    <n v="1"/>
    <x v="117"/>
  </r>
  <r>
    <s v="Brewer"/>
    <s v="Thomas"/>
    <x v="0"/>
    <m/>
    <m/>
    <x v="0"/>
    <x v="0"/>
    <x v="0"/>
    <x v="0"/>
    <m/>
    <m/>
    <m/>
    <x v="0"/>
    <x v="0"/>
    <x v="0"/>
    <s v="City of London School"/>
    <s v="London"/>
    <x v="6"/>
    <x v="1"/>
    <m/>
    <x v="1"/>
    <s v="y"/>
    <m/>
    <m/>
    <m/>
    <m/>
    <m/>
    <m/>
    <m/>
    <m/>
    <m/>
    <m/>
    <n v="1"/>
    <x v="118"/>
  </r>
  <r>
    <s v="Bridge"/>
    <s v="John Gawler"/>
    <x v="0"/>
    <m/>
    <m/>
    <x v="0"/>
    <x v="0"/>
    <x v="0"/>
    <x v="0"/>
    <m/>
    <m/>
    <m/>
    <x v="0"/>
    <x v="0"/>
    <x v="0"/>
    <m/>
    <s v="Piddletrenthide"/>
    <x v="35"/>
    <x v="1"/>
    <m/>
    <x v="1"/>
    <m/>
    <m/>
    <m/>
    <m/>
    <m/>
    <m/>
    <m/>
    <m/>
    <s v="y"/>
    <m/>
    <m/>
    <n v="1"/>
    <x v="119"/>
  </r>
  <r>
    <s v="Bridger"/>
    <s v="Charles"/>
    <x v="0"/>
    <m/>
    <m/>
    <x v="0"/>
    <x v="0"/>
    <x v="0"/>
    <x v="0"/>
    <m/>
    <m/>
    <m/>
    <x v="0"/>
    <x v="0"/>
    <x v="0"/>
    <s v="3 Keppel Street"/>
    <s v="London"/>
    <x v="6"/>
    <x v="1"/>
    <m/>
    <x v="1"/>
    <s v="y"/>
    <m/>
    <s v="y"/>
    <s v="y"/>
    <s v="y"/>
    <m/>
    <m/>
    <m/>
    <s v="y"/>
    <m/>
    <m/>
    <n v="5"/>
    <x v="120"/>
  </r>
  <r>
    <s v="Bridger"/>
    <s v="Edward Kynaston"/>
    <x v="0"/>
    <m/>
    <m/>
    <x v="0"/>
    <x v="0"/>
    <x v="0"/>
    <x v="0"/>
    <m/>
    <m/>
    <m/>
    <x v="0"/>
    <x v="0"/>
    <x v="0"/>
    <s v="4 Prince's Place, Kennington Road"/>
    <s v="London"/>
    <x v="6"/>
    <x v="1"/>
    <m/>
    <x v="1"/>
    <s v="y"/>
    <m/>
    <m/>
    <m/>
    <m/>
    <m/>
    <m/>
    <m/>
    <m/>
    <m/>
    <s v="y"/>
    <n v="2"/>
    <x v="121"/>
  </r>
  <r>
    <s v="Bridger"/>
    <s v="William"/>
    <x v="0"/>
    <m/>
    <m/>
    <x v="0"/>
    <x v="0"/>
    <x v="0"/>
    <x v="0"/>
    <m/>
    <m/>
    <m/>
    <x v="0"/>
    <x v="0"/>
    <x v="0"/>
    <s v="69 Pall Mall"/>
    <s v="London"/>
    <x v="6"/>
    <x v="1"/>
    <m/>
    <x v="1"/>
    <s v="y"/>
    <m/>
    <m/>
    <s v="y"/>
    <s v="y"/>
    <m/>
    <m/>
    <m/>
    <m/>
    <m/>
    <m/>
    <n v="3"/>
    <x v="122"/>
  </r>
  <r>
    <s v="Bridger"/>
    <s v="William"/>
    <x v="0"/>
    <m/>
    <m/>
    <x v="0"/>
    <x v="0"/>
    <x v="0"/>
    <x v="0"/>
    <m/>
    <m/>
    <m/>
    <x v="0"/>
    <x v="0"/>
    <x v="0"/>
    <s v="Shide House"/>
    <s v="Ryde"/>
    <x v="4"/>
    <x v="1"/>
    <m/>
    <x v="1"/>
    <m/>
    <m/>
    <m/>
    <m/>
    <m/>
    <m/>
    <s v="y"/>
    <m/>
    <s v="y"/>
    <m/>
    <s v="y"/>
    <n v="3"/>
    <x v="122"/>
  </r>
  <r>
    <s v="Bridger"/>
    <s v="William"/>
    <x v="0"/>
    <m/>
    <m/>
    <x v="0"/>
    <x v="0"/>
    <x v="0"/>
    <x v="0"/>
    <m/>
    <m/>
    <m/>
    <x v="0"/>
    <x v="0"/>
    <x v="0"/>
    <s v="Eastry Court"/>
    <s v="Sandwich"/>
    <x v="2"/>
    <x v="1"/>
    <m/>
    <x v="1"/>
    <m/>
    <m/>
    <m/>
    <m/>
    <m/>
    <m/>
    <m/>
    <m/>
    <s v="y"/>
    <m/>
    <m/>
    <n v="1"/>
    <x v="122"/>
  </r>
  <r>
    <s v="Bridger"/>
    <s v="William"/>
    <x v="0"/>
    <m/>
    <m/>
    <x v="0"/>
    <x v="0"/>
    <x v="0"/>
    <x v="0"/>
    <m/>
    <m/>
    <m/>
    <x v="0"/>
    <x v="0"/>
    <x v="0"/>
    <s v="Richmond"/>
    <s v="London"/>
    <x v="6"/>
    <x v="1"/>
    <m/>
    <x v="1"/>
    <m/>
    <m/>
    <m/>
    <m/>
    <m/>
    <s v="y"/>
    <m/>
    <m/>
    <m/>
    <m/>
    <m/>
    <n v="1"/>
    <x v="122"/>
  </r>
  <r>
    <s v="British Archaeological Association"/>
    <m/>
    <x v="0"/>
    <m/>
    <m/>
    <x v="0"/>
    <x v="0"/>
    <x v="0"/>
    <x v="0"/>
    <m/>
    <m/>
    <m/>
    <x v="0"/>
    <x v="0"/>
    <x v="0"/>
    <m/>
    <s v="London"/>
    <x v="6"/>
    <x v="1"/>
    <m/>
    <x v="10"/>
    <m/>
    <m/>
    <m/>
    <m/>
    <m/>
    <m/>
    <m/>
    <s v="y"/>
    <m/>
    <m/>
    <m/>
    <n v="1"/>
    <x v="123"/>
  </r>
  <r>
    <s v="British Museum (Department of Antiquities)"/>
    <m/>
    <x v="0"/>
    <m/>
    <m/>
    <x v="0"/>
    <x v="0"/>
    <x v="0"/>
    <x v="0"/>
    <m/>
    <m/>
    <m/>
    <x v="0"/>
    <x v="0"/>
    <x v="0"/>
    <m/>
    <s v="London"/>
    <x v="6"/>
    <x v="1"/>
    <m/>
    <x v="11"/>
    <m/>
    <m/>
    <m/>
    <m/>
    <m/>
    <m/>
    <s v="y"/>
    <s v="y"/>
    <m/>
    <m/>
    <s v="y"/>
    <n v="3"/>
    <x v="124"/>
  </r>
  <r>
    <s v="Britton"/>
    <s v="John"/>
    <x v="0"/>
    <s v="y"/>
    <m/>
    <x v="0"/>
    <x v="0"/>
    <x v="0"/>
    <x v="0"/>
    <m/>
    <m/>
    <m/>
    <x v="0"/>
    <x v="0"/>
    <x v="0"/>
    <m/>
    <m/>
    <x v="11"/>
    <x v="8"/>
    <m/>
    <x v="1"/>
    <m/>
    <m/>
    <m/>
    <m/>
    <m/>
    <m/>
    <m/>
    <m/>
    <m/>
    <m/>
    <s v="y"/>
    <n v="1"/>
    <x v="125"/>
  </r>
  <r>
    <s v="Brock"/>
    <s v="E P"/>
    <x v="0"/>
    <m/>
    <m/>
    <x v="0"/>
    <x v="0"/>
    <x v="0"/>
    <x v="0"/>
    <s v="y"/>
    <m/>
    <m/>
    <x v="0"/>
    <x v="0"/>
    <x v="0"/>
    <s v="19 Montague Place, Russell Square, WC"/>
    <s v="London"/>
    <x v="6"/>
    <x v="1"/>
    <m/>
    <x v="1"/>
    <m/>
    <m/>
    <m/>
    <m/>
    <m/>
    <m/>
    <m/>
    <s v="y"/>
    <m/>
    <m/>
    <m/>
    <n v="1"/>
    <x v="126"/>
  </r>
  <r>
    <s v="Brockett"/>
    <s v="William Henry "/>
    <x v="0"/>
    <m/>
    <m/>
    <x v="0"/>
    <x v="0"/>
    <x v="0"/>
    <x v="0"/>
    <m/>
    <m/>
    <m/>
    <x v="0"/>
    <x v="0"/>
    <x v="0"/>
    <s v="Gateshead"/>
    <s v="Newcastle upon Tyne"/>
    <x v="5"/>
    <x v="1"/>
    <m/>
    <x v="1"/>
    <s v="y"/>
    <m/>
    <m/>
    <s v="y"/>
    <s v="y"/>
    <s v="y"/>
    <s v="y"/>
    <m/>
    <s v="y"/>
    <m/>
    <s v="y"/>
    <n v="7"/>
    <x v="127"/>
  </r>
  <r>
    <s v="Brooke"/>
    <s v="F C"/>
    <x v="0"/>
    <m/>
    <m/>
    <x v="0"/>
    <x v="0"/>
    <x v="0"/>
    <x v="0"/>
    <m/>
    <m/>
    <m/>
    <x v="0"/>
    <x v="0"/>
    <x v="0"/>
    <s v="Ufford"/>
    <s v="Woodbridge"/>
    <x v="1"/>
    <x v="1"/>
    <m/>
    <x v="1"/>
    <m/>
    <m/>
    <m/>
    <m/>
    <m/>
    <m/>
    <m/>
    <s v="y"/>
    <m/>
    <m/>
    <m/>
    <n v="1"/>
    <x v="128"/>
  </r>
  <r>
    <s v="Brooke"/>
    <s v="Richard"/>
    <x v="0"/>
    <s v="y"/>
    <m/>
    <x v="0"/>
    <x v="0"/>
    <x v="0"/>
    <x v="0"/>
    <s v="y"/>
    <m/>
    <m/>
    <x v="0"/>
    <x v="0"/>
    <x v="0"/>
    <s v="16 Canning Street"/>
    <s v="Liverpool"/>
    <x v="21"/>
    <x v="1"/>
    <m/>
    <x v="1"/>
    <s v="y"/>
    <m/>
    <m/>
    <m/>
    <m/>
    <m/>
    <m/>
    <m/>
    <m/>
    <m/>
    <m/>
    <n v="1"/>
    <x v="129"/>
  </r>
  <r>
    <s v="Brooke"/>
    <s v="William Henry"/>
    <x v="0"/>
    <m/>
    <m/>
    <x v="0"/>
    <x v="0"/>
    <x v="0"/>
    <x v="0"/>
    <m/>
    <m/>
    <m/>
    <x v="0"/>
    <x v="0"/>
    <x v="0"/>
    <m/>
    <s v="Chichester"/>
    <x v="17"/>
    <x v="1"/>
    <m/>
    <x v="1"/>
    <s v="y"/>
    <s v="y"/>
    <s v="y"/>
    <s v="y"/>
    <s v="y"/>
    <s v="y"/>
    <m/>
    <m/>
    <s v="y"/>
    <m/>
    <m/>
    <n v="7"/>
    <x v="130"/>
  </r>
  <r>
    <s v="Brown"/>
    <s v="John"/>
    <x v="0"/>
    <m/>
    <m/>
    <x v="0"/>
    <x v="0"/>
    <x v="0"/>
    <x v="0"/>
    <m/>
    <m/>
    <s v="y"/>
    <x v="0"/>
    <x v="4"/>
    <x v="0"/>
    <s v="3 Newcastle Place, Clerkenwell"/>
    <s v="London"/>
    <x v="6"/>
    <x v="1"/>
    <m/>
    <x v="1"/>
    <m/>
    <m/>
    <m/>
    <m/>
    <m/>
    <m/>
    <m/>
    <m/>
    <m/>
    <m/>
    <s v="y"/>
    <n v="1"/>
    <x v="131"/>
  </r>
  <r>
    <s v="Brown"/>
    <s v="Thomas"/>
    <x v="0"/>
    <m/>
    <m/>
    <x v="0"/>
    <x v="0"/>
    <x v="0"/>
    <x v="0"/>
    <m/>
    <m/>
    <m/>
    <x v="0"/>
    <x v="0"/>
    <x v="0"/>
    <s v="Paternoster Row"/>
    <s v="London"/>
    <x v="6"/>
    <x v="1"/>
    <m/>
    <x v="1"/>
    <s v="y"/>
    <m/>
    <m/>
    <m/>
    <m/>
    <m/>
    <m/>
    <m/>
    <s v="y"/>
    <m/>
    <m/>
    <n v="2"/>
    <x v="132"/>
  </r>
  <r>
    <s v="Bruce"/>
    <s v="J Collingwood"/>
    <x v="22"/>
    <s v="y"/>
    <s v="y"/>
    <x v="0"/>
    <x v="0"/>
    <x v="0"/>
    <x v="5"/>
    <s v="y"/>
    <m/>
    <m/>
    <x v="0"/>
    <x v="5"/>
    <x v="0"/>
    <m/>
    <s v="Newcastle upon Tyne"/>
    <x v="5"/>
    <x v="1"/>
    <m/>
    <x v="1"/>
    <s v="y"/>
    <m/>
    <s v="y"/>
    <s v="y"/>
    <s v="y"/>
    <s v="y"/>
    <s v="y"/>
    <s v="y"/>
    <s v="y"/>
    <s v="y"/>
    <s v="y"/>
    <n v="10"/>
    <x v="133"/>
  </r>
  <r>
    <s v="Bruce"/>
    <s v="John"/>
    <x v="23"/>
    <s v="y"/>
    <m/>
    <x v="0"/>
    <x v="0"/>
    <x v="0"/>
    <x v="0"/>
    <s v="y"/>
    <m/>
    <m/>
    <x v="0"/>
    <x v="0"/>
    <x v="0"/>
    <s v="5 Upper Gloucester Street, Dorset Square"/>
    <s v="London"/>
    <x v="6"/>
    <x v="1"/>
    <m/>
    <x v="1"/>
    <s v="y"/>
    <m/>
    <m/>
    <m/>
    <m/>
    <m/>
    <m/>
    <m/>
    <s v="y"/>
    <m/>
    <m/>
    <n v="2"/>
    <x v="134"/>
  </r>
  <r>
    <s v="Bruce"/>
    <s v="W. Downing"/>
    <x v="0"/>
    <m/>
    <m/>
    <x v="0"/>
    <x v="0"/>
    <x v="0"/>
    <x v="0"/>
    <s v="y"/>
    <m/>
    <m/>
    <x v="0"/>
    <x v="0"/>
    <x v="0"/>
    <s v="9 Victoria Square, Pimlico"/>
    <s v="London"/>
    <x v="6"/>
    <x v="1"/>
    <m/>
    <x v="1"/>
    <s v="y"/>
    <m/>
    <m/>
    <m/>
    <m/>
    <m/>
    <m/>
    <m/>
    <m/>
    <m/>
    <m/>
    <n v="1"/>
    <x v="135"/>
  </r>
  <r>
    <s v="Brushfield"/>
    <s v="Thomas Nadauld"/>
    <x v="0"/>
    <s v="y"/>
    <m/>
    <x v="0"/>
    <x v="0"/>
    <x v="0"/>
    <x v="0"/>
    <m/>
    <m/>
    <m/>
    <x v="0"/>
    <x v="0"/>
    <x v="0"/>
    <s v="County Lunatic Asylum, Cheshire (1861 &amp; 1868)  &amp; Brookwood, Woking, Surrey (1868 &amp; 1878/80)"/>
    <s v="Chester"/>
    <x v="36"/>
    <x v="1"/>
    <m/>
    <x v="1"/>
    <s v="y"/>
    <m/>
    <m/>
    <m/>
    <m/>
    <s v="y"/>
    <s v="y"/>
    <s v="y"/>
    <m/>
    <m/>
    <m/>
    <n v="4"/>
    <x v="136"/>
  </r>
  <r>
    <s v="Brydges"/>
    <s v="Harford Jones"/>
    <x v="10"/>
    <s v="y"/>
    <m/>
    <x v="1"/>
    <x v="0"/>
    <x v="0"/>
    <x v="0"/>
    <m/>
    <m/>
    <m/>
    <x v="0"/>
    <x v="0"/>
    <x v="0"/>
    <s v="Boultibrooke"/>
    <s v="Presteign"/>
    <x v="37"/>
    <x v="6"/>
    <m/>
    <x v="1"/>
    <m/>
    <m/>
    <m/>
    <m/>
    <m/>
    <s v="y"/>
    <s v="y"/>
    <s v="y"/>
    <m/>
    <m/>
    <m/>
    <n v="3"/>
    <x v="137"/>
  </r>
  <r>
    <s v="Buccleuch"/>
    <m/>
    <x v="24"/>
    <s v="y"/>
    <m/>
    <x v="1"/>
    <x v="0"/>
    <x v="0"/>
    <x v="0"/>
    <m/>
    <m/>
    <m/>
    <x v="0"/>
    <x v="0"/>
    <x v="0"/>
    <s v="Montague House, Whitehall"/>
    <s v="London"/>
    <x v="6"/>
    <x v="1"/>
    <m/>
    <x v="1"/>
    <m/>
    <m/>
    <m/>
    <m/>
    <m/>
    <m/>
    <m/>
    <m/>
    <m/>
    <m/>
    <s v="y"/>
    <n v="1"/>
    <x v="138"/>
  </r>
  <r>
    <s v="Buchanan"/>
    <s v="John"/>
    <x v="0"/>
    <s v="y"/>
    <m/>
    <x v="0"/>
    <x v="0"/>
    <x v="0"/>
    <x v="0"/>
    <s v="y"/>
    <m/>
    <m/>
    <x v="0"/>
    <x v="0"/>
    <x v="0"/>
    <m/>
    <s v="Glasgow"/>
    <x v="38"/>
    <x v="2"/>
    <m/>
    <x v="1"/>
    <s v="y"/>
    <m/>
    <m/>
    <m/>
    <m/>
    <m/>
    <m/>
    <m/>
    <m/>
    <m/>
    <s v="y"/>
    <n v="2"/>
    <x v="139"/>
  </r>
  <r>
    <s v="Buckingham"/>
    <s v="James Silk"/>
    <x v="0"/>
    <s v="y"/>
    <m/>
    <x v="0"/>
    <x v="0"/>
    <x v="0"/>
    <x v="0"/>
    <m/>
    <m/>
    <m/>
    <x v="0"/>
    <x v="0"/>
    <x v="0"/>
    <s v="21 Wellington Road, St John's Wood"/>
    <s v="London"/>
    <x v="6"/>
    <x v="1"/>
    <m/>
    <x v="1"/>
    <m/>
    <m/>
    <m/>
    <m/>
    <m/>
    <m/>
    <m/>
    <m/>
    <s v="y"/>
    <m/>
    <m/>
    <n v="1"/>
    <x v="140"/>
  </r>
  <r>
    <s v="Buckingham"/>
    <s v="John Silk"/>
    <x v="0"/>
    <m/>
    <m/>
    <x v="0"/>
    <x v="0"/>
    <x v="0"/>
    <x v="0"/>
    <m/>
    <m/>
    <m/>
    <x v="0"/>
    <x v="0"/>
    <x v="0"/>
    <s v="Stanhope Lodge, St. John's Wood"/>
    <s v="London"/>
    <x v="6"/>
    <x v="1"/>
    <m/>
    <x v="1"/>
    <s v="y"/>
    <m/>
    <m/>
    <m/>
    <m/>
    <m/>
    <m/>
    <m/>
    <m/>
    <m/>
    <m/>
    <n v="1"/>
    <x v="141"/>
  </r>
  <r>
    <s v="Buckman"/>
    <m/>
    <x v="25"/>
    <s v="y"/>
    <m/>
    <x v="0"/>
    <x v="0"/>
    <x v="1"/>
    <x v="0"/>
    <m/>
    <m/>
    <s v="y"/>
    <x v="0"/>
    <x v="0"/>
    <x v="0"/>
    <m/>
    <s v="Cirencester"/>
    <x v="23"/>
    <x v="1"/>
    <m/>
    <x v="1"/>
    <s v="y"/>
    <m/>
    <m/>
    <m/>
    <m/>
    <m/>
    <m/>
    <m/>
    <m/>
    <m/>
    <m/>
    <n v="1"/>
    <x v="142"/>
  </r>
  <r>
    <s v="Bulwer"/>
    <s v="James"/>
    <x v="3"/>
    <m/>
    <s v="y"/>
    <x v="0"/>
    <x v="0"/>
    <x v="0"/>
    <x v="0"/>
    <m/>
    <m/>
    <m/>
    <x v="0"/>
    <x v="0"/>
    <x v="0"/>
    <s v="Hunworth Rectory"/>
    <s v="Holt"/>
    <x v="19"/>
    <x v="1"/>
    <m/>
    <x v="1"/>
    <m/>
    <m/>
    <m/>
    <m/>
    <m/>
    <m/>
    <m/>
    <m/>
    <m/>
    <m/>
    <s v="y"/>
    <n v="1"/>
    <x v="143"/>
  </r>
  <r>
    <s v="Bunbury"/>
    <s v="Edward H"/>
    <x v="0"/>
    <s v="y"/>
    <m/>
    <x v="0"/>
    <x v="0"/>
    <x v="0"/>
    <x v="1"/>
    <m/>
    <m/>
    <s v="y"/>
    <x v="1"/>
    <x v="2"/>
    <x v="0"/>
    <s v="15 Jermyn Street"/>
    <s v="London"/>
    <x v="6"/>
    <x v="1"/>
    <m/>
    <x v="1"/>
    <m/>
    <m/>
    <m/>
    <s v="y"/>
    <s v="y"/>
    <s v="y"/>
    <s v="y"/>
    <m/>
    <m/>
    <m/>
    <s v="y"/>
    <n v="5"/>
    <x v="144"/>
  </r>
  <r>
    <s v="Bunsen"/>
    <s v="The Chevalier"/>
    <x v="0"/>
    <s v="y"/>
    <m/>
    <x v="0"/>
    <x v="0"/>
    <x v="0"/>
    <x v="0"/>
    <s v="y"/>
    <m/>
    <m/>
    <x v="0"/>
    <x v="0"/>
    <x v="0"/>
    <m/>
    <s v="Berlin"/>
    <x v="26"/>
    <x v="5"/>
    <m/>
    <x v="1"/>
    <s v="y"/>
    <m/>
    <m/>
    <m/>
    <m/>
    <m/>
    <m/>
    <m/>
    <m/>
    <m/>
    <m/>
    <n v="1"/>
    <x v="145"/>
  </r>
  <r>
    <s v="Burder"/>
    <s v="John"/>
    <x v="0"/>
    <m/>
    <m/>
    <x v="0"/>
    <x v="0"/>
    <x v="0"/>
    <x v="0"/>
    <m/>
    <m/>
    <m/>
    <x v="0"/>
    <x v="0"/>
    <x v="0"/>
    <s v="Cliff Point, Higher Broughton"/>
    <s v="Manchester"/>
    <x v="21"/>
    <x v="1"/>
    <m/>
    <x v="1"/>
    <m/>
    <m/>
    <m/>
    <m/>
    <m/>
    <m/>
    <m/>
    <m/>
    <m/>
    <m/>
    <s v="y"/>
    <n v="1"/>
    <x v="146"/>
  </r>
  <r>
    <s v="Burkitt"/>
    <s v="Alexander Horace"/>
    <x v="0"/>
    <m/>
    <m/>
    <x v="0"/>
    <x v="0"/>
    <x v="0"/>
    <x v="0"/>
    <s v="y"/>
    <m/>
    <m/>
    <x v="0"/>
    <x v="0"/>
    <x v="0"/>
    <s v="Clapham Rise"/>
    <s v="London"/>
    <x v="6"/>
    <x v="1"/>
    <m/>
    <x v="1"/>
    <m/>
    <s v="y"/>
    <s v="y"/>
    <m/>
    <m/>
    <m/>
    <m/>
    <m/>
    <s v="y"/>
    <m/>
    <m/>
    <n v="3"/>
    <x v="147"/>
  </r>
  <r>
    <s v="Burgess"/>
    <s v="Alfred"/>
    <x v="0"/>
    <m/>
    <m/>
    <x v="0"/>
    <x v="0"/>
    <x v="0"/>
    <x v="0"/>
    <s v="y"/>
    <m/>
    <m/>
    <x v="0"/>
    <x v="0"/>
    <x v="0"/>
    <s v="Blackheath"/>
    <s v="London"/>
    <x v="6"/>
    <x v="1"/>
    <m/>
    <x v="1"/>
    <s v="y"/>
    <m/>
    <m/>
    <m/>
    <m/>
    <m/>
    <m/>
    <m/>
    <m/>
    <m/>
    <m/>
    <n v="1"/>
    <x v="148"/>
  </r>
  <r>
    <s v="Burlington (Cavendish?)"/>
    <s v="(William?)"/>
    <x v="26"/>
    <s v="y"/>
    <m/>
    <x v="1"/>
    <x v="0"/>
    <x v="0"/>
    <x v="0"/>
    <m/>
    <m/>
    <m/>
    <x v="0"/>
    <x v="0"/>
    <x v="0"/>
    <s v="Holker"/>
    <s v="Milnthorpe"/>
    <x v="24"/>
    <x v="1"/>
    <m/>
    <x v="1"/>
    <m/>
    <m/>
    <m/>
    <m/>
    <m/>
    <m/>
    <m/>
    <m/>
    <s v="y"/>
    <m/>
    <m/>
    <n v="1"/>
    <x v="149"/>
  </r>
  <r>
    <s v="Burn"/>
    <s v="J H"/>
    <x v="0"/>
    <m/>
    <m/>
    <x v="0"/>
    <x v="0"/>
    <x v="0"/>
    <x v="0"/>
    <m/>
    <m/>
    <m/>
    <x v="0"/>
    <x v="0"/>
    <x v="0"/>
    <s v="8 Great Newport Street"/>
    <s v="London"/>
    <x v="6"/>
    <x v="1"/>
    <m/>
    <x v="1"/>
    <m/>
    <s v="y"/>
    <m/>
    <m/>
    <m/>
    <m/>
    <m/>
    <m/>
    <m/>
    <m/>
    <m/>
    <n v="1"/>
    <x v="150"/>
  </r>
  <r>
    <s v="Burnaby"/>
    <s v="Robert"/>
    <x v="0"/>
    <m/>
    <m/>
    <x v="0"/>
    <x v="0"/>
    <x v="0"/>
    <x v="0"/>
    <m/>
    <m/>
    <m/>
    <x v="0"/>
    <x v="0"/>
    <x v="0"/>
    <s v="16 Clifford's Inn"/>
    <s v="London"/>
    <x v="6"/>
    <x v="1"/>
    <m/>
    <x v="1"/>
    <s v="y"/>
    <m/>
    <s v="y"/>
    <s v="y"/>
    <s v="y"/>
    <s v="y"/>
    <m/>
    <m/>
    <m/>
    <m/>
    <m/>
    <n v="5"/>
    <x v="151"/>
  </r>
  <r>
    <s v="Burney"/>
    <s v="D D"/>
    <x v="27"/>
    <m/>
    <m/>
    <x v="0"/>
    <x v="0"/>
    <x v="0"/>
    <x v="0"/>
    <s v="y"/>
    <s v="y"/>
    <m/>
    <x v="0"/>
    <x v="0"/>
    <x v="0"/>
    <s v="Wickham Bishops"/>
    <s v="Witham"/>
    <x v="34"/>
    <x v="1"/>
    <m/>
    <x v="1"/>
    <s v="y"/>
    <m/>
    <m/>
    <m/>
    <m/>
    <m/>
    <m/>
    <m/>
    <m/>
    <s v="y"/>
    <s v="y"/>
    <n v="3"/>
    <x v="152"/>
  </r>
  <r>
    <s v="Burrell"/>
    <s v="James"/>
    <x v="0"/>
    <m/>
    <m/>
    <x v="0"/>
    <x v="0"/>
    <x v="0"/>
    <x v="0"/>
    <m/>
    <m/>
    <m/>
    <x v="0"/>
    <x v="0"/>
    <x v="0"/>
    <s v="42 Manchester Street, Manchester Square"/>
    <s v="London"/>
    <x v="6"/>
    <x v="1"/>
    <m/>
    <x v="1"/>
    <m/>
    <m/>
    <m/>
    <m/>
    <m/>
    <m/>
    <m/>
    <m/>
    <m/>
    <m/>
    <s v="y"/>
    <n v="1"/>
    <x v="153"/>
  </r>
  <r>
    <s v="Burton"/>
    <s v="C J "/>
    <x v="3"/>
    <m/>
    <s v="y"/>
    <x v="0"/>
    <x v="0"/>
    <x v="0"/>
    <x v="0"/>
    <m/>
    <m/>
    <m/>
    <x v="0"/>
    <x v="0"/>
    <x v="0"/>
    <m/>
    <s v="Lydd"/>
    <x v="2"/>
    <x v="1"/>
    <m/>
    <x v="1"/>
    <m/>
    <m/>
    <m/>
    <m/>
    <m/>
    <m/>
    <m/>
    <m/>
    <s v="y"/>
    <m/>
    <m/>
    <n v="1"/>
    <x v="154"/>
  </r>
  <r>
    <s v="Bury and West Suffolk Institute"/>
    <m/>
    <x v="0"/>
    <m/>
    <m/>
    <x v="0"/>
    <x v="0"/>
    <x v="0"/>
    <x v="0"/>
    <m/>
    <m/>
    <m/>
    <x v="0"/>
    <x v="0"/>
    <x v="0"/>
    <m/>
    <m/>
    <x v="1"/>
    <x v="1"/>
    <m/>
    <x v="12"/>
    <s v="y"/>
    <m/>
    <m/>
    <m/>
    <m/>
    <m/>
    <m/>
    <m/>
    <m/>
    <m/>
    <m/>
    <n v="1"/>
    <x v="155"/>
  </r>
  <r>
    <s v="Bryant"/>
    <s v="Josias"/>
    <x v="0"/>
    <m/>
    <m/>
    <x v="0"/>
    <x v="0"/>
    <x v="0"/>
    <x v="0"/>
    <m/>
    <m/>
    <m/>
    <x v="0"/>
    <x v="0"/>
    <x v="0"/>
    <s v="North Hill"/>
    <s v="Colchester"/>
    <x v="34"/>
    <x v="1"/>
    <m/>
    <x v="1"/>
    <s v="y"/>
    <m/>
    <m/>
    <s v="y"/>
    <s v="y"/>
    <s v="y"/>
    <m/>
    <m/>
    <m/>
    <m/>
    <m/>
    <n v="4"/>
    <x v="156"/>
  </r>
  <r>
    <s v="Cabbell"/>
    <s v="Benjamin Bond"/>
    <x v="0"/>
    <s v="y"/>
    <m/>
    <x v="0"/>
    <x v="0"/>
    <x v="0"/>
    <x v="0"/>
    <s v="y"/>
    <s v="y"/>
    <m/>
    <x v="0"/>
    <x v="0"/>
    <x v="0"/>
    <s v="52 Portland Place"/>
    <s v="London"/>
    <x v="6"/>
    <x v="1"/>
    <m/>
    <x v="1"/>
    <m/>
    <m/>
    <m/>
    <m/>
    <m/>
    <s v="y"/>
    <s v="y"/>
    <m/>
    <m/>
    <m/>
    <s v="y"/>
    <n v="3"/>
    <x v="157"/>
  </r>
  <r>
    <s v="Callaghan"/>
    <s v="P O"/>
    <x v="0"/>
    <m/>
    <m/>
    <x v="0"/>
    <x v="0"/>
    <x v="0"/>
    <x v="3"/>
    <m/>
    <m/>
    <m/>
    <x v="0"/>
    <x v="0"/>
    <x v="0"/>
    <s v="Gloucester Lodge, St Leonard's on Sea"/>
    <s v="Hastings"/>
    <x v="17"/>
    <x v="1"/>
    <m/>
    <x v="1"/>
    <m/>
    <m/>
    <m/>
    <s v="y"/>
    <s v="y"/>
    <s v="y"/>
    <m/>
    <m/>
    <m/>
    <m/>
    <m/>
    <n v="3"/>
    <x v="158"/>
  </r>
  <r>
    <s v="Calvert"/>
    <s v="James"/>
    <x v="3"/>
    <m/>
    <s v="y"/>
    <x v="0"/>
    <x v="0"/>
    <x v="0"/>
    <x v="1"/>
    <m/>
    <m/>
    <m/>
    <x v="0"/>
    <x v="0"/>
    <x v="0"/>
    <s v="32 Lansdowne Place"/>
    <s v="Brighton"/>
    <x v="17"/>
    <x v="1"/>
    <m/>
    <x v="1"/>
    <m/>
    <m/>
    <m/>
    <m/>
    <m/>
    <m/>
    <m/>
    <s v="y"/>
    <m/>
    <m/>
    <m/>
    <n v="1"/>
    <x v="159"/>
  </r>
  <r>
    <s v="Cambridge, Free Library"/>
    <m/>
    <x v="0"/>
    <m/>
    <m/>
    <x v="0"/>
    <x v="0"/>
    <x v="0"/>
    <x v="0"/>
    <m/>
    <m/>
    <m/>
    <x v="0"/>
    <x v="0"/>
    <x v="0"/>
    <m/>
    <s v="Cambridge"/>
    <x v="14"/>
    <x v="1"/>
    <m/>
    <x v="13"/>
    <m/>
    <m/>
    <m/>
    <m/>
    <m/>
    <m/>
    <m/>
    <m/>
    <m/>
    <m/>
    <s v="y"/>
    <n v="1"/>
    <x v="160"/>
  </r>
  <r>
    <s v="Cambridge University Library"/>
    <m/>
    <x v="0"/>
    <m/>
    <m/>
    <x v="0"/>
    <x v="0"/>
    <x v="0"/>
    <x v="0"/>
    <m/>
    <m/>
    <m/>
    <x v="0"/>
    <x v="0"/>
    <x v="0"/>
    <s v="University of Cambridge"/>
    <s v="Cambridge"/>
    <x v="14"/>
    <x v="1"/>
    <m/>
    <x v="14"/>
    <m/>
    <m/>
    <m/>
    <s v="y"/>
    <s v="y"/>
    <s v="y"/>
    <s v="y"/>
    <s v="y"/>
    <m/>
    <m/>
    <s v="y"/>
    <n v="6"/>
    <x v="161"/>
  </r>
  <r>
    <s v="Campbell"/>
    <m/>
    <x v="6"/>
    <m/>
    <m/>
    <x v="0"/>
    <x v="0"/>
    <x v="0"/>
    <x v="0"/>
    <m/>
    <m/>
    <m/>
    <x v="0"/>
    <x v="0"/>
    <x v="0"/>
    <s v="Kilravock Castle"/>
    <s v="Nairn"/>
    <x v="39"/>
    <x v="2"/>
    <m/>
    <x v="1"/>
    <m/>
    <m/>
    <m/>
    <m/>
    <m/>
    <m/>
    <m/>
    <m/>
    <m/>
    <m/>
    <s v="y"/>
    <n v="1"/>
    <x v="162"/>
  </r>
  <r>
    <s v="Carline"/>
    <s v="John"/>
    <x v="0"/>
    <m/>
    <m/>
    <x v="0"/>
    <x v="0"/>
    <x v="0"/>
    <x v="0"/>
    <m/>
    <m/>
    <m/>
    <x v="0"/>
    <x v="0"/>
    <x v="0"/>
    <m/>
    <s v="Lincoln"/>
    <x v="40"/>
    <x v="1"/>
    <m/>
    <x v="1"/>
    <s v="y"/>
    <m/>
    <s v="y"/>
    <m/>
    <m/>
    <m/>
    <m/>
    <m/>
    <m/>
    <m/>
    <m/>
    <n v="2"/>
    <x v="163"/>
  </r>
  <r>
    <s v="Carruthers"/>
    <s v="James"/>
    <x v="0"/>
    <m/>
    <m/>
    <x v="0"/>
    <x v="0"/>
    <x v="0"/>
    <x v="0"/>
    <m/>
    <m/>
    <m/>
    <x v="0"/>
    <x v="0"/>
    <x v="0"/>
    <s v="Glenreagh"/>
    <s v="Belfast"/>
    <x v="41"/>
    <x v="9"/>
    <m/>
    <x v="1"/>
    <m/>
    <s v="y"/>
    <s v="y"/>
    <m/>
    <m/>
    <m/>
    <m/>
    <m/>
    <m/>
    <m/>
    <m/>
    <n v="2"/>
    <x v="164"/>
  </r>
  <r>
    <s v="Carter"/>
    <s v="William George"/>
    <x v="0"/>
    <m/>
    <m/>
    <x v="0"/>
    <x v="0"/>
    <x v="0"/>
    <x v="0"/>
    <s v="y"/>
    <m/>
    <m/>
    <x v="0"/>
    <x v="0"/>
    <x v="0"/>
    <s v="Raymond's Buildings, Gray's Inn"/>
    <s v="London"/>
    <x v="6"/>
    <x v="1"/>
    <m/>
    <x v="1"/>
    <m/>
    <m/>
    <m/>
    <m/>
    <m/>
    <m/>
    <m/>
    <m/>
    <m/>
    <m/>
    <s v="y"/>
    <n v="1"/>
    <x v="165"/>
  </r>
  <r>
    <s v="Caton"/>
    <s v="Richard Redmond"/>
    <x v="0"/>
    <m/>
    <m/>
    <x v="0"/>
    <x v="0"/>
    <x v="0"/>
    <x v="0"/>
    <s v="y"/>
    <m/>
    <m/>
    <x v="0"/>
    <x v="0"/>
    <x v="0"/>
    <s v="Union Club"/>
    <s v="London"/>
    <x v="6"/>
    <x v="1"/>
    <m/>
    <x v="1"/>
    <m/>
    <m/>
    <m/>
    <m/>
    <m/>
    <m/>
    <m/>
    <m/>
    <m/>
    <m/>
    <s v="y"/>
    <n v="1"/>
    <x v="166"/>
  </r>
  <r>
    <s v="Chaffers"/>
    <s v="William, Jun."/>
    <x v="0"/>
    <s v="y"/>
    <m/>
    <x v="0"/>
    <x v="0"/>
    <x v="0"/>
    <x v="0"/>
    <s v="y"/>
    <m/>
    <m/>
    <x v="0"/>
    <x v="2"/>
    <x v="0"/>
    <s v="20 Old Bond Street &amp; Watling Street &amp; 19 Ftizroy Square &amp; Marlborough Hill, St John's Wood NW &amp; 1 Bolton Wood, St John's Wood"/>
    <s v="London"/>
    <x v="6"/>
    <x v="1"/>
    <m/>
    <x v="1"/>
    <s v="y"/>
    <s v="y"/>
    <s v="y"/>
    <s v="y"/>
    <s v="y"/>
    <s v="y"/>
    <s v="y"/>
    <s v="y"/>
    <s v="y"/>
    <m/>
    <m/>
    <n v="9"/>
    <x v="167"/>
  </r>
  <r>
    <s v="Chalmers"/>
    <s v="John"/>
    <x v="0"/>
    <m/>
    <m/>
    <x v="0"/>
    <x v="0"/>
    <x v="0"/>
    <x v="0"/>
    <m/>
    <m/>
    <m/>
    <x v="0"/>
    <x v="0"/>
    <x v="0"/>
    <s v="Auldbar"/>
    <s v="Brechin"/>
    <x v="28"/>
    <x v="2"/>
    <m/>
    <x v="1"/>
    <m/>
    <m/>
    <m/>
    <m/>
    <s v="y"/>
    <s v="y"/>
    <m/>
    <m/>
    <m/>
    <m/>
    <m/>
    <n v="2"/>
    <x v="168"/>
  </r>
  <r>
    <s v="Chalmers"/>
    <s v="Patrick"/>
    <x v="0"/>
    <s v="y"/>
    <m/>
    <x v="0"/>
    <x v="0"/>
    <x v="0"/>
    <x v="0"/>
    <s v="y"/>
    <m/>
    <m/>
    <x v="0"/>
    <x v="0"/>
    <x v="0"/>
    <s v="Auldbar"/>
    <s v="Brechin"/>
    <x v="28"/>
    <x v="2"/>
    <m/>
    <x v="1"/>
    <s v="y"/>
    <m/>
    <s v="y"/>
    <s v="y"/>
    <m/>
    <m/>
    <m/>
    <m/>
    <m/>
    <m/>
    <m/>
    <n v="3"/>
    <x v="169"/>
  </r>
  <r>
    <s v="Chambers"/>
    <s v="David Noble"/>
    <x v="0"/>
    <m/>
    <m/>
    <x v="0"/>
    <x v="0"/>
    <x v="0"/>
    <x v="0"/>
    <s v="y"/>
    <m/>
    <m/>
    <x v="0"/>
    <x v="0"/>
    <x v="0"/>
    <s v="47 Paternoster Row"/>
    <s v="London"/>
    <x v="6"/>
    <x v="1"/>
    <m/>
    <x v="1"/>
    <m/>
    <m/>
    <m/>
    <m/>
    <m/>
    <m/>
    <m/>
    <m/>
    <m/>
    <m/>
    <s v="y"/>
    <n v="1"/>
    <x v="170"/>
  </r>
  <r>
    <s v="Chancellor"/>
    <s v="Frederick"/>
    <x v="0"/>
    <m/>
    <m/>
    <x v="0"/>
    <x v="0"/>
    <x v="0"/>
    <x v="0"/>
    <m/>
    <m/>
    <m/>
    <x v="0"/>
    <x v="0"/>
    <x v="0"/>
    <m/>
    <s v="Chelmsford"/>
    <x v="34"/>
    <x v="1"/>
    <m/>
    <x v="1"/>
    <s v="y"/>
    <m/>
    <m/>
    <m/>
    <m/>
    <m/>
    <m/>
    <m/>
    <m/>
    <m/>
    <m/>
    <n v="1"/>
    <x v="171"/>
  </r>
  <r>
    <s v="Charles"/>
    <s v="John"/>
    <x v="6"/>
    <m/>
    <m/>
    <x v="0"/>
    <x v="0"/>
    <x v="0"/>
    <x v="0"/>
    <m/>
    <m/>
    <m/>
    <x v="0"/>
    <x v="0"/>
    <x v="0"/>
    <m/>
    <s v="Gravesend"/>
    <x v="2"/>
    <x v="1"/>
    <m/>
    <x v="1"/>
    <m/>
    <m/>
    <m/>
    <m/>
    <s v="y"/>
    <s v="y"/>
    <m/>
    <m/>
    <m/>
    <m/>
    <m/>
    <n v="2"/>
    <x v="172"/>
  </r>
  <r>
    <s v="Charles"/>
    <s v="Thomas"/>
    <x v="0"/>
    <m/>
    <m/>
    <x v="0"/>
    <x v="0"/>
    <x v="0"/>
    <x v="0"/>
    <m/>
    <m/>
    <m/>
    <x v="0"/>
    <x v="0"/>
    <x v="0"/>
    <s v="Chillington House"/>
    <s v="Maidstone"/>
    <x v="2"/>
    <x v="1"/>
    <m/>
    <x v="1"/>
    <s v="y"/>
    <s v="y"/>
    <s v="y"/>
    <s v="y"/>
    <s v="y"/>
    <m/>
    <m/>
    <m/>
    <s v="y"/>
    <m/>
    <m/>
    <n v="6"/>
    <x v="173"/>
  </r>
  <r>
    <s v="Charlton"/>
    <s v="Edward"/>
    <x v="1"/>
    <m/>
    <m/>
    <x v="0"/>
    <x v="0"/>
    <x v="0"/>
    <x v="3"/>
    <m/>
    <m/>
    <m/>
    <x v="0"/>
    <x v="1"/>
    <x v="0"/>
    <m/>
    <s v="Newcastle upon Tyne"/>
    <x v="5"/>
    <x v="1"/>
    <m/>
    <x v="1"/>
    <m/>
    <m/>
    <s v="y"/>
    <m/>
    <m/>
    <m/>
    <m/>
    <m/>
    <m/>
    <m/>
    <m/>
    <n v="1"/>
    <x v="174"/>
  </r>
  <r>
    <s v="Charma"/>
    <s v="A"/>
    <x v="28"/>
    <m/>
    <m/>
    <x v="0"/>
    <x v="0"/>
    <x v="0"/>
    <x v="0"/>
    <m/>
    <m/>
    <m/>
    <x v="0"/>
    <x v="6"/>
    <x v="1"/>
    <m/>
    <s v="Caen"/>
    <x v="0"/>
    <x v="0"/>
    <m/>
    <x v="15"/>
    <m/>
    <m/>
    <m/>
    <m/>
    <m/>
    <m/>
    <m/>
    <m/>
    <m/>
    <m/>
    <s v="y"/>
    <n v="1"/>
    <x v="175"/>
  </r>
  <r>
    <s v="Chichester Library Society"/>
    <m/>
    <x v="0"/>
    <m/>
    <m/>
    <x v="0"/>
    <x v="0"/>
    <x v="0"/>
    <x v="0"/>
    <m/>
    <m/>
    <m/>
    <x v="0"/>
    <x v="0"/>
    <x v="0"/>
    <m/>
    <s v="Chichester"/>
    <x v="17"/>
    <x v="1"/>
    <m/>
    <x v="16"/>
    <m/>
    <m/>
    <m/>
    <s v="y"/>
    <s v="y"/>
    <m/>
    <m/>
    <m/>
    <m/>
    <m/>
    <m/>
    <n v="2"/>
    <x v="176"/>
  </r>
  <r>
    <s v="Chidley"/>
    <s v="John A"/>
    <x v="0"/>
    <m/>
    <m/>
    <x v="0"/>
    <x v="0"/>
    <x v="0"/>
    <x v="0"/>
    <m/>
    <m/>
    <m/>
    <x v="0"/>
    <x v="0"/>
    <x v="0"/>
    <s v="10 Basinghall Street &amp; 25 Old Jewry, City"/>
    <s v="London"/>
    <x v="6"/>
    <x v="1"/>
    <m/>
    <x v="1"/>
    <m/>
    <m/>
    <m/>
    <m/>
    <m/>
    <s v="y"/>
    <s v="y"/>
    <s v="y"/>
    <m/>
    <m/>
    <s v="y"/>
    <n v="4"/>
    <x v="177"/>
  </r>
  <r>
    <s v="Christmas"/>
    <s v="Henry"/>
    <x v="29"/>
    <s v="y"/>
    <s v="y"/>
    <x v="0"/>
    <x v="0"/>
    <x v="1"/>
    <x v="1"/>
    <s v="y"/>
    <s v="y"/>
    <m/>
    <x v="0"/>
    <x v="0"/>
    <x v="0"/>
    <s v="Manor Street, Clapham &amp; 3 Dane's Inn, Strand &amp; 5 Lark Hall Rise, Clapham"/>
    <s v="London"/>
    <x v="6"/>
    <x v="1"/>
    <m/>
    <x v="1"/>
    <s v="y"/>
    <m/>
    <m/>
    <s v="y"/>
    <s v="y"/>
    <s v="y"/>
    <m/>
    <m/>
    <m/>
    <m/>
    <m/>
    <n v="4"/>
    <x v="178"/>
  </r>
  <r>
    <s v="Clarke"/>
    <s v="Hyde"/>
    <x v="0"/>
    <m/>
    <m/>
    <x v="0"/>
    <x v="0"/>
    <x v="0"/>
    <x v="6"/>
    <m/>
    <m/>
    <m/>
    <x v="0"/>
    <x v="0"/>
    <x v="0"/>
    <s v="42 Basinghall Street"/>
    <s v="London"/>
    <x v="6"/>
    <x v="1"/>
    <m/>
    <x v="1"/>
    <m/>
    <m/>
    <m/>
    <m/>
    <m/>
    <m/>
    <m/>
    <m/>
    <m/>
    <m/>
    <s v="y"/>
    <n v="1"/>
    <x v="179"/>
  </r>
  <r>
    <s v="Clarke"/>
    <s v="James"/>
    <x v="0"/>
    <s v="y"/>
    <m/>
    <x v="0"/>
    <x v="0"/>
    <x v="0"/>
    <x v="0"/>
    <m/>
    <m/>
    <m/>
    <x v="0"/>
    <x v="0"/>
    <x v="0"/>
    <s v="Easton"/>
    <s v="Woodbridge"/>
    <x v="1"/>
    <x v="1"/>
    <m/>
    <x v="1"/>
    <m/>
    <m/>
    <m/>
    <s v="y"/>
    <s v="y"/>
    <m/>
    <m/>
    <m/>
    <s v="y"/>
    <m/>
    <m/>
    <n v="3"/>
    <x v="180"/>
  </r>
  <r>
    <s v="Clarke"/>
    <s v="Joseph"/>
    <x v="0"/>
    <m/>
    <m/>
    <x v="0"/>
    <x v="0"/>
    <x v="0"/>
    <x v="0"/>
    <m/>
    <m/>
    <m/>
    <x v="0"/>
    <x v="0"/>
    <x v="0"/>
    <s v="The Roos"/>
    <s v="Saffron Walden"/>
    <x v="34"/>
    <x v="1"/>
    <m/>
    <x v="1"/>
    <s v="y"/>
    <s v="y"/>
    <s v="y"/>
    <s v="y"/>
    <s v="y"/>
    <s v="y"/>
    <s v="y"/>
    <s v="y"/>
    <s v="y"/>
    <m/>
    <s v="y"/>
    <n v="10"/>
    <x v="181"/>
  </r>
  <r>
    <s v="Clayton"/>
    <s v="John"/>
    <x v="30"/>
    <m/>
    <m/>
    <x v="0"/>
    <x v="0"/>
    <x v="0"/>
    <x v="0"/>
    <m/>
    <m/>
    <m/>
    <x v="0"/>
    <x v="0"/>
    <x v="0"/>
    <s v="The Chesters, Hexham"/>
    <s v="Hexham"/>
    <x v="5"/>
    <x v="1"/>
    <m/>
    <x v="1"/>
    <s v="y"/>
    <m/>
    <s v="y"/>
    <m/>
    <s v="y"/>
    <s v="y"/>
    <s v="y"/>
    <s v="y"/>
    <m/>
    <s v="y"/>
    <s v="y"/>
    <n v="8"/>
    <x v="182"/>
  </r>
  <r>
    <s v="Coates"/>
    <s v="Andrew"/>
    <x v="0"/>
    <m/>
    <m/>
    <x v="0"/>
    <x v="0"/>
    <x v="0"/>
    <x v="0"/>
    <m/>
    <m/>
    <m/>
    <x v="0"/>
    <x v="0"/>
    <x v="0"/>
    <m/>
    <s v="Philadelphia"/>
    <x v="42"/>
    <x v="10"/>
    <m/>
    <x v="1"/>
    <m/>
    <m/>
    <m/>
    <m/>
    <m/>
    <m/>
    <m/>
    <m/>
    <m/>
    <m/>
    <s v="y"/>
    <n v="1"/>
    <x v="183"/>
  </r>
  <r>
    <s v="Coates"/>
    <s v="George"/>
    <x v="0"/>
    <m/>
    <m/>
    <x v="0"/>
    <x v="0"/>
    <x v="0"/>
    <x v="0"/>
    <m/>
    <m/>
    <m/>
    <x v="0"/>
    <x v="0"/>
    <x v="0"/>
    <m/>
    <s v="Glasgow"/>
    <x v="38"/>
    <x v="2"/>
    <m/>
    <x v="1"/>
    <m/>
    <m/>
    <m/>
    <m/>
    <m/>
    <m/>
    <m/>
    <m/>
    <m/>
    <m/>
    <s v="y"/>
    <n v="1"/>
    <x v="184"/>
  </r>
  <r>
    <s v="Coates"/>
    <s v="Peter"/>
    <x v="0"/>
    <m/>
    <m/>
    <x v="0"/>
    <x v="0"/>
    <x v="0"/>
    <x v="0"/>
    <m/>
    <m/>
    <m/>
    <x v="0"/>
    <x v="0"/>
    <x v="0"/>
    <m/>
    <s v="Paisley"/>
    <x v="43"/>
    <x v="2"/>
    <m/>
    <x v="1"/>
    <m/>
    <m/>
    <m/>
    <m/>
    <m/>
    <m/>
    <m/>
    <m/>
    <m/>
    <m/>
    <s v="y"/>
    <n v="1"/>
    <x v="185"/>
  </r>
  <r>
    <s v="Coates"/>
    <s v="R P"/>
    <x v="3"/>
    <m/>
    <s v="y"/>
    <x v="0"/>
    <x v="0"/>
    <x v="0"/>
    <x v="1"/>
    <m/>
    <m/>
    <m/>
    <x v="0"/>
    <x v="0"/>
    <x v="0"/>
    <s v="Darenth &amp; Precincts, Rochester"/>
    <s v="Dartford"/>
    <x v="2"/>
    <x v="1"/>
    <m/>
    <x v="1"/>
    <m/>
    <m/>
    <m/>
    <m/>
    <m/>
    <m/>
    <m/>
    <s v="y"/>
    <m/>
    <m/>
    <s v="y"/>
    <n v="2"/>
    <x v="186"/>
  </r>
  <r>
    <s v="Coates"/>
    <s v="Thomas"/>
    <x v="0"/>
    <m/>
    <m/>
    <x v="0"/>
    <x v="0"/>
    <x v="0"/>
    <x v="0"/>
    <m/>
    <m/>
    <m/>
    <x v="0"/>
    <x v="0"/>
    <x v="0"/>
    <m/>
    <s v="Paisley"/>
    <x v="43"/>
    <x v="2"/>
    <m/>
    <x v="1"/>
    <m/>
    <m/>
    <m/>
    <m/>
    <m/>
    <m/>
    <m/>
    <m/>
    <m/>
    <m/>
    <s v="y"/>
    <n v="1"/>
    <x v="187"/>
  </r>
  <r>
    <s v="Colchester Literary Institution"/>
    <m/>
    <x v="0"/>
    <m/>
    <m/>
    <x v="0"/>
    <x v="0"/>
    <x v="0"/>
    <x v="0"/>
    <m/>
    <m/>
    <m/>
    <x v="0"/>
    <x v="0"/>
    <x v="0"/>
    <m/>
    <s v="Colchester"/>
    <x v="34"/>
    <x v="1"/>
    <m/>
    <x v="17"/>
    <s v="y"/>
    <m/>
    <m/>
    <s v="y"/>
    <m/>
    <m/>
    <m/>
    <m/>
    <m/>
    <m/>
    <m/>
    <n v="2"/>
    <x v="188"/>
  </r>
  <r>
    <s v="Cobb"/>
    <s v="John"/>
    <x v="0"/>
    <m/>
    <m/>
    <x v="0"/>
    <x v="0"/>
    <x v="0"/>
    <x v="0"/>
    <m/>
    <m/>
    <m/>
    <x v="0"/>
    <x v="0"/>
    <x v="0"/>
    <s v="New Lodge"/>
    <s v="Hawkhurst"/>
    <x v="2"/>
    <x v="1"/>
    <m/>
    <x v="1"/>
    <m/>
    <m/>
    <m/>
    <m/>
    <m/>
    <m/>
    <m/>
    <m/>
    <s v="y"/>
    <m/>
    <m/>
    <n v="1"/>
    <x v="189"/>
  </r>
  <r>
    <s v="Cobb"/>
    <s v="William Wise"/>
    <x v="0"/>
    <m/>
    <m/>
    <x v="0"/>
    <x v="0"/>
    <x v="0"/>
    <x v="0"/>
    <m/>
    <m/>
    <m/>
    <x v="0"/>
    <x v="0"/>
    <x v="0"/>
    <s v="Bredgar House &amp; Toronto"/>
    <s v="Ramsden"/>
    <x v="2"/>
    <x v="1"/>
    <m/>
    <x v="1"/>
    <m/>
    <m/>
    <m/>
    <m/>
    <m/>
    <m/>
    <m/>
    <m/>
    <s v="y"/>
    <m/>
    <s v="y"/>
    <n v="2"/>
    <x v="190"/>
  </r>
  <r>
    <s v="Cochet"/>
    <s v="The Abbé"/>
    <x v="31"/>
    <m/>
    <m/>
    <x v="0"/>
    <x v="1"/>
    <x v="0"/>
    <x v="0"/>
    <s v="y"/>
    <m/>
    <m/>
    <x v="0"/>
    <x v="0"/>
    <x v="0"/>
    <m/>
    <s v="Dieppe"/>
    <x v="44"/>
    <x v="0"/>
    <m/>
    <x v="1"/>
    <s v="y"/>
    <m/>
    <m/>
    <m/>
    <m/>
    <m/>
    <m/>
    <m/>
    <m/>
    <m/>
    <s v="y"/>
    <n v="2"/>
    <x v="191"/>
  </r>
  <r>
    <s v="Cocks"/>
    <s v="Thomas Somers"/>
    <x v="20"/>
    <m/>
    <m/>
    <x v="0"/>
    <x v="0"/>
    <x v="0"/>
    <x v="0"/>
    <m/>
    <m/>
    <m/>
    <x v="0"/>
    <x v="0"/>
    <x v="0"/>
    <s v="15 Hereford Street, May Fair"/>
    <s v="London"/>
    <x v="6"/>
    <x v="1"/>
    <m/>
    <x v="1"/>
    <m/>
    <m/>
    <m/>
    <m/>
    <m/>
    <m/>
    <m/>
    <m/>
    <m/>
    <m/>
    <s v="y"/>
    <n v="1"/>
    <x v="192"/>
  </r>
  <r>
    <s v="Cole"/>
    <s v="Henry Dennett"/>
    <x v="0"/>
    <m/>
    <m/>
    <x v="0"/>
    <x v="0"/>
    <x v="0"/>
    <x v="0"/>
    <m/>
    <m/>
    <m/>
    <x v="0"/>
    <x v="0"/>
    <x v="0"/>
    <s v="Bucknowle House"/>
    <s v="Wareham"/>
    <x v="35"/>
    <x v="1"/>
    <m/>
    <x v="1"/>
    <s v="y"/>
    <m/>
    <m/>
    <m/>
    <m/>
    <m/>
    <m/>
    <m/>
    <m/>
    <m/>
    <m/>
    <n v="1"/>
    <x v="193"/>
  </r>
  <r>
    <s v="Cole"/>
    <s v="Robert"/>
    <x v="0"/>
    <m/>
    <m/>
    <x v="0"/>
    <x v="0"/>
    <x v="0"/>
    <x v="0"/>
    <s v="y"/>
    <m/>
    <m/>
    <x v="0"/>
    <x v="0"/>
    <x v="0"/>
    <s v="53 Upper Norton Street &amp; Hollybourne Lodge, Alton, Hants"/>
    <s v="Alton"/>
    <x v="4"/>
    <x v="1"/>
    <s v="y"/>
    <x v="1"/>
    <s v="y"/>
    <m/>
    <m/>
    <m/>
    <m/>
    <m/>
    <m/>
    <m/>
    <m/>
    <s v="y"/>
    <s v="y"/>
    <n v="3"/>
    <x v="194"/>
  </r>
  <r>
    <s v="Coleman"/>
    <s v="J N"/>
    <x v="3"/>
    <m/>
    <s v="y"/>
    <x v="0"/>
    <x v="0"/>
    <x v="0"/>
    <x v="0"/>
    <m/>
    <m/>
    <m/>
    <x v="0"/>
    <x v="0"/>
    <x v="0"/>
    <m/>
    <s v="Ryde"/>
    <x v="4"/>
    <x v="1"/>
    <m/>
    <x v="1"/>
    <m/>
    <m/>
    <m/>
    <m/>
    <m/>
    <m/>
    <m/>
    <m/>
    <m/>
    <m/>
    <s v="y"/>
    <n v="1"/>
    <x v="195"/>
  </r>
  <r>
    <s v="Coles"/>
    <s v="William Lawrence"/>
    <x v="0"/>
    <m/>
    <m/>
    <x v="0"/>
    <x v="0"/>
    <x v="0"/>
    <x v="0"/>
    <m/>
    <m/>
    <m/>
    <x v="0"/>
    <x v="0"/>
    <x v="0"/>
    <m/>
    <s v="Greenwich"/>
    <x v="2"/>
    <x v="1"/>
    <m/>
    <x v="1"/>
    <m/>
    <m/>
    <m/>
    <m/>
    <m/>
    <m/>
    <m/>
    <m/>
    <s v="y"/>
    <m/>
    <m/>
    <n v="1"/>
    <x v="196"/>
  </r>
  <r>
    <s v="Collier"/>
    <s v="Charles"/>
    <x v="3"/>
    <m/>
    <s v="y"/>
    <x v="0"/>
    <x v="0"/>
    <x v="0"/>
    <x v="1"/>
    <s v="y"/>
    <m/>
    <m/>
    <x v="0"/>
    <x v="0"/>
    <x v="0"/>
    <m/>
    <s v="Andover"/>
    <x v="4"/>
    <x v="1"/>
    <m/>
    <x v="1"/>
    <m/>
    <m/>
    <m/>
    <m/>
    <m/>
    <m/>
    <m/>
    <s v="y"/>
    <m/>
    <m/>
    <m/>
    <n v="1"/>
    <x v="197"/>
  </r>
  <r>
    <s v="Collings"/>
    <s v="William Thomas"/>
    <x v="3"/>
    <m/>
    <s v="y"/>
    <x v="0"/>
    <x v="0"/>
    <x v="0"/>
    <x v="7"/>
    <m/>
    <m/>
    <m/>
    <x v="0"/>
    <x v="0"/>
    <x v="0"/>
    <s v="Trinity College &amp; Wells, Somerset"/>
    <s v="Cambridge"/>
    <x v="14"/>
    <x v="1"/>
    <m/>
    <x v="1"/>
    <m/>
    <s v="y"/>
    <s v="y"/>
    <m/>
    <m/>
    <m/>
    <m/>
    <m/>
    <s v="y"/>
    <m/>
    <m/>
    <n v="3"/>
    <x v="198"/>
  </r>
  <r>
    <s v="Combs"/>
    <s v="Henry"/>
    <x v="32"/>
    <m/>
    <s v="y"/>
    <x v="0"/>
    <x v="0"/>
    <x v="1"/>
    <x v="8"/>
    <m/>
    <m/>
    <m/>
    <x v="0"/>
    <x v="0"/>
    <x v="0"/>
    <s v="St John's College"/>
    <s v="Oxford"/>
    <x v="16"/>
    <x v="1"/>
    <m/>
    <x v="1"/>
    <m/>
    <m/>
    <m/>
    <m/>
    <m/>
    <m/>
    <m/>
    <m/>
    <s v="y"/>
    <m/>
    <m/>
    <n v="1"/>
    <x v="199"/>
  </r>
  <r>
    <s v="Combs"/>
    <s v="William Addison"/>
    <x v="0"/>
    <m/>
    <m/>
    <x v="0"/>
    <x v="0"/>
    <x v="0"/>
    <x v="0"/>
    <m/>
    <m/>
    <m/>
    <x v="0"/>
    <x v="0"/>
    <x v="0"/>
    <s v="3 Portland Cottages &amp; 63 Ebury Street, Pimlico &amp; 7 Vicarage Gardens, Campden Hill, W"/>
    <s v="London"/>
    <x v="6"/>
    <x v="1"/>
    <m/>
    <x v="1"/>
    <s v="y"/>
    <s v="y"/>
    <s v="y"/>
    <s v="y"/>
    <s v="y"/>
    <s v="y"/>
    <s v="y"/>
    <s v="y"/>
    <s v="y"/>
    <m/>
    <m/>
    <n v="9"/>
    <x v="200"/>
  </r>
  <r>
    <s v="Comerford"/>
    <s v="James"/>
    <x v="0"/>
    <m/>
    <m/>
    <x v="0"/>
    <x v="0"/>
    <x v="0"/>
    <x v="0"/>
    <s v="y"/>
    <m/>
    <m/>
    <x v="0"/>
    <x v="0"/>
    <x v="0"/>
    <s v="7 St Andrew's Place, Regent's Park NW"/>
    <s v="London"/>
    <x v="6"/>
    <x v="1"/>
    <m/>
    <x v="1"/>
    <m/>
    <m/>
    <m/>
    <m/>
    <m/>
    <m/>
    <m/>
    <s v="y"/>
    <m/>
    <m/>
    <m/>
    <n v="1"/>
    <x v="201"/>
  </r>
  <r>
    <s v="Comport"/>
    <s v="John"/>
    <x v="0"/>
    <m/>
    <m/>
    <x v="0"/>
    <x v="0"/>
    <x v="0"/>
    <x v="0"/>
    <s v="y"/>
    <m/>
    <m/>
    <x v="0"/>
    <x v="0"/>
    <x v="0"/>
    <m/>
    <s v="Strood"/>
    <x v="2"/>
    <x v="1"/>
    <m/>
    <x v="1"/>
    <m/>
    <s v="y"/>
    <m/>
    <m/>
    <m/>
    <m/>
    <m/>
    <m/>
    <m/>
    <m/>
    <m/>
    <n v="1"/>
    <x v="202"/>
  </r>
  <r>
    <s v="Conyngham"/>
    <s v="Albert Denison"/>
    <x v="33"/>
    <s v="y"/>
    <m/>
    <x v="1"/>
    <x v="0"/>
    <x v="0"/>
    <x v="9"/>
    <s v="y"/>
    <s v="y"/>
    <m/>
    <x v="0"/>
    <x v="7"/>
    <x v="0"/>
    <s v="Ileden, Kent  (1850) &amp; Grimston, Tadcaster (1848; 1854; 1857; 1859; 1868) &amp; 8 Carlton Terrace, London"/>
    <s v="Tadcaster"/>
    <x v="9"/>
    <x v="1"/>
    <s v="y"/>
    <x v="1"/>
    <s v="y"/>
    <s v="y"/>
    <s v="y"/>
    <s v="y"/>
    <s v="y"/>
    <s v="y"/>
    <s v="y"/>
    <m/>
    <s v="y"/>
    <s v="y"/>
    <s v="y"/>
    <n v="10"/>
    <x v="203"/>
  </r>
  <r>
    <s v="Cook"/>
    <s v="James"/>
    <x v="0"/>
    <m/>
    <m/>
    <x v="0"/>
    <x v="0"/>
    <x v="0"/>
    <x v="0"/>
    <m/>
    <m/>
    <m/>
    <x v="0"/>
    <x v="0"/>
    <x v="0"/>
    <s v="Holdgate Lane"/>
    <s v="York"/>
    <x v="9"/>
    <x v="1"/>
    <m/>
    <x v="1"/>
    <s v="y"/>
    <m/>
    <m/>
    <m/>
    <m/>
    <m/>
    <m/>
    <m/>
    <m/>
    <m/>
    <m/>
    <n v="1"/>
    <x v="204"/>
  </r>
  <r>
    <s v="Cook"/>
    <s v="Robert"/>
    <x v="0"/>
    <m/>
    <m/>
    <x v="0"/>
    <x v="0"/>
    <x v="0"/>
    <x v="0"/>
    <m/>
    <m/>
    <m/>
    <x v="0"/>
    <x v="0"/>
    <x v="0"/>
    <s v="30 Colliergate York"/>
    <s v="Scarborough &amp; York"/>
    <x v="9"/>
    <x v="1"/>
    <m/>
    <x v="1"/>
    <s v="y"/>
    <m/>
    <m/>
    <m/>
    <m/>
    <m/>
    <m/>
    <m/>
    <s v="y"/>
    <m/>
    <m/>
    <n v="2"/>
    <x v="205"/>
  </r>
  <r>
    <s v="Cooper"/>
    <s v="Charles Henry"/>
    <x v="30"/>
    <m/>
    <m/>
    <x v="0"/>
    <x v="0"/>
    <x v="0"/>
    <x v="0"/>
    <s v="y"/>
    <m/>
    <m/>
    <x v="0"/>
    <x v="0"/>
    <x v="0"/>
    <m/>
    <s v="Cambridge"/>
    <x v="14"/>
    <x v="1"/>
    <m/>
    <x v="1"/>
    <s v="y"/>
    <m/>
    <m/>
    <m/>
    <m/>
    <m/>
    <m/>
    <m/>
    <m/>
    <m/>
    <s v="y"/>
    <n v="2"/>
    <x v="206"/>
  </r>
  <r>
    <s v="Cooper"/>
    <s v="George Miles"/>
    <x v="0"/>
    <m/>
    <m/>
    <x v="0"/>
    <x v="0"/>
    <x v="0"/>
    <x v="1"/>
    <m/>
    <m/>
    <m/>
    <x v="0"/>
    <x v="0"/>
    <x v="0"/>
    <s v="Wilmington"/>
    <s v="Dartford"/>
    <x v="2"/>
    <x v="1"/>
    <m/>
    <x v="1"/>
    <m/>
    <m/>
    <m/>
    <m/>
    <m/>
    <m/>
    <m/>
    <m/>
    <m/>
    <s v="y"/>
    <m/>
    <n v="1"/>
    <x v="207"/>
  </r>
  <r>
    <s v="Cooper"/>
    <s v="Joseph Sidney"/>
    <x v="0"/>
    <m/>
    <m/>
    <x v="0"/>
    <x v="0"/>
    <x v="0"/>
    <x v="0"/>
    <m/>
    <m/>
    <m/>
    <x v="0"/>
    <x v="0"/>
    <x v="0"/>
    <s v="Warrior Square &amp; Château de Brébant"/>
    <s v="St Leonard's on Sea, Hastings"/>
    <x v="17"/>
    <x v="1"/>
    <m/>
    <x v="1"/>
    <s v="y"/>
    <m/>
    <m/>
    <m/>
    <m/>
    <m/>
    <m/>
    <m/>
    <m/>
    <m/>
    <s v="y"/>
    <n v="2"/>
    <x v="208"/>
  </r>
  <r>
    <s v="Corner"/>
    <s v="Charles Calvert"/>
    <x v="0"/>
    <m/>
    <m/>
    <x v="0"/>
    <x v="0"/>
    <x v="0"/>
    <x v="0"/>
    <m/>
    <m/>
    <m/>
    <x v="0"/>
    <x v="0"/>
    <x v="0"/>
    <s v="Dean Street"/>
    <s v="London"/>
    <x v="6"/>
    <x v="1"/>
    <m/>
    <x v="1"/>
    <m/>
    <m/>
    <m/>
    <m/>
    <m/>
    <m/>
    <m/>
    <m/>
    <s v="y"/>
    <m/>
    <m/>
    <n v="1"/>
    <x v="209"/>
  </r>
  <r>
    <s v="Corner"/>
    <s v="George Richard"/>
    <x v="0"/>
    <s v="y"/>
    <m/>
    <x v="0"/>
    <x v="0"/>
    <x v="0"/>
    <x v="0"/>
    <s v="y"/>
    <m/>
    <m/>
    <x v="1"/>
    <x v="2"/>
    <x v="0"/>
    <s v="3 Paragon, New Kent Road &amp; Eltham"/>
    <s v="Eltham"/>
    <x v="2"/>
    <x v="1"/>
    <s v="y"/>
    <x v="1"/>
    <s v="y"/>
    <s v="y"/>
    <s v="y"/>
    <s v="y"/>
    <s v="y"/>
    <s v="y"/>
    <s v="y"/>
    <m/>
    <s v="y"/>
    <s v="y"/>
    <s v="y"/>
    <n v="10"/>
    <x v="210"/>
  </r>
  <r>
    <s v="Corney"/>
    <s v="Bolton"/>
    <x v="0"/>
    <s v="y"/>
    <m/>
    <x v="0"/>
    <x v="0"/>
    <x v="0"/>
    <x v="0"/>
    <s v="y"/>
    <s v="y"/>
    <m/>
    <x v="0"/>
    <x v="0"/>
    <x v="0"/>
    <s v="Barnes Terrace"/>
    <m/>
    <x v="7"/>
    <x v="1"/>
    <m/>
    <x v="1"/>
    <s v="y"/>
    <m/>
    <m/>
    <m/>
    <m/>
    <m/>
    <m/>
    <m/>
    <s v="y"/>
    <m/>
    <m/>
    <n v="2"/>
    <x v="211"/>
  </r>
  <r>
    <s v="Cornthwaite"/>
    <s v="Tullie"/>
    <x v="3"/>
    <m/>
    <s v="y"/>
    <x v="0"/>
    <x v="0"/>
    <x v="0"/>
    <x v="1"/>
    <m/>
    <m/>
    <m/>
    <x v="0"/>
    <x v="0"/>
    <x v="0"/>
    <s v="Walthamstow"/>
    <s v="London"/>
    <x v="6"/>
    <x v="1"/>
    <m/>
    <x v="1"/>
    <m/>
    <m/>
    <m/>
    <m/>
    <m/>
    <m/>
    <m/>
    <m/>
    <m/>
    <m/>
    <s v="y"/>
    <n v="1"/>
    <x v="212"/>
  </r>
  <r>
    <s v="Cornwell"/>
    <s v="Charles"/>
    <x v="0"/>
    <m/>
    <m/>
    <x v="0"/>
    <x v="0"/>
    <x v="0"/>
    <x v="0"/>
    <m/>
    <m/>
    <m/>
    <x v="0"/>
    <x v="0"/>
    <x v="0"/>
    <s v="St Swithin's Lane"/>
    <s v="London"/>
    <x v="6"/>
    <x v="1"/>
    <m/>
    <x v="1"/>
    <m/>
    <m/>
    <m/>
    <m/>
    <m/>
    <m/>
    <m/>
    <m/>
    <s v="y"/>
    <m/>
    <m/>
    <n v="1"/>
    <x v="213"/>
  </r>
  <r>
    <s v="Corporation of Liverpool"/>
    <m/>
    <x v="0"/>
    <m/>
    <m/>
    <x v="0"/>
    <x v="0"/>
    <x v="0"/>
    <x v="0"/>
    <m/>
    <m/>
    <m/>
    <x v="0"/>
    <x v="0"/>
    <x v="0"/>
    <m/>
    <s v="Liverpool"/>
    <x v="21"/>
    <x v="1"/>
    <m/>
    <x v="18"/>
    <m/>
    <m/>
    <m/>
    <m/>
    <m/>
    <m/>
    <m/>
    <s v="y"/>
    <m/>
    <m/>
    <m/>
    <n v="1"/>
    <x v="214"/>
  </r>
  <r>
    <s v="Coulter"/>
    <s v="Henry"/>
    <x v="0"/>
    <m/>
    <m/>
    <x v="0"/>
    <x v="0"/>
    <x v="0"/>
    <x v="0"/>
    <m/>
    <m/>
    <m/>
    <x v="0"/>
    <x v="0"/>
    <x v="0"/>
    <s v="Chatham"/>
    <s v="Chatham"/>
    <x v="2"/>
    <x v="1"/>
    <m/>
    <x v="1"/>
    <m/>
    <m/>
    <m/>
    <m/>
    <m/>
    <s v="y"/>
    <s v="y"/>
    <m/>
    <m/>
    <m/>
    <m/>
    <n v="2"/>
    <x v="215"/>
  </r>
  <r>
    <s v="Coulthart"/>
    <s v="John Ross"/>
    <x v="34"/>
    <m/>
    <m/>
    <x v="0"/>
    <x v="0"/>
    <x v="0"/>
    <x v="0"/>
    <m/>
    <m/>
    <m/>
    <x v="0"/>
    <x v="8"/>
    <x v="0"/>
    <m/>
    <s v="Manchester"/>
    <x v="21"/>
    <x v="1"/>
    <m/>
    <x v="1"/>
    <m/>
    <m/>
    <m/>
    <m/>
    <m/>
    <m/>
    <m/>
    <m/>
    <m/>
    <m/>
    <s v="y"/>
    <n v="1"/>
    <x v="216"/>
  </r>
  <r>
    <s v="Cowburn"/>
    <s v="George"/>
    <x v="0"/>
    <m/>
    <m/>
    <x v="0"/>
    <x v="0"/>
    <x v="0"/>
    <x v="0"/>
    <m/>
    <m/>
    <m/>
    <x v="0"/>
    <x v="0"/>
    <x v="0"/>
    <s v="15 Lincoln's Inn Fields"/>
    <s v="London"/>
    <x v="6"/>
    <x v="1"/>
    <m/>
    <x v="1"/>
    <m/>
    <m/>
    <m/>
    <m/>
    <m/>
    <m/>
    <m/>
    <m/>
    <s v="y"/>
    <m/>
    <m/>
    <n v="1"/>
    <x v="217"/>
  </r>
  <r>
    <s v="Crafter"/>
    <s v="Jeremiah"/>
    <x v="0"/>
    <m/>
    <m/>
    <x v="0"/>
    <x v="0"/>
    <x v="0"/>
    <x v="0"/>
    <m/>
    <m/>
    <m/>
    <x v="0"/>
    <x v="0"/>
    <x v="0"/>
    <s v="Stamford Street, Blackfriars"/>
    <s v="London"/>
    <x v="6"/>
    <x v="1"/>
    <m/>
    <x v="1"/>
    <m/>
    <s v="y"/>
    <s v="y"/>
    <m/>
    <m/>
    <m/>
    <m/>
    <m/>
    <m/>
    <m/>
    <m/>
    <n v="2"/>
    <x v="218"/>
  </r>
  <r>
    <s v="Crafter"/>
    <s v="William"/>
    <x v="0"/>
    <m/>
    <m/>
    <x v="0"/>
    <x v="0"/>
    <x v="0"/>
    <x v="0"/>
    <m/>
    <m/>
    <m/>
    <x v="0"/>
    <x v="0"/>
    <x v="0"/>
    <s v="Parrock Street"/>
    <s v="Gravesend"/>
    <x v="2"/>
    <x v="1"/>
    <m/>
    <x v="1"/>
    <s v="y"/>
    <s v="y"/>
    <s v="y"/>
    <s v="y"/>
    <s v="y"/>
    <s v="y"/>
    <s v="y"/>
    <m/>
    <s v="y"/>
    <s v="y"/>
    <m/>
    <n v="9"/>
    <x v="219"/>
  </r>
  <r>
    <s v="Craig"/>
    <s v="James Gibson"/>
    <x v="0"/>
    <s v="y"/>
    <m/>
    <x v="0"/>
    <x v="0"/>
    <x v="0"/>
    <x v="0"/>
    <m/>
    <m/>
    <m/>
    <x v="0"/>
    <x v="0"/>
    <x v="0"/>
    <s v="24 York Place"/>
    <s v="Edinburgh"/>
    <x v="8"/>
    <x v="2"/>
    <m/>
    <x v="1"/>
    <m/>
    <m/>
    <m/>
    <m/>
    <m/>
    <m/>
    <m/>
    <m/>
    <m/>
    <m/>
    <s v="y"/>
    <n v="1"/>
    <x v="220"/>
  </r>
  <r>
    <s v="Cresy"/>
    <s v="Edward"/>
    <x v="0"/>
    <s v="y"/>
    <m/>
    <x v="0"/>
    <x v="0"/>
    <x v="0"/>
    <x v="0"/>
    <m/>
    <m/>
    <m/>
    <x v="0"/>
    <x v="0"/>
    <x v="0"/>
    <m/>
    <s v="South Darenth"/>
    <x v="2"/>
    <x v="1"/>
    <m/>
    <x v="1"/>
    <s v="y"/>
    <s v="y"/>
    <m/>
    <m/>
    <m/>
    <m/>
    <m/>
    <m/>
    <m/>
    <m/>
    <m/>
    <n v="2"/>
    <x v="221"/>
  </r>
  <r>
    <s v="Croker"/>
    <s v="T F Dillon"/>
    <x v="0"/>
    <m/>
    <m/>
    <x v="0"/>
    <x v="0"/>
    <x v="0"/>
    <x v="0"/>
    <s v="y"/>
    <m/>
    <m/>
    <x v="0"/>
    <x v="0"/>
    <x v="0"/>
    <s v="6 Strand &amp; 19 Pelham Place, Strand"/>
    <s v="London"/>
    <x v="45"/>
    <x v="1"/>
    <m/>
    <x v="1"/>
    <m/>
    <m/>
    <m/>
    <m/>
    <s v="y"/>
    <s v="y"/>
    <s v="y"/>
    <s v="y"/>
    <m/>
    <m/>
    <m/>
    <n v="4"/>
    <x v="222"/>
  </r>
  <r>
    <s v="Croker"/>
    <s v="Thomas Crofton"/>
    <x v="35"/>
    <s v="y"/>
    <m/>
    <x v="0"/>
    <x v="0"/>
    <x v="0"/>
    <x v="0"/>
    <s v="y"/>
    <s v="y"/>
    <m/>
    <x v="0"/>
    <x v="9"/>
    <x v="0"/>
    <s v="3 Gloucester Road, Old Brompton &amp; Admiralty"/>
    <s v="London"/>
    <x v="6"/>
    <x v="1"/>
    <m/>
    <x v="1"/>
    <s v="y"/>
    <s v="y"/>
    <s v="y"/>
    <s v="y"/>
    <m/>
    <m/>
    <m/>
    <m/>
    <s v="y"/>
    <m/>
    <m/>
    <n v="5"/>
    <x v="223"/>
  </r>
  <r>
    <s v="Cromwell"/>
    <s v="Thomas"/>
    <x v="36"/>
    <s v="y"/>
    <s v="y"/>
    <x v="0"/>
    <x v="0"/>
    <x v="0"/>
    <x v="10"/>
    <s v="y"/>
    <m/>
    <m/>
    <x v="0"/>
    <x v="0"/>
    <x v="0"/>
    <s v="3 Newland Villas, Islington"/>
    <s v="London"/>
    <x v="6"/>
    <x v="1"/>
    <m/>
    <x v="1"/>
    <s v="y"/>
    <m/>
    <m/>
    <m/>
    <m/>
    <m/>
    <m/>
    <m/>
    <s v="y"/>
    <m/>
    <m/>
    <n v="2"/>
    <x v="224"/>
  </r>
  <r>
    <s v="Crossley"/>
    <s v="Francis"/>
    <x v="0"/>
    <m/>
    <m/>
    <x v="0"/>
    <x v="0"/>
    <x v="0"/>
    <x v="0"/>
    <m/>
    <m/>
    <m/>
    <x v="0"/>
    <x v="0"/>
    <x v="0"/>
    <s v="8 Old Montague Street, Whitechapel"/>
    <s v="London"/>
    <x v="6"/>
    <x v="1"/>
    <m/>
    <x v="1"/>
    <m/>
    <m/>
    <m/>
    <m/>
    <m/>
    <m/>
    <m/>
    <m/>
    <s v="y"/>
    <m/>
    <m/>
    <n v="1"/>
    <x v="225"/>
  </r>
  <r>
    <s v="Crossley &amp; Clarke"/>
    <m/>
    <x v="0"/>
    <m/>
    <m/>
    <x v="0"/>
    <x v="0"/>
    <x v="0"/>
    <x v="0"/>
    <m/>
    <m/>
    <m/>
    <x v="0"/>
    <x v="0"/>
    <x v="0"/>
    <m/>
    <s v="Leicester"/>
    <x v="46"/>
    <x v="1"/>
    <m/>
    <x v="1"/>
    <m/>
    <m/>
    <m/>
    <m/>
    <m/>
    <m/>
    <m/>
    <m/>
    <m/>
    <m/>
    <s v="y"/>
    <n v="1"/>
    <x v="226"/>
  </r>
  <r>
    <s v="Crow"/>
    <s v="Edward"/>
    <x v="0"/>
    <m/>
    <m/>
    <x v="0"/>
    <x v="0"/>
    <x v="0"/>
    <x v="0"/>
    <m/>
    <m/>
    <m/>
    <x v="0"/>
    <x v="0"/>
    <x v="0"/>
    <m/>
    <s v="Faversham"/>
    <x v="2"/>
    <x v="1"/>
    <m/>
    <x v="1"/>
    <m/>
    <m/>
    <m/>
    <m/>
    <m/>
    <m/>
    <s v="y"/>
    <m/>
    <m/>
    <m/>
    <m/>
    <n v="1"/>
    <x v="227"/>
  </r>
  <r>
    <s v="Cuff"/>
    <s v="James Dodsley"/>
    <x v="0"/>
    <s v="y"/>
    <m/>
    <x v="0"/>
    <x v="0"/>
    <x v="0"/>
    <x v="0"/>
    <s v="y"/>
    <m/>
    <m/>
    <x v="0"/>
    <x v="0"/>
    <x v="0"/>
    <s v="New Park, Clapham &amp; Bank of England"/>
    <s v="London"/>
    <x v="6"/>
    <x v="1"/>
    <m/>
    <x v="1"/>
    <m/>
    <m/>
    <s v="y"/>
    <m/>
    <m/>
    <m/>
    <m/>
    <m/>
    <s v="y"/>
    <m/>
    <m/>
    <n v="2"/>
    <x v="228"/>
  </r>
  <r>
    <s v="Culverwell"/>
    <m/>
    <x v="6"/>
    <m/>
    <m/>
    <x v="0"/>
    <x v="0"/>
    <x v="0"/>
    <x v="0"/>
    <m/>
    <m/>
    <m/>
    <x v="0"/>
    <x v="0"/>
    <x v="0"/>
    <s v="Argyle Place, Regent Street"/>
    <s v="London"/>
    <x v="6"/>
    <x v="1"/>
    <m/>
    <x v="1"/>
    <m/>
    <m/>
    <m/>
    <m/>
    <m/>
    <m/>
    <m/>
    <m/>
    <m/>
    <m/>
    <s v="y"/>
    <n v="1"/>
    <x v="229"/>
  </r>
  <r>
    <s v="Culverwell"/>
    <s v="R  J"/>
    <x v="37"/>
    <m/>
    <m/>
    <x v="0"/>
    <x v="0"/>
    <x v="0"/>
    <x v="3"/>
    <m/>
    <m/>
    <m/>
    <x v="0"/>
    <x v="0"/>
    <x v="0"/>
    <s v="Argyle Place"/>
    <s v="London"/>
    <x v="6"/>
    <x v="1"/>
    <m/>
    <x v="1"/>
    <s v="y"/>
    <m/>
    <m/>
    <m/>
    <m/>
    <m/>
    <m/>
    <m/>
    <m/>
    <m/>
    <m/>
    <n v="1"/>
    <x v="230"/>
  </r>
  <r>
    <s v="Cuming"/>
    <s v="H. Syer"/>
    <x v="0"/>
    <m/>
    <m/>
    <x v="0"/>
    <x v="0"/>
    <x v="0"/>
    <x v="0"/>
    <m/>
    <m/>
    <m/>
    <x v="0"/>
    <x v="0"/>
    <x v="0"/>
    <s v="1 Newington Place, Kent Road"/>
    <s v="London"/>
    <x v="6"/>
    <x v="1"/>
    <m/>
    <x v="1"/>
    <s v="y"/>
    <m/>
    <m/>
    <m/>
    <m/>
    <m/>
    <m/>
    <m/>
    <m/>
    <m/>
    <m/>
    <n v="1"/>
    <x v="231"/>
  </r>
  <r>
    <s v="Cunningham"/>
    <s v="Peter"/>
    <x v="0"/>
    <s v="y"/>
    <m/>
    <x v="0"/>
    <x v="0"/>
    <x v="0"/>
    <x v="0"/>
    <s v="y"/>
    <m/>
    <m/>
    <x v="0"/>
    <x v="0"/>
    <x v="0"/>
    <s v="Madeley Villas, Victoria Road, Kensington"/>
    <s v="London"/>
    <x v="6"/>
    <x v="1"/>
    <m/>
    <x v="1"/>
    <s v="y"/>
    <m/>
    <m/>
    <m/>
    <m/>
    <m/>
    <m/>
    <m/>
    <m/>
    <m/>
    <m/>
    <n v="1"/>
    <x v="232"/>
  </r>
  <r>
    <s v="Curt"/>
    <s v="Joseph"/>
    <x v="0"/>
    <m/>
    <m/>
    <x v="0"/>
    <x v="0"/>
    <x v="0"/>
    <x v="0"/>
    <m/>
    <m/>
    <m/>
    <x v="0"/>
    <x v="0"/>
    <x v="0"/>
    <s v="Lisle Street, Leicester Square &amp; Thistle Grove, South Kensington SW"/>
    <s v="London"/>
    <x v="6"/>
    <x v="1"/>
    <m/>
    <x v="1"/>
    <s v="y"/>
    <m/>
    <m/>
    <s v="y"/>
    <s v="y"/>
    <s v="y"/>
    <m/>
    <s v="y"/>
    <s v="y"/>
    <m/>
    <m/>
    <n v="6"/>
    <x v="233"/>
  </r>
  <r>
    <s v="Curtis"/>
    <s v="Alfred"/>
    <x v="0"/>
    <m/>
    <m/>
    <x v="0"/>
    <x v="0"/>
    <x v="0"/>
    <x v="0"/>
    <m/>
    <m/>
    <m/>
    <x v="0"/>
    <x v="0"/>
    <x v="0"/>
    <s v="36 Union Street, Bishopsgate"/>
    <s v="London"/>
    <x v="6"/>
    <x v="1"/>
    <m/>
    <x v="1"/>
    <m/>
    <m/>
    <m/>
    <m/>
    <s v="y"/>
    <m/>
    <m/>
    <m/>
    <m/>
    <m/>
    <m/>
    <n v="1"/>
    <x v="234"/>
  </r>
  <r>
    <s v="Darnley"/>
    <m/>
    <x v="26"/>
    <m/>
    <m/>
    <x v="1"/>
    <x v="0"/>
    <x v="0"/>
    <x v="0"/>
    <m/>
    <m/>
    <m/>
    <x v="0"/>
    <x v="0"/>
    <x v="0"/>
    <s v="Cobham Hall"/>
    <s v="Cobham"/>
    <x v="2"/>
    <x v="1"/>
    <m/>
    <x v="1"/>
    <m/>
    <m/>
    <m/>
    <m/>
    <m/>
    <m/>
    <m/>
    <m/>
    <s v="y"/>
    <m/>
    <m/>
    <n v="1"/>
    <x v="235"/>
  </r>
  <r>
    <s v="Dasent"/>
    <s v="George Webbe"/>
    <x v="0"/>
    <m/>
    <m/>
    <x v="0"/>
    <x v="0"/>
    <x v="0"/>
    <x v="0"/>
    <m/>
    <m/>
    <m/>
    <x v="0"/>
    <x v="0"/>
    <x v="0"/>
    <s v="Eaton Place, Eaton Square"/>
    <s v="London"/>
    <x v="6"/>
    <x v="1"/>
    <m/>
    <x v="1"/>
    <s v="y"/>
    <m/>
    <m/>
    <m/>
    <m/>
    <m/>
    <m/>
    <m/>
    <m/>
    <m/>
    <m/>
    <n v="1"/>
    <x v="236"/>
  </r>
  <r>
    <s v="Dashwood"/>
    <s v="George Henry"/>
    <x v="3"/>
    <s v="y"/>
    <s v="y"/>
    <x v="0"/>
    <x v="0"/>
    <x v="0"/>
    <x v="0"/>
    <s v="y"/>
    <m/>
    <m/>
    <x v="0"/>
    <x v="0"/>
    <x v="0"/>
    <s v="Stow Bardolph"/>
    <s v="Downham Market"/>
    <x v="19"/>
    <x v="1"/>
    <m/>
    <x v="1"/>
    <s v="y"/>
    <m/>
    <m/>
    <m/>
    <s v="y"/>
    <s v="y"/>
    <s v="y"/>
    <m/>
    <s v="y"/>
    <s v="y"/>
    <s v="y"/>
    <n v="7"/>
    <x v="237"/>
  </r>
  <r>
    <s v="Dashwood"/>
    <s v="Thomas Junior"/>
    <x v="0"/>
    <m/>
    <m/>
    <x v="0"/>
    <x v="0"/>
    <x v="0"/>
    <x v="0"/>
    <m/>
    <m/>
    <m/>
    <x v="0"/>
    <x v="0"/>
    <x v="0"/>
    <m/>
    <s v="Ryde"/>
    <x v="4"/>
    <x v="1"/>
    <m/>
    <x v="1"/>
    <m/>
    <m/>
    <m/>
    <m/>
    <m/>
    <m/>
    <m/>
    <m/>
    <m/>
    <m/>
    <s v="y"/>
    <n v="1"/>
    <x v="238"/>
  </r>
  <r>
    <s v="Davies"/>
    <s v="Robert"/>
    <x v="0"/>
    <s v="y"/>
    <m/>
    <x v="0"/>
    <x v="0"/>
    <x v="0"/>
    <x v="0"/>
    <s v="y"/>
    <m/>
    <m/>
    <x v="0"/>
    <x v="0"/>
    <x v="0"/>
    <s v="The Mount"/>
    <s v="York"/>
    <x v="9"/>
    <x v="1"/>
    <m/>
    <x v="1"/>
    <s v="y"/>
    <m/>
    <s v="y"/>
    <s v="y"/>
    <s v="y"/>
    <s v="y"/>
    <s v="y"/>
    <m/>
    <s v="y"/>
    <m/>
    <s v="y"/>
    <n v="8"/>
    <x v="239"/>
  </r>
  <r>
    <s v="Davis"/>
    <s v="Arthur"/>
    <x v="0"/>
    <m/>
    <m/>
    <x v="0"/>
    <x v="0"/>
    <x v="0"/>
    <x v="0"/>
    <m/>
    <m/>
    <m/>
    <x v="0"/>
    <x v="0"/>
    <x v="0"/>
    <s v="Deptford"/>
    <s v="London"/>
    <x v="6"/>
    <x v="1"/>
    <m/>
    <x v="1"/>
    <m/>
    <m/>
    <m/>
    <m/>
    <m/>
    <m/>
    <m/>
    <m/>
    <s v="y"/>
    <m/>
    <m/>
    <n v="1"/>
    <x v="240"/>
  </r>
  <r>
    <s v="Davis"/>
    <s v="J Barnard"/>
    <x v="0"/>
    <s v="y"/>
    <m/>
    <x v="0"/>
    <x v="0"/>
    <x v="0"/>
    <x v="0"/>
    <s v="y"/>
    <s v="y"/>
    <m/>
    <x v="0"/>
    <x v="10"/>
    <x v="0"/>
    <m/>
    <s v="Shelton"/>
    <x v="33"/>
    <x v="1"/>
    <m/>
    <x v="1"/>
    <s v="y"/>
    <m/>
    <m/>
    <s v="y"/>
    <s v="y"/>
    <s v="y"/>
    <s v="y"/>
    <s v="y"/>
    <m/>
    <m/>
    <m/>
    <n v="6"/>
    <x v="241"/>
  </r>
  <r>
    <s v="Dawson"/>
    <s v="Pudsey"/>
    <x v="0"/>
    <m/>
    <m/>
    <x v="0"/>
    <x v="0"/>
    <x v="0"/>
    <x v="0"/>
    <m/>
    <m/>
    <m/>
    <x v="0"/>
    <x v="0"/>
    <x v="0"/>
    <s v="Hornby Castle"/>
    <s v="Lancaster"/>
    <x v="21"/>
    <x v="1"/>
    <m/>
    <x v="1"/>
    <m/>
    <m/>
    <m/>
    <m/>
    <m/>
    <m/>
    <m/>
    <m/>
    <m/>
    <m/>
    <s v="y"/>
    <n v="1"/>
    <x v="242"/>
  </r>
  <r>
    <s v="Deane"/>
    <s v="J Bathhurst"/>
    <x v="3"/>
    <m/>
    <s v="y"/>
    <x v="0"/>
    <x v="0"/>
    <x v="0"/>
    <x v="1"/>
    <s v="y"/>
    <m/>
    <m/>
    <x v="0"/>
    <x v="0"/>
    <x v="0"/>
    <s v="Sion College, Sion Place Bath &amp; Finsbury Circus"/>
    <s v="Bath"/>
    <x v="47"/>
    <x v="1"/>
    <s v="y"/>
    <x v="1"/>
    <s v="y"/>
    <m/>
    <m/>
    <s v="y"/>
    <s v="y"/>
    <s v="y"/>
    <s v="y"/>
    <s v="y"/>
    <s v="y"/>
    <m/>
    <s v="y"/>
    <n v="8"/>
    <x v="243"/>
  </r>
  <r>
    <s v="Dearden"/>
    <s v="James"/>
    <x v="0"/>
    <m/>
    <m/>
    <x v="0"/>
    <x v="0"/>
    <x v="0"/>
    <x v="0"/>
    <s v="y"/>
    <m/>
    <m/>
    <x v="0"/>
    <x v="0"/>
    <x v="0"/>
    <s v="The Orchard"/>
    <s v="Rochdale"/>
    <x v="21"/>
    <x v="1"/>
    <m/>
    <x v="1"/>
    <s v="y"/>
    <m/>
    <s v="y"/>
    <s v="y"/>
    <s v="y"/>
    <s v="y"/>
    <m/>
    <m/>
    <s v="y"/>
    <m/>
    <s v="y"/>
    <n v="7"/>
    <x v="244"/>
  </r>
  <r>
    <s v="DeGerville"/>
    <m/>
    <x v="0"/>
    <m/>
    <m/>
    <x v="0"/>
    <x v="0"/>
    <x v="0"/>
    <x v="0"/>
    <s v="y"/>
    <m/>
    <m/>
    <x v="0"/>
    <x v="0"/>
    <x v="0"/>
    <m/>
    <s v="Valogues"/>
    <x v="0"/>
    <x v="0"/>
    <m/>
    <x v="1"/>
    <m/>
    <m/>
    <m/>
    <m/>
    <m/>
    <m/>
    <m/>
    <m/>
    <s v="y"/>
    <m/>
    <m/>
    <n v="1"/>
    <x v="245"/>
  </r>
  <r>
    <s v="Dennett"/>
    <s v="John"/>
    <x v="0"/>
    <s v="y"/>
    <m/>
    <x v="0"/>
    <x v="0"/>
    <x v="0"/>
    <x v="0"/>
    <m/>
    <m/>
    <m/>
    <x v="0"/>
    <x v="0"/>
    <x v="0"/>
    <s v="Carisbrooke Castle"/>
    <s v="Carisbrooke"/>
    <x v="4"/>
    <x v="1"/>
    <m/>
    <x v="1"/>
    <m/>
    <s v="y"/>
    <m/>
    <m/>
    <m/>
    <m/>
    <m/>
    <m/>
    <m/>
    <m/>
    <m/>
    <n v="1"/>
    <x v="246"/>
  </r>
  <r>
    <s v="Department of Antiquities British Museum"/>
    <m/>
    <x v="0"/>
    <m/>
    <m/>
    <x v="0"/>
    <x v="0"/>
    <x v="0"/>
    <x v="0"/>
    <m/>
    <m/>
    <m/>
    <x v="0"/>
    <x v="0"/>
    <x v="0"/>
    <m/>
    <s v="London"/>
    <x v="6"/>
    <x v="1"/>
    <m/>
    <x v="19"/>
    <m/>
    <m/>
    <m/>
    <s v="y"/>
    <s v="y"/>
    <s v="y"/>
    <m/>
    <m/>
    <m/>
    <m/>
    <m/>
    <n v="3"/>
    <x v="247"/>
  </r>
  <r>
    <s v="Devonshire"/>
    <s v="Duke of"/>
    <x v="38"/>
    <s v="y"/>
    <m/>
    <x v="1"/>
    <x v="0"/>
    <x v="0"/>
    <x v="0"/>
    <m/>
    <m/>
    <m/>
    <x v="0"/>
    <x v="0"/>
    <x v="0"/>
    <s v="Holker Hall"/>
    <s v="Grange-over-Sands"/>
    <x v="21"/>
    <x v="1"/>
    <m/>
    <x v="1"/>
    <m/>
    <m/>
    <m/>
    <m/>
    <m/>
    <m/>
    <m/>
    <m/>
    <m/>
    <m/>
    <s v="y"/>
    <n v="1"/>
    <x v="248"/>
  </r>
  <r>
    <s v="Dewilde"/>
    <s v="J G"/>
    <x v="0"/>
    <m/>
    <m/>
    <x v="0"/>
    <x v="0"/>
    <x v="0"/>
    <x v="0"/>
    <m/>
    <m/>
    <m/>
    <x v="0"/>
    <x v="0"/>
    <x v="0"/>
    <m/>
    <s v="Northampton"/>
    <x v="12"/>
    <x v="1"/>
    <m/>
    <x v="1"/>
    <s v="y"/>
    <m/>
    <s v="y"/>
    <s v="y"/>
    <s v="y"/>
    <s v="y"/>
    <s v="y"/>
    <m/>
    <m/>
    <m/>
    <m/>
    <n v="6"/>
    <x v="249"/>
  </r>
  <r>
    <s v="De Wilde"/>
    <s v="Rexworthy"/>
    <x v="0"/>
    <m/>
    <m/>
    <x v="0"/>
    <x v="0"/>
    <x v="0"/>
    <x v="0"/>
    <m/>
    <m/>
    <m/>
    <x v="0"/>
    <x v="0"/>
    <x v="0"/>
    <s v="4 Seymour Street, Euston Square"/>
    <s v="London"/>
    <x v="45"/>
    <x v="1"/>
    <m/>
    <x v="1"/>
    <s v="y"/>
    <m/>
    <m/>
    <m/>
    <m/>
    <m/>
    <m/>
    <m/>
    <m/>
    <m/>
    <m/>
    <n v="1"/>
    <x v="250"/>
  </r>
  <r>
    <s v="Deschamps de Pas"/>
    <m/>
    <x v="0"/>
    <m/>
    <m/>
    <x v="0"/>
    <x v="0"/>
    <x v="0"/>
    <x v="0"/>
    <m/>
    <m/>
    <m/>
    <x v="0"/>
    <x v="0"/>
    <x v="0"/>
    <m/>
    <s v="St Omer"/>
    <x v="48"/>
    <x v="0"/>
    <m/>
    <x v="1"/>
    <s v="y"/>
    <m/>
    <m/>
    <m/>
    <m/>
    <m/>
    <m/>
    <m/>
    <m/>
    <m/>
    <m/>
    <n v="1"/>
    <x v="251"/>
  </r>
  <r>
    <s v="Devaynes"/>
    <s v="William"/>
    <x v="0"/>
    <m/>
    <m/>
    <x v="0"/>
    <x v="0"/>
    <x v="0"/>
    <x v="0"/>
    <m/>
    <m/>
    <m/>
    <x v="0"/>
    <x v="0"/>
    <x v="0"/>
    <s v="Updown House"/>
    <s v="Margate"/>
    <x v="2"/>
    <x v="1"/>
    <m/>
    <x v="1"/>
    <m/>
    <m/>
    <m/>
    <m/>
    <m/>
    <m/>
    <m/>
    <m/>
    <s v="y"/>
    <m/>
    <m/>
    <n v="1"/>
    <x v="252"/>
  </r>
  <r>
    <s v="Diamond"/>
    <s v="Hugh Welch"/>
    <x v="0"/>
    <s v="y"/>
    <m/>
    <x v="0"/>
    <x v="0"/>
    <x v="0"/>
    <x v="3"/>
    <s v="y"/>
    <m/>
    <m/>
    <x v="0"/>
    <x v="0"/>
    <x v="0"/>
    <s v="Wandsworth"/>
    <s v="London"/>
    <x v="6"/>
    <x v="1"/>
    <m/>
    <x v="1"/>
    <m/>
    <m/>
    <m/>
    <m/>
    <m/>
    <m/>
    <m/>
    <m/>
    <s v="y"/>
    <m/>
    <m/>
    <n v="1"/>
    <x v="253"/>
  </r>
  <r>
    <s v="Dickens"/>
    <s v="Charles"/>
    <x v="0"/>
    <s v="y"/>
    <m/>
    <x v="0"/>
    <x v="0"/>
    <x v="0"/>
    <x v="0"/>
    <m/>
    <m/>
    <m/>
    <x v="0"/>
    <x v="0"/>
    <x v="0"/>
    <s v="Tavistock House, Tavistock Square"/>
    <s v="London"/>
    <x v="6"/>
    <x v="1"/>
    <m/>
    <x v="1"/>
    <m/>
    <m/>
    <m/>
    <m/>
    <m/>
    <m/>
    <m/>
    <m/>
    <m/>
    <m/>
    <s v="y"/>
    <n v="1"/>
    <x v="254"/>
  </r>
  <r>
    <s v="Dickinson"/>
    <s v="Francis Henry"/>
    <x v="0"/>
    <m/>
    <m/>
    <x v="0"/>
    <x v="0"/>
    <x v="0"/>
    <x v="0"/>
    <s v="y"/>
    <m/>
    <m/>
    <x v="0"/>
    <x v="0"/>
    <x v="0"/>
    <s v="Kingsweston, Somerton"/>
    <s v="Taunton"/>
    <x v="47"/>
    <x v="1"/>
    <m/>
    <x v="1"/>
    <m/>
    <m/>
    <m/>
    <s v="y"/>
    <s v="y"/>
    <s v="y"/>
    <s v="y"/>
    <s v="y"/>
    <m/>
    <m/>
    <m/>
    <n v="5"/>
    <x v="255"/>
  </r>
  <r>
    <s v="Dilke"/>
    <s v="C Wentworth"/>
    <x v="0"/>
    <s v="y"/>
    <m/>
    <x v="0"/>
    <x v="0"/>
    <x v="0"/>
    <x v="0"/>
    <m/>
    <m/>
    <m/>
    <x v="0"/>
    <x v="0"/>
    <x v="0"/>
    <s v="76 Sloane Street"/>
    <s v="London"/>
    <x v="6"/>
    <x v="1"/>
    <m/>
    <x v="1"/>
    <s v="y"/>
    <m/>
    <m/>
    <m/>
    <m/>
    <m/>
    <m/>
    <m/>
    <m/>
    <m/>
    <s v="y"/>
    <n v="2"/>
    <x v="256"/>
  </r>
  <r>
    <s v="Disney"/>
    <s v="John"/>
    <x v="0"/>
    <s v="y"/>
    <m/>
    <x v="0"/>
    <x v="0"/>
    <x v="0"/>
    <x v="11"/>
    <s v="y"/>
    <m/>
    <m/>
    <x v="0"/>
    <x v="0"/>
    <x v="0"/>
    <s v="The Hyde"/>
    <s v="Inglestone"/>
    <x v="34"/>
    <x v="1"/>
    <m/>
    <x v="1"/>
    <m/>
    <m/>
    <m/>
    <m/>
    <m/>
    <m/>
    <m/>
    <m/>
    <m/>
    <m/>
    <s v="y"/>
    <n v="1"/>
    <x v="257"/>
  </r>
  <r>
    <s v="Dixon"/>
    <s v="Frederick"/>
    <x v="0"/>
    <m/>
    <m/>
    <x v="0"/>
    <x v="0"/>
    <x v="0"/>
    <x v="0"/>
    <m/>
    <m/>
    <m/>
    <x v="0"/>
    <x v="0"/>
    <x v="0"/>
    <m/>
    <s v="Worthing"/>
    <x v="17"/>
    <x v="1"/>
    <m/>
    <x v="1"/>
    <m/>
    <s v="y"/>
    <m/>
    <m/>
    <m/>
    <m/>
    <m/>
    <m/>
    <m/>
    <m/>
    <m/>
    <n v="1"/>
    <x v="258"/>
  </r>
  <r>
    <s v="Dodd"/>
    <s v="Henry"/>
    <x v="0"/>
    <s v="y"/>
    <m/>
    <x v="0"/>
    <x v="0"/>
    <x v="0"/>
    <x v="0"/>
    <m/>
    <m/>
    <m/>
    <x v="0"/>
    <x v="0"/>
    <x v="0"/>
    <s v="City Wharf, Hoxton &amp; The Hall, Rotherfield, Sussex"/>
    <s v="Rotherfied"/>
    <x v="17"/>
    <x v="1"/>
    <s v="y"/>
    <x v="1"/>
    <m/>
    <m/>
    <m/>
    <m/>
    <m/>
    <s v="y"/>
    <s v="y"/>
    <s v="y"/>
    <m/>
    <m/>
    <s v="y"/>
    <n v="4"/>
    <x v="259"/>
  </r>
  <r>
    <s v="Dodd"/>
    <s v="Samuel"/>
    <x v="0"/>
    <m/>
    <m/>
    <x v="0"/>
    <x v="0"/>
    <x v="0"/>
    <x v="0"/>
    <m/>
    <m/>
    <m/>
    <x v="0"/>
    <x v="0"/>
    <x v="0"/>
    <s v="7 Hartland Terrace, Kentish Town"/>
    <s v="London"/>
    <x v="6"/>
    <x v="1"/>
    <m/>
    <x v="1"/>
    <m/>
    <m/>
    <m/>
    <s v="y"/>
    <s v="y"/>
    <m/>
    <m/>
    <m/>
    <m/>
    <m/>
    <s v="y"/>
    <n v="3"/>
    <x v="260"/>
  </r>
  <r>
    <s v="Dorset County Museum and Library"/>
    <m/>
    <x v="0"/>
    <m/>
    <m/>
    <x v="0"/>
    <x v="0"/>
    <x v="0"/>
    <x v="0"/>
    <m/>
    <m/>
    <m/>
    <x v="0"/>
    <x v="0"/>
    <x v="0"/>
    <m/>
    <s v="Dorchester"/>
    <x v="35"/>
    <x v="1"/>
    <m/>
    <x v="20"/>
    <s v="y"/>
    <m/>
    <m/>
    <m/>
    <m/>
    <m/>
    <m/>
    <m/>
    <m/>
    <m/>
    <m/>
    <n v="1"/>
    <x v="261"/>
  </r>
  <r>
    <s v="Dryden"/>
    <s v="Henry"/>
    <x v="10"/>
    <s v="y"/>
    <m/>
    <x v="1"/>
    <x v="0"/>
    <x v="0"/>
    <x v="0"/>
    <m/>
    <m/>
    <m/>
    <x v="0"/>
    <x v="0"/>
    <x v="0"/>
    <s v="Canons Ashby"/>
    <s v="Byfield"/>
    <x v="12"/>
    <x v="1"/>
    <m/>
    <x v="1"/>
    <m/>
    <s v="y"/>
    <s v="y"/>
    <s v="y"/>
    <s v="y"/>
    <s v="y"/>
    <s v="y"/>
    <s v="y"/>
    <m/>
    <m/>
    <s v="y"/>
    <n v="8"/>
    <x v="262"/>
  </r>
  <r>
    <s v="Dunkin"/>
    <s v="Alfred John"/>
    <x v="39"/>
    <s v="y"/>
    <m/>
    <x v="0"/>
    <x v="0"/>
    <x v="0"/>
    <x v="0"/>
    <m/>
    <m/>
    <m/>
    <x v="0"/>
    <x v="11"/>
    <x v="1"/>
    <m/>
    <s v="Dartford"/>
    <x v="2"/>
    <x v="1"/>
    <m/>
    <x v="1"/>
    <s v="y"/>
    <s v="y"/>
    <s v="y"/>
    <s v="y"/>
    <s v="y"/>
    <s v="y"/>
    <s v="y"/>
    <s v="y"/>
    <s v="y"/>
    <m/>
    <m/>
    <n v="9"/>
    <x v="263"/>
  </r>
  <r>
    <s v="Dunkin"/>
    <m/>
    <x v="9"/>
    <m/>
    <m/>
    <x v="0"/>
    <x v="0"/>
    <x v="0"/>
    <x v="0"/>
    <m/>
    <m/>
    <m/>
    <x v="0"/>
    <x v="0"/>
    <x v="0"/>
    <s v="The Caxtons, Highfield Rise"/>
    <s v="Dartford"/>
    <x v="2"/>
    <x v="1"/>
    <m/>
    <x v="1"/>
    <m/>
    <m/>
    <m/>
    <m/>
    <m/>
    <m/>
    <m/>
    <s v="y"/>
    <m/>
    <m/>
    <m/>
    <n v="1"/>
    <x v="264"/>
  </r>
  <r>
    <s v="Dunkin"/>
    <m/>
    <x v="6"/>
    <m/>
    <m/>
    <x v="0"/>
    <x v="0"/>
    <x v="0"/>
    <x v="0"/>
    <m/>
    <m/>
    <m/>
    <x v="0"/>
    <x v="0"/>
    <x v="0"/>
    <m/>
    <s v="Dartford"/>
    <x v="2"/>
    <x v="1"/>
    <m/>
    <x v="1"/>
    <m/>
    <m/>
    <m/>
    <m/>
    <m/>
    <m/>
    <m/>
    <m/>
    <m/>
    <m/>
    <s v="y"/>
    <n v="1"/>
    <x v="264"/>
  </r>
  <r>
    <s v="Dufour"/>
    <m/>
    <x v="0"/>
    <m/>
    <m/>
    <x v="0"/>
    <x v="0"/>
    <x v="0"/>
    <x v="0"/>
    <m/>
    <m/>
    <m/>
    <x v="0"/>
    <x v="0"/>
    <x v="0"/>
    <s v="Great George Street, Westminster"/>
    <s v="London"/>
    <x v="6"/>
    <x v="1"/>
    <m/>
    <x v="1"/>
    <m/>
    <m/>
    <s v="y"/>
    <m/>
    <m/>
    <m/>
    <m/>
    <m/>
    <m/>
    <m/>
    <m/>
    <n v="1"/>
    <x v="265"/>
  </r>
  <r>
    <s v="Dunn"/>
    <s v="John"/>
    <x v="0"/>
    <m/>
    <m/>
    <x v="0"/>
    <x v="0"/>
    <x v="0"/>
    <x v="0"/>
    <m/>
    <m/>
    <m/>
    <x v="0"/>
    <x v="0"/>
    <x v="0"/>
    <s v="2 County Place"/>
    <s v="Paisley"/>
    <x v="43"/>
    <x v="2"/>
    <m/>
    <x v="1"/>
    <m/>
    <m/>
    <s v="y"/>
    <s v="y"/>
    <s v="y"/>
    <s v="y"/>
    <s v="y"/>
    <m/>
    <m/>
    <m/>
    <s v="y"/>
    <n v="6"/>
    <x v="266"/>
  </r>
  <r>
    <s v="Dupont"/>
    <s v="Lecointre"/>
    <x v="40"/>
    <m/>
    <m/>
    <x v="0"/>
    <x v="0"/>
    <x v="0"/>
    <x v="0"/>
    <s v="y"/>
    <m/>
    <m/>
    <x v="0"/>
    <x v="12"/>
    <x v="1"/>
    <m/>
    <s v="Poitiers"/>
    <x v="49"/>
    <x v="0"/>
    <m/>
    <x v="1"/>
    <s v="y"/>
    <m/>
    <m/>
    <m/>
    <m/>
    <m/>
    <m/>
    <m/>
    <s v="y"/>
    <m/>
    <m/>
    <n v="2"/>
    <x v="267"/>
  </r>
  <r>
    <s v="Durand"/>
    <s v="Antoine"/>
    <x v="41"/>
    <m/>
    <m/>
    <x v="0"/>
    <x v="0"/>
    <x v="0"/>
    <x v="0"/>
    <m/>
    <m/>
    <m/>
    <x v="0"/>
    <x v="13"/>
    <x v="0"/>
    <m/>
    <s v="Calais"/>
    <x v="48"/>
    <x v="0"/>
    <m/>
    <x v="1"/>
    <s v="y"/>
    <m/>
    <m/>
    <m/>
    <m/>
    <m/>
    <m/>
    <m/>
    <m/>
    <m/>
    <s v="y"/>
    <n v="2"/>
    <x v="268"/>
  </r>
  <r>
    <s v="Durden"/>
    <s v="Henry"/>
    <x v="0"/>
    <m/>
    <m/>
    <x v="0"/>
    <x v="0"/>
    <x v="0"/>
    <x v="0"/>
    <m/>
    <m/>
    <m/>
    <x v="0"/>
    <x v="0"/>
    <x v="0"/>
    <m/>
    <s v="Blandford"/>
    <x v="35"/>
    <x v="1"/>
    <m/>
    <x v="1"/>
    <s v="y"/>
    <m/>
    <m/>
    <m/>
    <s v="y"/>
    <s v="y"/>
    <s v="y"/>
    <s v="y"/>
    <s v="y"/>
    <m/>
    <m/>
    <n v="6"/>
    <x v="269"/>
  </r>
  <r>
    <s v="Durham"/>
    <s v="Joseph"/>
    <x v="0"/>
    <s v="y"/>
    <m/>
    <x v="0"/>
    <x v="0"/>
    <x v="0"/>
    <x v="0"/>
    <s v="y"/>
    <m/>
    <m/>
    <x v="0"/>
    <x v="0"/>
    <x v="0"/>
    <s v="26 Alfred Place, Bedford Square"/>
    <s v="London"/>
    <x v="6"/>
    <x v="1"/>
    <m/>
    <x v="1"/>
    <s v="y"/>
    <m/>
    <m/>
    <m/>
    <m/>
    <m/>
    <m/>
    <m/>
    <s v="y"/>
    <m/>
    <m/>
    <n v="2"/>
    <x v="270"/>
  </r>
  <r>
    <s v="Dwarris"/>
    <s v="Fortunatus"/>
    <x v="10"/>
    <s v="y"/>
    <m/>
    <x v="1"/>
    <x v="0"/>
    <x v="0"/>
    <x v="0"/>
    <s v="y"/>
    <s v="y"/>
    <m/>
    <x v="0"/>
    <x v="0"/>
    <x v="0"/>
    <s v="5 James Street, Buckingham Gate"/>
    <s v="London"/>
    <x v="6"/>
    <x v="1"/>
    <m/>
    <x v="1"/>
    <s v="y"/>
    <m/>
    <m/>
    <m/>
    <m/>
    <m/>
    <m/>
    <m/>
    <m/>
    <m/>
    <m/>
    <n v="1"/>
    <x v="271"/>
  </r>
  <r>
    <s v="Eady"/>
    <s v="Thomas William"/>
    <x v="0"/>
    <m/>
    <m/>
    <x v="0"/>
    <x v="0"/>
    <x v="0"/>
    <x v="0"/>
    <m/>
    <m/>
    <m/>
    <x v="0"/>
    <x v="0"/>
    <x v="0"/>
    <s v="Hornsey"/>
    <s v="London"/>
    <x v="6"/>
    <x v="1"/>
    <m/>
    <x v="1"/>
    <m/>
    <m/>
    <m/>
    <m/>
    <m/>
    <m/>
    <m/>
    <m/>
    <m/>
    <m/>
    <s v="y"/>
    <n v="1"/>
    <x v="272"/>
  </r>
  <r>
    <s v="Earle"/>
    <s v="William"/>
    <x v="10"/>
    <s v="?"/>
    <m/>
    <x v="1"/>
    <x v="0"/>
    <x v="0"/>
    <x v="0"/>
    <m/>
    <m/>
    <m/>
    <x v="0"/>
    <x v="0"/>
    <x v="0"/>
    <s v="Park Crescent"/>
    <s v="London"/>
    <x v="6"/>
    <x v="1"/>
    <m/>
    <x v="1"/>
    <m/>
    <m/>
    <m/>
    <m/>
    <m/>
    <m/>
    <m/>
    <m/>
    <m/>
    <m/>
    <s v="y"/>
    <n v="1"/>
    <x v="273"/>
  </r>
  <r>
    <s v="Eastwood"/>
    <s v="George"/>
    <x v="0"/>
    <m/>
    <m/>
    <x v="0"/>
    <x v="0"/>
    <x v="0"/>
    <x v="0"/>
    <m/>
    <m/>
    <m/>
    <x v="0"/>
    <x v="0"/>
    <x v="0"/>
    <s v="27 Haymarket"/>
    <s v="London"/>
    <x v="6"/>
    <x v="1"/>
    <m/>
    <x v="1"/>
    <m/>
    <m/>
    <m/>
    <m/>
    <m/>
    <m/>
    <m/>
    <m/>
    <m/>
    <m/>
    <s v="y"/>
    <n v="1"/>
    <x v="274"/>
  </r>
  <r>
    <s v="Edwards"/>
    <s v="William"/>
    <x v="0"/>
    <m/>
    <m/>
    <x v="0"/>
    <x v="0"/>
    <x v="0"/>
    <x v="0"/>
    <m/>
    <m/>
    <m/>
    <x v="0"/>
    <x v="0"/>
    <x v="0"/>
    <s v="62 Red Cross Street, Barbican"/>
    <s v="London"/>
    <x v="6"/>
    <x v="1"/>
    <m/>
    <x v="1"/>
    <m/>
    <m/>
    <m/>
    <m/>
    <m/>
    <m/>
    <m/>
    <m/>
    <s v="y"/>
    <m/>
    <m/>
    <n v="1"/>
    <x v="275"/>
  </r>
  <r>
    <s v="Ellesmere"/>
    <m/>
    <x v="42"/>
    <s v="y"/>
    <m/>
    <x v="1"/>
    <x v="0"/>
    <x v="0"/>
    <x v="0"/>
    <s v="y"/>
    <m/>
    <m/>
    <x v="0"/>
    <x v="0"/>
    <x v="0"/>
    <s v="18 Belgrave Square &amp; Bridgewater House, St James&amp; Worsley Hall, Manchester"/>
    <s v="Manchester"/>
    <x v="21"/>
    <x v="1"/>
    <s v="y"/>
    <x v="1"/>
    <s v="y"/>
    <m/>
    <m/>
    <s v="y"/>
    <s v="y"/>
    <s v="y"/>
    <m/>
    <m/>
    <m/>
    <m/>
    <s v="y"/>
    <n v="5"/>
    <x v="276"/>
  </r>
  <r>
    <s v="Elliot"/>
    <s v="James, Jun."/>
    <x v="0"/>
    <m/>
    <m/>
    <x v="0"/>
    <x v="0"/>
    <x v="0"/>
    <x v="0"/>
    <m/>
    <m/>
    <m/>
    <x v="0"/>
    <x v="0"/>
    <x v="0"/>
    <m/>
    <s v="Dymchurch"/>
    <x v="2"/>
    <x v="1"/>
    <m/>
    <x v="1"/>
    <s v="y"/>
    <m/>
    <s v="y"/>
    <s v="y"/>
    <s v="y"/>
    <s v="y"/>
    <s v="y"/>
    <m/>
    <s v="y"/>
    <s v="y"/>
    <m/>
    <n v="8"/>
    <x v="277"/>
  </r>
  <r>
    <s v="Elliot"/>
    <s v="Robert"/>
    <x v="0"/>
    <m/>
    <m/>
    <x v="0"/>
    <x v="0"/>
    <x v="0"/>
    <x v="0"/>
    <s v="y"/>
    <m/>
    <m/>
    <x v="0"/>
    <x v="10"/>
    <x v="0"/>
    <m/>
    <s v="Chichester"/>
    <x v="17"/>
    <x v="1"/>
    <m/>
    <x v="1"/>
    <s v="y"/>
    <s v="y"/>
    <m/>
    <m/>
    <m/>
    <m/>
    <s v="y"/>
    <m/>
    <m/>
    <m/>
    <m/>
    <n v="3"/>
    <x v="278"/>
  </r>
  <r>
    <s v="Ellis"/>
    <s v="Henry"/>
    <x v="43"/>
    <s v="y"/>
    <m/>
    <x v="1"/>
    <x v="1"/>
    <x v="0"/>
    <x v="0"/>
    <m/>
    <s v="y"/>
    <m/>
    <x v="0"/>
    <x v="0"/>
    <x v="0"/>
    <s v="British Museum"/>
    <s v="London"/>
    <x v="6"/>
    <x v="1"/>
    <m/>
    <x v="1"/>
    <s v="y"/>
    <m/>
    <m/>
    <s v="y"/>
    <s v="y"/>
    <m/>
    <m/>
    <m/>
    <m/>
    <m/>
    <m/>
    <n v="3"/>
    <x v="279"/>
  </r>
  <r>
    <s v="Ellison"/>
    <s v="Richard"/>
    <x v="0"/>
    <m/>
    <m/>
    <x v="0"/>
    <x v="0"/>
    <x v="0"/>
    <x v="0"/>
    <s v="y"/>
    <m/>
    <m/>
    <x v="0"/>
    <x v="0"/>
    <x v="0"/>
    <s v="Sudbrook Holme"/>
    <s v="Lincoln"/>
    <x v="40"/>
    <x v="1"/>
    <m/>
    <x v="1"/>
    <m/>
    <m/>
    <m/>
    <m/>
    <m/>
    <m/>
    <m/>
    <m/>
    <m/>
    <m/>
    <s v="y"/>
    <n v="1"/>
    <x v="280"/>
  </r>
  <r>
    <s v="Elsted"/>
    <s v="W Philpott"/>
    <x v="0"/>
    <m/>
    <m/>
    <x v="0"/>
    <x v="0"/>
    <x v="0"/>
    <x v="0"/>
    <m/>
    <m/>
    <m/>
    <x v="0"/>
    <x v="0"/>
    <x v="0"/>
    <m/>
    <s v="Dover"/>
    <x v="2"/>
    <x v="1"/>
    <m/>
    <x v="1"/>
    <m/>
    <m/>
    <m/>
    <m/>
    <m/>
    <m/>
    <m/>
    <m/>
    <s v="y"/>
    <m/>
    <s v="y"/>
    <n v="2"/>
    <x v="281"/>
  </r>
  <r>
    <s v="Elt"/>
    <s v="Charles H"/>
    <x v="0"/>
    <s v="y"/>
    <m/>
    <x v="0"/>
    <x v="0"/>
    <x v="0"/>
    <x v="0"/>
    <m/>
    <m/>
    <m/>
    <x v="0"/>
    <x v="0"/>
    <x v="0"/>
    <s v="Myddelton Hall, Islington"/>
    <s v="London"/>
    <x v="6"/>
    <x v="1"/>
    <m/>
    <x v="1"/>
    <m/>
    <m/>
    <m/>
    <m/>
    <m/>
    <m/>
    <m/>
    <m/>
    <m/>
    <m/>
    <s v="y"/>
    <n v="1"/>
    <x v="282"/>
  </r>
  <r>
    <s v="Elvy"/>
    <s v="John"/>
    <x v="0"/>
    <m/>
    <m/>
    <x v="0"/>
    <x v="0"/>
    <x v="0"/>
    <x v="0"/>
    <m/>
    <m/>
    <m/>
    <x v="0"/>
    <x v="0"/>
    <x v="0"/>
    <s v="9 China Terrace, Lambeth"/>
    <s v="London"/>
    <x v="6"/>
    <x v="1"/>
    <m/>
    <x v="1"/>
    <m/>
    <m/>
    <m/>
    <s v="y"/>
    <m/>
    <m/>
    <m/>
    <m/>
    <m/>
    <m/>
    <m/>
    <n v="1"/>
    <x v="283"/>
  </r>
  <r>
    <s v="Emmerson"/>
    <s v="Richard"/>
    <x v="0"/>
    <m/>
    <m/>
    <x v="0"/>
    <x v="0"/>
    <x v="0"/>
    <x v="0"/>
    <m/>
    <m/>
    <m/>
    <x v="0"/>
    <x v="0"/>
    <x v="0"/>
    <m/>
    <s v="Sandwich"/>
    <x v="2"/>
    <x v="1"/>
    <m/>
    <x v="1"/>
    <m/>
    <m/>
    <m/>
    <m/>
    <m/>
    <m/>
    <m/>
    <m/>
    <s v="y"/>
    <m/>
    <m/>
    <n v="1"/>
    <x v="284"/>
  </r>
  <r>
    <s v="Erskine"/>
    <s v="Thomas"/>
    <x v="44"/>
    <s v="y"/>
    <m/>
    <x v="0"/>
    <x v="0"/>
    <x v="0"/>
    <x v="0"/>
    <m/>
    <m/>
    <m/>
    <x v="0"/>
    <x v="0"/>
    <x v="0"/>
    <s v="Fir Grove, Eversley"/>
    <s v="Winchfield"/>
    <x v="4"/>
    <x v="1"/>
    <m/>
    <x v="1"/>
    <m/>
    <m/>
    <m/>
    <m/>
    <m/>
    <m/>
    <m/>
    <m/>
    <m/>
    <m/>
    <s v="y"/>
    <n v="1"/>
    <x v="285"/>
  </r>
  <r>
    <s v="Evans"/>
    <s v="John"/>
    <x v="45"/>
    <s v="y"/>
    <m/>
    <x v="0"/>
    <x v="0"/>
    <x v="0"/>
    <x v="5"/>
    <s v="y"/>
    <s v="y"/>
    <m/>
    <x v="1"/>
    <x v="2"/>
    <x v="0"/>
    <s v="Nash Mills"/>
    <s v="Hemel Hempstead"/>
    <x v="10"/>
    <x v="1"/>
    <m/>
    <x v="1"/>
    <s v="y"/>
    <m/>
    <s v="y"/>
    <s v="y"/>
    <s v="y"/>
    <s v="y"/>
    <s v="y"/>
    <s v="y"/>
    <s v="y"/>
    <s v="y"/>
    <s v="y"/>
    <n v="10"/>
    <x v="286"/>
  </r>
  <r>
    <s v="Euing"/>
    <s v="William"/>
    <x v="0"/>
    <m/>
    <m/>
    <x v="0"/>
    <x v="0"/>
    <x v="0"/>
    <x v="0"/>
    <m/>
    <m/>
    <m/>
    <x v="0"/>
    <x v="0"/>
    <x v="0"/>
    <s v="209 West George Street"/>
    <s v="Glasgow"/>
    <x v="38"/>
    <x v="2"/>
    <m/>
    <x v="1"/>
    <s v="y"/>
    <m/>
    <m/>
    <s v="y"/>
    <s v="y"/>
    <s v="y"/>
    <s v="y"/>
    <m/>
    <m/>
    <m/>
    <s v="y"/>
    <n v="6"/>
    <x v="287"/>
  </r>
  <r>
    <s v="Eveleigh"/>
    <s v="Lymmerston"/>
    <x v="6"/>
    <m/>
    <m/>
    <x v="0"/>
    <x v="0"/>
    <x v="0"/>
    <x v="0"/>
    <m/>
    <m/>
    <m/>
    <x v="0"/>
    <x v="0"/>
    <x v="0"/>
    <m/>
    <s v="Brixton"/>
    <x v="4"/>
    <x v="1"/>
    <m/>
    <x v="1"/>
    <m/>
    <m/>
    <m/>
    <m/>
    <m/>
    <m/>
    <s v="y"/>
    <m/>
    <m/>
    <m/>
    <m/>
    <n v="1"/>
    <x v="288"/>
  </r>
  <r>
    <s v="Eveleigh"/>
    <s v="Thomas"/>
    <x v="0"/>
    <m/>
    <m/>
    <x v="0"/>
    <x v="0"/>
    <x v="0"/>
    <x v="0"/>
    <m/>
    <m/>
    <m/>
    <x v="0"/>
    <x v="0"/>
    <x v="0"/>
    <s v="7 Holland Grove, Vassall Road, Kennington &amp; Bank of England"/>
    <s v="London"/>
    <x v="6"/>
    <x v="1"/>
    <m/>
    <x v="1"/>
    <m/>
    <m/>
    <s v="y"/>
    <m/>
    <m/>
    <m/>
    <m/>
    <m/>
    <s v="y"/>
    <m/>
    <m/>
    <n v="2"/>
    <x v="289"/>
  </r>
  <r>
    <s v="Fairholt"/>
    <s v="William Frederick"/>
    <x v="46"/>
    <s v="y"/>
    <m/>
    <x v="0"/>
    <x v="0"/>
    <x v="0"/>
    <x v="0"/>
    <s v="y"/>
    <m/>
    <m/>
    <x v="0"/>
    <x v="14"/>
    <x v="1"/>
    <s v="Montpelier Square, Brompton"/>
    <s v="London"/>
    <x v="6"/>
    <x v="1"/>
    <m/>
    <x v="1"/>
    <s v="y"/>
    <s v="y"/>
    <s v="y"/>
    <s v="y"/>
    <s v="y"/>
    <s v="y"/>
    <s v="y"/>
    <m/>
    <m/>
    <m/>
    <s v="y"/>
    <n v="8"/>
    <x v="290"/>
  </r>
  <r>
    <s v="Farrer"/>
    <s v="Henry"/>
    <x v="0"/>
    <s v="?"/>
    <m/>
    <x v="0"/>
    <x v="0"/>
    <x v="0"/>
    <x v="0"/>
    <m/>
    <m/>
    <m/>
    <x v="0"/>
    <x v="0"/>
    <x v="0"/>
    <s v="106 New Bond Street"/>
    <s v="London"/>
    <x v="6"/>
    <x v="1"/>
    <m/>
    <x v="1"/>
    <m/>
    <m/>
    <m/>
    <m/>
    <m/>
    <m/>
    <m/>
    <m/>
    <m/>
    <m/>
    <s v="y"/>
    <n v="1"/>
    <x v="291"/>
  </r>
  <r>
    <s v="Faulkener"/>
    <s v="Edward"/>
    <x v="47"/>
    <m/>
    <m/>
    <x v="0"/>
    <x v="0"/>
    <x v="0"/>
    <x v="0"/>
    <m/>
    <m/>
    <m/>
    <x v="0"/>
    <x v="0"/>
    <x v="0"/>
    <s v="61 Gracechurch Street"/>
    <s v="London"/>
    <x v="6"/>
    <x v="1"/>
    <m/>
    <x v="1"/>
    <m/>
    <m/>
    <m/>
    <s v="y"/>
    <s v="y"/>
    <m/>
    <m/>
    <m/>
    <m/>
    <m/>
    <s v="y"/>
    <n v="3"/>
    <x v="292"/>
  </r>
  <r>
    <s v="Faulkener"/>
    <s v="Thomas"/>
    <x v="0"/>
    <m/>
    <m/>
    <x v="0"/>
    <x v="0"/>
    <x v="0"/>
    <x v="0"/>
    <m/>
    <m/>
    <m/>
    <x v="0"/>
    <x v="0"/>
    <x v="0"/>
    <s v="Oakfield Villa"/>
    <s v="Birkenhead"/>
    <x v="36"/>
    <x v="1"/>
    <m/>
    <x v="1"/>
    <m/>
    <m/>
    <s v="y"/>
    <m/>
    <m/>
    <m/>
    <m/>
    <m/>
    <m/>
    <m/>
    <m/>
    <n v="1"/>
    <x v="293"/>
  </r>
  <r>
    <s v="Faulkner"/>
    <s v="Charles"/>
    <x v="0"/>
    <m/>
    <m/>
    <x v="0"/>
    <x v="0"/>
    <x v="0"/>
    <x v="0"/>
    <s v="y"/>
    <m/>
    <s v="y"/>
    <x v="0"/>
    <x v="0"/>
    <x v="0"/>
    <m/>
    <s v="Deddington"/>
    <x v="16"/>
    <x v="1"/>
    <m/>
    <x v="1"/>
    <m/>
    <m/>
    <m/>
    <m/>
    <m/>
    <m/>
    <s v="y"/>
    <m/>
    <m/>
    <m/>
    <m/>
    <n v="1"/>
    <x v="294"/>
  </r>
  <r>
    <s v="Faulkner"/>
    <s v="Thomas"/>
    <x v="0"/>
    <m/>
    <m/>
    <x v="0"/>
    <x v="0"/>
    <x v="0"/>
    <x v="0"/>
    <s v="y"/>
    <m/>
    <m/>
    <x v="0"/>
    <x v="2"/>
    <x v="0"/>
    <s v="Shide, Newport, Isle of Wight &amp; Merston, Arreton"/>
    <s v="Newport"/>
    <x v="4"/>
    <x v="1"/>
    <m/>
    <x v="1"/>
    <s v="y"/>
    <m/>
    <m/>
    <s v="y"/>
    <s v="y"/>
    <s v="y"/>
    <s v="y"/>
    <s v="y"/>
    <m/>
    <m/>
    <s v="y"/>
    <n v="7"/>
    <x v="295"/>
  </r>
  <r>
    <s v="Faulkner"/>
    <s v="Thomas"/>
    <x v="0"/>
    <s v="y"/>
    <m/>
    <x v="0"/>
    <x v="0"/>
    <x v="0"/>
    <x v="0"/>
    <m/>
    <m/>
    <m/>
    <x v="0"/>
    <x v="0"/>
    <x v="0"/>
    <s v="Chelsea"/>
    <s v="London"/>
    <x v="6"/>
    <x v="1"/>
    <m/>
    <x v="1"/>
    <s v="y"/>
    <m/>
    <m/>
    <m/>
    <m/>
    <m/>
    <m/>
    <m/>
    <m/>
    <m/>
    <m/>
    <n v="1"/>
    <x v="295"/>
  </r>
  <r>
    <s v="Faulkner"/>
    <s v="Thomas"/>
    <x v="0"/>
    <m/>
    <m/>
    <x v="0"/>
    <x v="0"/>
    <x v="0"/>
    <x v="0"/>
    <m/>
    <m/>
    <m/>
    <x v="0"/>
    <x v="0"/>
    <x v="0"/>
    <m/>
    <s v="Chester"/>
    <x v="36"/>
    <x v="1"/>
    <m/>
    <x v="1"/>
    <m/>
    <m/>
    <m/>
    <m/>
    <m/>
    <m/>
    <m/>
    <m/>
    <s v="y"/>
    <m/>
    <m/>
    <n v="1"/>
    <x v="295"/>
  </r>
  <r>
    <s v="Faussett"/>
    <s v="Godfrey"/>
    <x v="3"/>
    <s v="y"/>
    <s v="y"/>
    <x v="0"/>
    <x v="0"/>
    <x v="0"/>
    <x v="2"/>
    <m/>
    <m/>
    <m/>
    <x v="0"/>
    <x v="0"/>
    <x v="0"/>
    <m/>
    <s v="Heppington"/>
    <x v="2"/>
    <x v="1"/>
    <m/>
    <x v="1"/>
    <s v="y"/>
    <m/>
    <m/>
    <m/>
    <m/>
    <m/>
    <m/>
    <m/>
    <m/>
    <m/>
    <m/>
    <n v="1"/>
    <x v="296"/>
  </r>
  <r>
    <s v="Fellowes"/>
    <s v="William Manning"/>
    <x v="0"/>
    <m/>
    <m/>
    <x v="0"/>
    <x v="0"/>
    <x v="0"/>
    <x v="0"/>
    <m/>
    <m/>
    <m/>
    <x v="0"/>
    <x v="0"/>
    <x v="0"/>
    <s v="Ormesby"/>
    <s v="Great Yarmouth"/>
    <x v="19"/>
    <x v="1"/>
    <m/>
    <x v="1"/>
    <m/>
    <m/>
    <m/>
    <m/>
    <m/>
    <m/>
    <m/>
    <m/>
    <s v="y"/>
    <m/>
    <m/>
    <n v="1"/>
    <x v="297"/>
  </r>
  <r>
    <s v="Fennell"/>
    <s v="William"/>
    <x v="0"/>
    <m/>
    <m/>
    <x v="0"/>
    <x v="0"/>
    <x v="0"/>
    <x v="0"/>
    <m/>
    <m/>
    <m/>
    <x v="0"/>
    <x v="0"/>
    <x v="0"/>
    <m/>
    <s v="Wakefield"/>
    <x v="9"/>
    <x v="1"/>
    <m/>
    <x v="1"/>
    <m/>
    <m/>
    <m/>
    <m/>
    <m/>
    <m/>
    <s v="y"/>
    <m/>
    <m/>
    <m/>
    <m/>
    <n v="1"/>
    <x v="298"/>
  </r>
  <r>
    <s v="Fenton"/>
    <s v="James"/>
    <x v="48"/>
    <m/>
    <m/>
    <x v="0"/>
    <x v="0"/>
    <x v="0"/>
    <x v="1"/>
    <m/>
    <m/>
    <m/>
    <x v="0"/>
    <x v="0"/>
    <x v="0"/>
    <s v="Norton Hall "/>
    <s v="Chipping Campden"/>
    <x v="23"/>
    <x v="1"/>
    <m/>
    <x v="1"/>
    <m/>
    <m/>
    <m/>
    <m/>
    <m/>
    <m/>
    <m/>
    <m/>
    <m/>
    <m/>
    <s v="y"/>
    <n v="1"/>
    <x v="299"/>
  </r>
  <r>
    <s v="Fenwick"/>
    <s v="John"/>
    <x v="49"/>
    <m/>
    <m/>
    <x v="0"/>
    <x v="0"/>
    <x v="0"/>
    <x v="0"/>
    <s v="y"/>
    <m/>
    <m/>
    <x v="0"/>
    <x v="1"/>
    <x v="0"/>
    <m/>
    <s v="Newcastle upon Tyne"/>
    <x v="5"/>
    <x v="1"/>
    <m/>
    <x v="1"/>
    <s v="y"/>
    <m/>
    <m/>
    <s v="y"/>
    <s v="y"/>
    <s v="y"/>
    <s v="y"/>
    <m/>
    <m/>
    <s v="y"/>
    <s v="y"/>
    <n v="7"/>
    <x v="300"/>
  </r>
  <r>
    <s v="Ferrey"/>
    <s v="Benjamin"/>
    <x v="0"/>
    <s v="y"/>
    <m/>
    <x v="0"/>
    <x v="0"/>
    <x v="0"/>
    <x v="0"/>
    <m/>
    <m/>
    <m/>
    <x v="0"/>
    <x v="0"/>
    <x v="0"/>
    <s v="1 Trinity Place, Charing Cross"/>
    <s v="London"/>
    <x v="6"/>
    <x v="1"/>
    <m/>
    <x v="1"/>
    <m/>
    <m/>
    <m/>
    <m/>
    <m/>
    <m/>
    <m/>
    <m/>
    <s v="y"/>
    <m/>
    <m/>
    <n v="1"/>
    <x v="301"/>
  </r>
  <r>
    <s v="Ffoulkes"/>
    <s v="W Wynne"/>
    <x v="50"/>
    <m/>
    <m/>
    <x v="0"/>
    <x v="0"/>
    <x v="0"/>
    <x v="1"/>
    <m/>
    <m/>
    <m/>
    <x v="0"/>
    <x v="0"/>
    <x v="0"/>
    <s v="Ecclestone &amp; 4 Middle Temple Lane &amp; Stanley Place, Chester"/>
    <s v="Chester"/>
    <x v="36"/>
    <x v="1"/>
    <s v="y"/>
    <x v="1"/>
    <s v="y"/>
    <m/>
    <s v="y"/>
    <m/>
    <m/>
    <m/>
    <m/>
    <m/>
    <m/>
    <m/>
    <m/>
    <n v="2"/>
    <x v="302"/>
  </r>
  <r>
    <s v="Figg"/>
    <s v="William"/>
    <x v="0"/>
    <m/>
    <m/>
    <x v="0"/>
    <x v="0"/>
    <x v="0"/>
    <x v="0"/>
    <s v="y"/>
    <m/>
    <m/>
    <x v="0"/>
    <x v="0"/>
    <x v="0"/>
    <m/>
    <s v="Lewes"/>
    <x v="17"/>
    <x v="1"/>
    <m/>
    <x v="1"/>
    <s v="y"/>
    <m/>
    <m/>
    <m/>
    <m/>
    <s v="y"/>
    <m/>
    <m/>
    <m/>
    <s v="y"/>
    <m/>
    <n v="3"/>
    <x v="303"/>
  </r>
  <r>
    <s v="Finch"/>
    <s v="Frederick C"/>
    <x v="3"/>
    <m/>
    <s v="y"/>
    <x v="0"/>
    <x v="0"/>
    <x v="0"/>
    <x v="0"/>
    <m/>
    <m/>
    <m/>
    <x v="0"/>
    <x v="0"/>
    <x v="0"/>
    <s v="St Botolph, Bishopsgate"/>
    <s v="London"/>
    <x v="6"/>
    <x v="1"/>
    <m/>
    <x v="1"/>
    <m/>
    <m/>
    <m/>
    <m/>
    <m/>
    <m/>
    <m/>
    <m/>
    <m/>
    <m/>
    <s v="y"/>
    <n v="1"/>
    <x v="304"/>
  </r>
  <r>
    <s v="Fisher"/>
    <s v="R.S. Horman"/>
    <x v="0"/>
    <m/>
    <m/>
    <x v="0"/>
    <x v="0"/>
    <x v="0"/>
    <x v="0"/>
    <m/>
    <m/>
    <m/>
    <x v="0"/>
    <x v="0"/>
    <x v="0"/>
    <s v="16 James Street, Buckingham Gate"/>
    <s v="London"/>
    <x v="6"/>
    <x v="1"/>
    <m/>
    <x v="1"/>
    <s v="y"/>
    <m/>
    <m/>
    <m/>
    <m/>
    <m/>
    <m/>
    <m/>
    <s v="y"/>
    <m/>
    <m/>
    <n v="2"/>
    <x v="305"/>
  </r>
  <r>
    <s v="Fitch"/>
    <s v="Robert"/>
    <x v="0"/>
    <m/>
    <m/>
    <x v="0"/>
    <x v="0"/>
    <x v="0"/>
    <x v="0"/>
    <s v="y"/>
    <m/>
    <s v="y"/>
    <x v="0"/>
    <x v="0"/>
    <x v="0"/>
    <m/>
    <s v="Norwich"/>
    <x v="19"/>
    <x v="1"/>
    <m/>
    <x v="1"/>
    <s v="y"/>
    <m/>
    <m/>
    <s v="y"/>
    <s v="y"/>
    <s v="y"/>
    <s v="y"/>
    <s v="y"/>
    <s v="y"/>
    <m/>
    <s v="y"/>
    <n v="8"/>
    <x v="306"/>
  </r>
  <r>
    <s v="Fitch"/>
    <s v="William Stevenson"/>
    <x v="0"/>
    <s v="y"/>
    <m/>
    <x v="0"/>
    <x v="0"/>
    <x v="0"/>
    <x v="0"/>
    <m/>
    <m/>
    <m/>
    <x v="0"/>
    <x v="0"/>
    <x v="0"/>
    <m/>
    <s v="Ipswich"/>
    <x v="1"/>
    <x v="1"/>
    <m/>
    <x v="1"/>
    <s v="y"/>
    <s v="y"/>
    <s v="y"/>
    <s v="y"/>
    <s v="y"/>
    <s v="y"/>
    <m/>
    <m/>
    <m/>
    <m/>
    <s v="y"/>
    <n v="7"/>
    <x v="307"/>
  </r>
  <r>
    <s v="Fitze"/>
    <s v="W B"/>
    <x v="0"/>
    <m/>
    <m/>
    <x v="0"/>
    <x v="0"/>
    <x v="0"/>
    <x v="0"/>
    <m/>
    <m/>
    <m/>
    <x v="0"/>
    <x v="0"/>
    <x v="0"/>
    <s v="Customs"/>
    <m/>
    <x v="11"/>
    <x v="1"/>
    <m/>
    <x v="1"/>
    <m/>
    <s v="y"/>
    <m/>
    <m/>
    <m/>
    <m/>
    <m/>
    <m/>
    <m/>
    <m/>
    <m/>
    <n v="1"/>
    <x v="308"/>
  </r>
  <r>
    <s v="Fitzwilliam"/>
    <m/>
    <x v="42"/>
    <s v="y"/>
    <m/>
    <x v="1"/>
    <x v="0"/>
    <x v="0"/>
    <x v="0"/>
    <m/>
    <m/>
    <m/>
    <x v="0"/>
    <x v="0"/>
    <x v="0"/>
    <s v="Milton"/>
    <s v="Peterborough"/>
    <x v="12"/>
    <x v="1"/>
    <m/>
    <x v="1"/>
    <m/>
    <m/>
    <m/>
    <m/>
    <m/>
    <m/>
    <m/>
    <m/>
    <m/>
    <m/>
    <s v="y"/>
    <n v="1"/>
    <x v="309"/>
  </r>
  <r>
    <s v="Flower"/>
    <s v="J"/>
    <x v="51"/>
    <m/>
    <m/>
    <x v="0"/>
    <x v="0"/>
    <x v="0"/>
    <x v="0"/>
    <m/>
    <m/>
    <m/>
    <x v="0"/>
    <x v="0"/>
    <x v="0"/>
    <s v="South Fields"/>
    <s v="Leicester"/>
    <x v="46"/>
    <x v="1"/>
    <m/>
    <x v="1"/>
    <s v="y"/>
    <m/>
    <m/>
    <m/>
    <m/>
    <m/>
    <m/>
    <m/>
    <m/>
    <m/>
    <m/>
    <n v="1"/>
    <x v="310"/>
  </r>
  <r>
    <s v="Flower"/>
    <s v="John Wickham"/>
    <x v="0"/>
    <m/>
    <m/>
    <x v="0"/>
    <x v="0"/>
    <x v="0"/>
    <x v="0"/>
    <m/>
    <m/>
    <m/>
    <x v="0"/>
    <x v="0"/>
    <x v="0"/>
    <s v="Park Hill, Croydon"/>
    <s v="London"/>
    <x v="6"/>
    <x v="1"/>
    <m/>
    <x v="1"/>
    <m/>
    <m/>
    <m/>
    <m/>
    <m/>
    <m/>
    <m/>
    <m/>
    <m/>
    <m/>
    <s v="y"/>
    <n v="1"/>
    <x v="311"/>
  </r>
  <r>
    <s v="Fennell"/>
    <s v="William"/>
    <x v="0"/>
    <m/>
    <m/>
    <x v="0"/>
    <x v="0"/>
    <x v="0"/>
    <x v="0"/>
    <m/>
    <m/>
    <m/>
    <x v="0"/>
    <x v="0"/>
    <x v="0"/>
    <m/>
    <s v="Wakefield"/>
    <x v="9"/>
    <x v="1"/>
    <m/>
    <x v="1"/>
    <s v="y"/>
    <m/>
    <m/>
    <m/>
    <m/>
    <m/>
    <m/>
    <m/>
    <s v="y"/>
    <m/>
    <m/>
    <n v="2"/>
    <x v="298"/>
  </r>
  <r>
    <s v="Fontana"/>
    <m/>
    <x v="52"/>
    <m/>
    <m/>
    <x v="0"/>
    <x v="0"/>
    <x v="0"/>
    <x v="0"/>
    <m/>
    <m/>
    <m/>
    <x v="0"/>
    <x v="0"/>
    <x v="0"/>
    <s v="217 King's Road, Chelsea"/>
    <s v="London"/>
    <x v="6"/>
    <x v="1"/>
    <m/>
    <x v="1"/>
    <m/>
    <m/>
    <m/>
    <m/>
    <m/>
    <m/>
    <s v="y"/>
    <s v="y"/>
    <m/>
    <m/>
    <m/>
    <n v="2"/>
    <x v="312"/>
  </r>
  <r>
    <s v="Forman"/>
    <s v="William Henry"/>
    <x v="0"/>
    <s v="y"/>
    <m/>
    <x v="0"/>
    <x v="0"/>
    <x v="0"/>
    <x v="0"/>
    <m/>
    <m/>
    <m/>
    <x v="0"/>
    <x v="0"/>
    <x v="0"/>
    <s v="Union Club"/>
    <s v="London"/>
    <x v="6"/>
    <x v="1"/>
    <m/>
    <x v="1"/>
    <m/>
    <m/>
    <m/>
    <m/>
    <m/>
    <m/>
    <m/>
    <m/>
    <m/>
    <m/>
    <s v="y"/>
    <n v="1"/>
    <x v="313"/>
  </r>
  <r>
    <s v="Fothergill"/>
    <s v="Henry George"/>
    <x v="53"/>
    <m/>
    <s v="y"/>
    <x v="0"/>
    <x v="0"/>
    <x v="0"/>
    <x v="0"/>
    <m/>
    <m/>
    <m/>
    <x v="0"/>
    <x v="0"/>
    <x v="0"/>
    <m/>
    <s v="Oakhampton"/>
    <x v="50"/>
    <x v="1"/>
    <m/>
    <x v="1"/>
    <m/>
    <m/>
    <m/>
    <m/>
    <m/>
    <m/>
    <m/>
    <m/>
    <s v="y"/>
    <m/>
    <m/>
    <n v="1"/>
    <x v="314"/>
  </r>
  <r>
    <s v="Fox"/>
    <s v="Francis"/>
    <x v="0"/>
    <m/>
    <m/>
    <x v="0"/>
    <x v="0"/>
    <x v="0"/>
    <x v="0"/>
    <m/>
    <m/>
    <m/>
    <x v="0"/>
    <x v="0"/>
    <x v="0"/>
    <s v="Madley House, 72 Pembroke Road, Clifton"/>
    <s v="Bristol"/>
    <x v="23"/>
    <x v="1"/>
    <m/>
    <x v="1"/>
    <m/>
    <m/>
    <m/>
    <m/>
    <m/>
    <m/>
    <m/>
    <s v="y"/>
    <m/>
    <m/>
    <m/>
    <n v="1"/>
    <x v="315"/>
  </r>
  <r>
    <s v="Fox"/>
    <s v="Robert"/>
    <x v="0"/>
    <s v="y"/>
    <m/>
    <x v="0"/>
    <x v="0"/>
    <x v="0"/>
    <x v="0"/>
    <m/>
    <m/>
    <m/>
    <x v="0"/>
    <x v="0"/>
    <x v="0"/>
    <s v="Westbourne Terrace &amp; Cowden &amp; Edenbridge, Kent"/>
    <s v="Cowden"/>
    <x v="2"/>
    <x v="1"/>
    <s v="y"/>
    <x v="1"/>
    <s v="y"/>
    <m/>
    <m/>
    <s v="y"/>
    <s v="y"/>
    <s v="y"/>
    <s v="y"/>
    <m/>
    <m/>
    <m/>
    <m/>
    <n v="5"/>
    <x v="316"/>
  </r>
  <r>
    <s v="Fradgly"/>
    <s v="John"/>
    <x v="0"/>
    <m/>
    <m/>
    <x v="0"/>
    <x v="0"/>
    <x v="0"/>
    <x v="0"/>
    <m/>
    <m/>
    <m/>
    <x v="0"/>
    <x v="0"/>
    <x v="0"/>
    <s v="Bank of England"/>
    <s v="London"/>
    <x v="6"/>
    <x v="1"/>
    <m/>
    <x v="1"/>
    <m/>
    <m/>
    <m/>
    <m/>
    <m/>
    <m/>
    <m/>
    <m/>
    <s v="y"/>
    <m/>
    <m/>
    <n v="1"/>
    <x v="317"/>
  </r>
  <r>
    <s v="Franks"/>
    <s v="Augustus William"/>
    <x v="54"/>
    <s v="y"/>
    <m/>
    <x v="0"/>
    <x v="1"/>
    <x v="0"/>
    <x v="1"/>
    <s v="y"/>
    <s v="y"/>
    <s v="y"/>
    <x v="0"/>
    <x v="0"/>
    <x v="0"/>
    <s v="55 Upper Seymour Street"/>
    <s v="London"/>
    <x v="6"/>
    <x v="1"/>
    <m/>
    <x v="1"/>
    <s v="y"/>
    <m/>
    <m/>
    <s v="y"/>
    <s v="y"/>
    <s v="y"/>
    <s v="y"/>
    <s v="y"/>
    <m/>
    <s v="y"/>
    <s v="y"/>
    <n v="8"/>
    <x v="318"/>
  </r>
  <r>
    <s v="Freeman"/>
    <s v="E A"/>
    <x v="0"/>
    <s v="y"/>
    <m/>
    <x v="0"/>
    <x v="0"/>
    <x v="0"/>
    <x v="0"/>
    <m/>
    <m/>
    <m/>
    <x v="0"/>
    <x v="0"/>
    <x v="0"/>
    <m/>
    <s v="Oaklands"/>
    <x v="23"/>
    <x v="1"/>
    <m/>
    <x v="1"/>
    <m/>
    <m/>
    <m/>
    <m/>
    <m/>
    <m/>
    <m/>
    <m/>
    <m/>
    <s v="y"/>
    <m/>
    <n v="1"/>
    <x v="319"/>
  </r>
  <r>
    <s v="Freeman"/>
    <s v="Thomas Anthony"/>
    <x v="0"/>
    <m/>
    <m/>
    <x v="0"/>
    <x v="0"/>
    <x v="0"/>
    <x v="0"/>
    <m/>
    <m/>
    <m/>
    <x v="0"/>
    <x v="0"/>
    <x v="0"/>
    <s v="Minster"/>
    <s v="Thanet"/>
    <x v="2"/>
    <x v="1"/>
    <m/>
    <x v="1"/>
    <m/>
    <m/>
    <m/>
    <m/>
    <m/>
    <m/>
    <m/>
    <m/>
    <s v="y"/>
    <m/>
    <m/>
    <n v="1"/>
    <x v="320"/>
  </r>
  <r>
    <s v="Frend"/>
    <m/>
    <x v="9"/>
    <m/>
    <m/>
    <x v="0"/>
    <x v="0"/>
    <x v="0"/>
    <x v="0"/>
    <m/>
    <m/>
    <m/>
    <x v="0"/>
    <x v="0"/>
    <x v="0"/>
    <s v="Black Friars"/>
    <s v="Canterbury"/>
    <x v="2"/>
    <x v="1"/>
    <m/>
    <x v="1"/>
    <m/>
    <m/>
    <m/>
    <m/>
    <m/>
    <m/>
    <m/>
    <m/>
    <s v="y"/>
    <m/>
    <m/>
    <n v="1"/>
    <x v="321"/>
  </r>
  <r>
    <s v="Frewen"/>
    <s v="M"/>
    <x v="6"/>
    <m/>
    <m/>
    <x v="0"/>
    <x v="0"/>
    <x v="0"/>
    <x v="0"/>
    <m/>
    <m/>
    <m/>
    <x v="0"/>
    <x v="0"/>
    <x v="0"/>
    <s v="The Terrace"/>
    <s v="Newmarket"/>
    <x v="1"/>
    <x v="1"/>
    <m/>
    <x v="1"/>
    <s v="y"/>
    <m/>
    <m/>
    <m/>
    <m/>
    <m/>
    <m/>
    <m/>
    <m/>
    <m/>
    <m/>
    <n v="1"/>
    <x v="322"/>
  </r>
  <r>
    <s v="Frewen"/>
    <s v="T"/>
    <x v="0"/>
    <m/>
    <m/>
    <x v="0"/>
    <x v="0"/>
    <x v="0"/>
    <x v="0"/>
    <m/>
    <m/>
    <m/>
    <x v="0"/>
    <x v="0"/>
    <x v="0"/>
    <s v="Northiam, Staplehurst"/>
    <s v="Maidstone"/>
    <x v="2"/>
    <x v="1"/>
    <m/>
    <x v="1"/>
    <m/>
    <m/>
    <m/>
    <s v="y"/>
    <s v="y"/>
    <s v="y"/>
    <s v="y"/>
    <m/>
    <m/>
    <m/>
    <m/>
    <n v="4"/>
    <x v="323"/>
  </r>
  <r>
    <s v="Gardner"/>
    <s v="P"/>
    <x v="0"/>
    <m/>
    <m/>
    <x v="0"/>
    <x v="0"/>
    <x v="0"/>
    <x v="0"/>
    <m/>
    <m/>
    <m/>
    <x v="0"/>
    <x v="0"/>
    <x v="0"/>
    <s v="St Leonards"/>
    <s v="Boulogne-sur-Mer"/>
    <x v="48"/>
    <x v="0"/>
    <m/>
    <x v="1"/>
    <s v="y"/>
    <m/>
    <m/>
    <m/>
    <m/>
    <m/>
    <m/>
    <m/>
    <m/>
    <m/>
    <m/>
    <n v="1"/>
    <x v="324"/>
  </r>
  <r>
    <s v="Garland"/>
    <s v="John"/>
    <x v="0"/>
    <m/>
    <m/>
    <x v="0"/>
    <x v="0"/>
    <x v="0"/>
    <x v="12"/>
    <m/>
    <m/>
    <m/>
    <x v="0"/>
    <x v="0"/>
    <x v="0"/>
    <s v="M. Wern. Club"/>
    <s v="Dorchester"/>
    <x v="35"/>
    <x v="1"/>
    <m/>
    <x v="1"/>
    <s v="y"/>
    <m/>
    <m/>
    <m/>
    <m/>
    <m/>
    <m/>
    <m/>
    <m/>
    <m/>
    <m/>
    <n v="1"/>
    <x v="325"/>
  </r>
  <r>
    <s v="Garner"/>
    <m/>
    <x v="6"/>
    <m/>
    <m/>
    <x v="0"/>
    <x v="0"/>
    <x v="0"/>
    <x v="0"/>
    <m/>
    <m/>
    <m/>
    <x v="0"/>
    <x v="0"/>
    <x v="0"/>
    <s v="Queen Street"/>
    <s v="London"/>
    <x v="6"/>
    <x v="1"/>
    <m/>
    <x v="1"/>
    <m/>
    <m/>
    <m/>
    <m/>
    <m/>
    <m/>
    <m/>
    <m/>
    <m/>
    <m/>
    <s v="y"/>
    <n v="1"/>
    <x v="326"/>
  </r>
  <r>
    <s v="Garrett"/>
    <s v="T"/>
    <x v="3"/>
    <m/>
    <s v="y"/>
    <x v="0"/>
    <x v="0"/>
    <x v="0"/>
    <x v="0"/>
    <m/>
    <m/>
    <m/>
    <x v="0"/>
    <x v="0"/>
    <x v="0"/>
    <s v="Vicarage"/>
    <s v="Martock"/>
    <x v="47"/>
    <x v="1"/>
    <m/>
    <x v="1"/>
    <m/>
    <m/>
    <m/>
    <m/>
    <s v="y"/>
    <m/>
    <m/>
    <m/>
    <s v="y"/>
    <m/>
    <m/>
    <n v="2"/>
    <x v="327"/>
  </r>
  <r>
    <s v="Gibbs"/>
    <s v="Richard"/>
    <x v="0"/>
    <m/>
    <m/>
    <x v="0"/>
    <x v="0"/>
    <x v="0"/>
    <x v="0"/>
    <m/>
    <m/>
    <m/>
    <x v="0"/>
    <x v="0"/>
    <x v="0"/>
    <s v="Cedar Lodge, Stockwell Park"/>
    <s v="London"/>
    <x v="6"/>
    <x v="1"/>
    <m/>
    <x v="1"/>
    <m/>
    <m/>
    <m/>
    <m/>
    <m/>
    <m/>
    <m/>
    <m/>
    <m/>
    <m/>
    <s v="y"/>
    <n v="1"/>
    <x v="328"/>
  </r>
  <r>
    <s v="Gibbs"/>
    <s v="William"/>
    <x v="0"/>
    <m/>
    <m/>
    <x v="0"/>
    <x v="0"/>
    <x v="0"/>
    <x v="0"/>
    <m/>
    <m/>
    <m/>
    <x v="0"/>
    <x v="0"/>
    <x v="0"/>
    <m/>
    <s v="Faversham"/>
    <x v="2"/>
    <x v="1"/>
    <m/>
    <x v="1"/>
    <m/>
    <m/>
    <m/>
    <m/>
    <m/>
    <s v="y"/>
    <s v="y"/>
    <m/>
    <m/>
    <m/>
    <m/>
    <n v="2"/>
    <x v="329"/>
  </r>
  <r>
    <s v="Gibson"/>
    <s v="Francis"/>
    <x v="0"/>
    <m/>
    <m/>
    <x v="0"/>
    <x v="0"/>
    <x v="0"/>
    <x v="0"/>
    <m/>
    <m/>
    <m/>
    <x v="0"/>
    <x v="0"/>
    <x v="0"/>
    <m/>
    <s v="Saffron Walden"/>
    <x v="34"/>
    <x v="1"/>
    <m/>
    <x v="1"/>
    <m/>
    <m/>
    <m/>
    <m/>
    <m/>
    <m/>
    <m/>
    <m/>
    <s v="y"/>
    <m/>
    <m/>
    <n v="1"/>
    <x v="330"/>
  </r>
  <r>
    <s v="Gibson"/>
    <s v="George Stacey"/>
    <x v="0"/>
    <s v="y"/>
    <m/>
    <x v="0"/>
    <x v="0"/>
    <x v="0"/>
    <x v="0"/>
    <m/>
    <m/>
    <m/>
    <x v="0"/>
    <x v="0"/>
    <x v="0"/>
    <m/>
    <s v="Saffron Walden"/>
    <x v="34"/>
    <x v="1"/>
    <m/>
    <x v="1"/>
    <m/>
    <m/>
    <m/>
    <m/>
    <m/>
    <m/>
    <m/>
    <s v="y"/>
    <s v="y"/>
    <m/>
    <m/>
    <n v="2"/>
    <x v="331"/>
  </r>
  <r>
    <s v="Gibson"/>
    <s v="George Wyatt"/>
    <x v="0"/>
    <m/>
    <m/>
    <x v="0"/>
    <x v="0"/>
    <x v="0"/>
    <x v="0"/>
    <m/>
    <m/>
    <m/>
    <x v="0"/>
    <x v="0"/>
    <x v="0"/>
    <m/>
    <s v="Saffron Walden"/>
    <x v="34"/>
    <x v="1"/>
    <m/>
    <x v="1"/>
    <m/>
    <m/>
    <m/>
    <m/>
    <m/>
    <m/>
    <m/>
    <m/>
    <s v="y"/>
    <m/>
    <m/>
    <n v="1"/>
    <x v="332"/>
  </r>
  <r>
    <s v="Gibson"/>
    <s v="John"/>
    <x v="55"/>
    <s v="y"/>
    <m/>
    <x v="0"/>
    <x v="0"/>
    <x v="0"/>
    <x v="0"/>
    <m/>
    <m/>
    <m/>
    <x v="0"/>
    <x v="0"/>
    <x v="0"/>
    <m/>
    <m/>
    <x v="51"/>
    <x v="8"/>
    <m/>
    <x v="1"/>
    <m/>
    <m/>
    <m/>
    <m/>
    <s v="y"/>
    <s v="y"/>
    <s v="y"/>
    <m/>
    <m/>
    <m/>
    <m/>
    <n v="3"/>
    <x v="333"/>
  </r>
  <r>
    <s v="Gill"/>
    <s v="Charles"/>
    <x v="0"/>
    <m/>
    <m/>
    <x v="0"/>
    <x v="0"/>
    <x v="0"/>
    <x v="0"/>
    <m/>
    <m/>
    <m/>
    <x v="0"/>
    <x v="0"/>
    <x v="0"/>
    <s v="Wellingborough (1854); Tiverton, Devon (1859)"/>
    <s v="Wellingborough"/>
    <x v="12"/>
    <x v="1"/>
    <m/>
    <x v="1"/>
    <s v="y"/>
    <m/>
    <m/>
    <m/>
    <m/>
    <m/>
    <m/>
    <m/>
    <m/>
    <m/>
    <s v="y"/>
    <n v="2"/>
    <x v="334"/>
  </r>
  <r>
    <s v="Gimston"/>
    <s v="Thomas"/>
    <x v="0"/>
    <m/>
    <m/>
    <x v="0"/>
    <x v="0"/>
    <x v="0"/>
    <x v="0"/>
    <m/>
    <m/>
    <m/>
    <x v="0"/>
    <x v="0"/>
    <x v="0"/>
    <s v="84 Upper Street, Islington"/>
    <s v="London"/>
    <x v="6"/>
    <x v="1"/>
    <m/>
    <x v="1"/>
    <s v="y"/>
    <m/>
    <m/>
    <m/>
    <m/>
    <m/>
    <m/>
    <m/>
    <m/>
    <m/>
    <m/>
    <n v="1"/>
    <x v="335"/>
  </r>
  <r>
    <s v="Glover"/>
    <s v="John Hulbert"/>
    <x v="56"/>
    <m/>
    <m/>
    <x v="0"/>
    <x v="0"/>
    <x v="0"/>
    <x v="0"/>
    <s v="y"/>
    <m/>
    <m/>
    <x v="0"/>
    <x v="0"/>
    <x v="0"/>
    <s v="Pimlico"/>
    <s v="London"/>
    <x v="6"/>
    <x v="1"/>
    <m/>
    <x v="1"/>
    <s v="y"/>
    <m/>
    <m/>
    <m/>
    <m/>
    <m/>
    <m/>
    <m/>
    <m/>
    <m/>
    <m/>
    <n v="1"/>
    <x v="336"/>
  </r>
  <r>
    <s v="Godefroy"/>
    <s v="John"/>
    <x v="0"/>
    <m/>
    <m/>
    <x v="0"/>
    <x v="0"/>
    <x v="0"/>
    <x v="0"/>
    <m/>
    <m/>
    <m/>
    <x v="0"/>
    <x v="0"/>
    <x v="0"/>
    <s v="5 Eleonor Road, Hackney"/>
    <s v="London"/>
    <x v="6"/>
    <x v="1"/>
    <m/>
    <x v="1"/>
    <m/>
    <m/>
    <m/>
    <m/>
    <m/>
    <m/>
    <m/>
    <m/>
    <m/>
    <m/>
    <s v="y"/>
    <n v="1"/>
    <x v="337"/>
  </r>
  <r>
    <s v="Godlee"/>
    <s v="Burwood"/>
    <x v="0"/>
    <m/>
    <m/>
    <x v="0"/>
    <x v="0"/>
    <x v="0"/>
    <x v="0"/>
    <m/>
    <m/>
    <m/>
    <x v="0"/>
    <x v="0"/>
    <x v="0"/>
    <s v="Leighside"/>
    <s v="Lewes"/>
    <x v="17"/>
    <x v="1"/>
    <m/>
    <x v="1"/>
    <m/>
    <m/>
    <m/>
    <m/>
    <m/>
    <m/>
    <m/>
    <m/>
    <m/>
    <s v="y"/>
    <m/>
    <n v="1"/>
    <x v="338"/>
  </r>
  <r>
    <s v="Godfrey"/>
    <s v="John"/>
    <x v="0"/>
    <m/>
    <m/>
    <x v="0"/>
    <x v="0"/>
    <x v="0"/>
    <x v="0"/>
    <m/>
    <m/>
    <m/>
    <x v="0"/>
    <x v="0"/>
    <x v="0"/>
    <s v="Brook Street House"/>
    <s v="Ash"/>
    <x v="2"/>
    <x v="1"/>
    <m/>
    <x v="1"/>
    <m/>
    <m/>
    <m/>
    <m/>
    <m/>
    <m/>
    <m/>
    <m/>
    <s v="y"/>
    <m/>
    <m/>
    <n v="1"/>
    <x v="339"/>
  </r>
  <r>
    <s v="Gomonde"/>
    <s v="William  Henry"/>
    <x v="0"/>
    <m/>
    <m/>
    <x v="0"/>
    <x v="0"/>
    <x v="0"/>
    <x v="0"/>
    <m/>
    <m/>
    <m/>
    <x v="0"/>
    <x v="0"/>
    <x v="0"/>
    <s v="Cheltenham (1850); 30 Boulevarde Regent (1854); 26 Promenade  &amp; 6 Place de Namur  (1857), Brussels"/>
    <s v="Brussels"/>
    <x v="52"/>
    <x v="11"/>
    <m/>
    <x v="1"/>
    <s v="y"/>
    <m/>
    <m/>
    <s v="y"/>
    <s v="y"/>
    <s v="y"/>
    <m/>
    <m/>
    <s v="y"/>
    <m/>
    <m/>
    <n v="5"/>
    <x v="340"/>
  </r>
  <r>
    <s v="Goreham"/>
    <m/>
    <x v="6"/>
    <m/>
    <m/>
    <x v="0"/>
    <x v="0"/>
    <x v="0"/>
    <x v="0"/>
    <m/>
    <m/>
    <m/>
    <x v="0"/>
    <x v="0"/>
    <x v="0"/>
    <s v="Cakeham"/>
    <s v="West Wittering"/>
    <x v="17"/>
    <x v="1"/>
    <m/>
    <x v="1"/>
    <m/>
    <m/>
    <s v="y"/>
    <s v="y"/>
    <m/>
    <m/>
    <m/>
    <m/>
    <m/>
    <m/>
    <s v="y"/>
    <n v="3"/>
    <x v="341"/>
  </r>
  <r>
    <s v="Gosset"/>
    <s v="Montague"/>
    <x v="0"/>
    <s v="y"/>
    <m/>
    <x v="0"/>
    <x v="0"/>
    <x v="0"/>
    <x v="0"/>
    <s v="y"/>
    <m/>
    <m/>
    <x v="0"/>
    <x v="0"/>
    <x v="0"/>
    <s v="40 Broad Street Buildings"/>
    <s v="London"/>
    <x v="6"/>
    <x v="1"/>
    <m/>
    <x v="1"/>
    <s v="y"/>
    <m/>
    <m/>
    <m/>
    <m/>
    <m/>
    <m/>
    <m/>
    <s v="y"/>
    <m/>
    <m/>
    <n v="2"/>
    <x v="342"/>
  </r>
  <r>
    <s v="Gould"/>
    <s v="Nathaniel"/>
    <x v="0"/>
    <m/>
    <m/>
    <x v="0"/>
    <x v="0"/>
    <x v="0"/>
    <x v="0"/>
    <s v="y"/>
    <m/>
    <m/>
    <x v="0"/>
    <x v="0"/>
    <x v="0"/>
    <s v="4 Tavistock Square"/>
    <s v="London"/>
    <x v="6"/>
    <x v="1"/>
    <m/>
    <x v="1"/>
    <s v="y"/>
    <m/>
    <m/>
    <m/>
    <m/>
    <m/>
    <m/>
    <m/>
    <s v="y"/>
    <m/>
    <m/>
    <n v="2"/>
    <x v="343"/>
  </r>
  <r>
    <s v="Grant"/>
    <s v="W C"/>
    <x v="0"/>
    <m/>
    <m/>
    <x v="0"/>
    <x v="0"/>
    <x v="0"/>
    <x v="0"/>
    <m/>
    <m/>
    <m/>
    <x v="0"/>
    <x v="0"/>
    <x v="0"/>
    <s v="Hillersden House "/>
    <s v="Cullompton"/>
    <x v="50"/>
    <x v="1"/>
    <m/>
    <x v="1"/>
    <m/>
    <m/>
    <m/>
    <m/>
    <m/>
    <m/>
    <m/>
    <m/>
    <m/>
    <m/>
    <s v="y"/>
    <n v="1"/>
    <x v="344"/>
  </r>
  <r>
    <s v="Greenshields"/>
    <s v="J B"/>
    <x v="0"/>
    <m/>
    <m/>
    <x v="0"/>
    <x v="0"/>
    <x v="0"/>
    <x v="0"/>
    <m/>
    <m/>
    <m/>
    <x v="0"/>
    <x v="0"/>
    <x v="0"/>
    <s v="Kerse"/>
    <s v=" Lesmahago"/>
    <x v="38"/>
    <x v="2"/>
    <m/>
    <x v="1"/>
    <m/>
    <m/>
    <m/>
    <m/>
    <m/>
    <m/>
    <m/>
    <s v="y"/>
    <m/>
    <m/>
    <m/>
    <n v="1"/>
    <x v="345"/>
  </r>
  <r>
    <s v="Griffith"/>
    <s v="W Petit"/>
    <x v="0"/>
    <s v="y"/>
    <m/>
    <x v="0"/>
    <x v="0"/>
    <x v="0"/>
    <x v="0"/>
    <s v="y"/>
    <m/>
    <m/>
    <x v="0"/>
    <x v="0"/>
    <x v="0"/>
    <s v="9 St. John's Square, Clerkenwell"/>
    <s v="London"/>
    <x v="6"/>
    <x v="1"/>
    <m/>
    <x v="1"/>
    <s v="y"/>
    <s v="y"/>
    <s v="y"/>
    <s v="y"/>
    <s v="y"/>
    <s v="y"/>
    <m/>
    <m/>
    <s v="y"/>
    <m/>
    <m/>
    <n v="7"/>
    <x v="346"/>
  </r>
  <r>
    <s v="Guest"/>
    <s v="Augustus"/>
    <x v="0"/>
    <m/>
    <m/>
    <x v="0"/>
    <x v="0"/>
    <x v="0"/>
    <x v="5"/>
    <s v="y"/>
    <s v="y"/>
    <m/>
    <x v="0"/>
    <x v="0"/>
    <x v="0"/>
    <s v="14 Clement's Inn"/>
    <s v="London"/>
    <x v="6"/>
    <x v="1"/>
    <m/>
    <x v="1"/>
    <s v="y"/>
    <m/>
    <m/>
    <m/>
    <m/>
    <m/>
    <m/>
    <m/>
    <m/>
    <m/>
    <m/>
    <n v="1"/>
    <x v="347"/>
  </r>
  <r>
    <s v="Guest"/>
    <s v="Edwin"/>
    <x v="0"/>
    <s v="y"/>
    <m/>
    <x v="0"/>
    <x v="0"/>
    <x v="0"/>
    <x v="1"/>
    <m/>
    <m/>
    <m/>
    <x v="0"/>
    <x v="0"/>
    <x v="0"/>
    <s v="Temple"/>
    <s v="London"/>
    <x v="6"/>
    <x v="1"/>
    <m/>
    <x v="1"/>
    <m/>
    <m/>
    <s v="y"/>
    <m/>
    <m/>
    <m/>
    <m/>
    <m/>
    <m/>
    <m/>
    <m/>
    <n v="1"/>
    <x v="348"/>
  </r>
  <r>
    <s v="Guildhall Library London"/>
    <m/>
    <x v="0"/>
    <m/>
    <m/>
    <x v="0"/>
    <x v="0"/>
    <x v="0"/>
    <x v="0"/>
    <m/>
    <m/>
    <m/>
    <x v="0"/>
    <x v="0"/>
    <x v="0"/>
    <m/>
    <s v="London"/>
    <x v="6"/>
    <x v="1"/>
    <m/>
    <x v="21"/>
    <m/>
    <m/>
    <m/>
    <m/>
    <s v="y"/>
    <s v="y"/>
    <s v="y"/>
    <s v="y"/>
    <m/>
    <m/>
    <s v="y"/>
    <n v="5"/>
    <x v="349"/>
  </r>
  <r>
    <s v="Gunn"/>
    <s v="John"/>
    <x v="3"/>
    <m/>
    <s v="y"/>
    <x v="0"/>
    <x v="0"/>
    <x v="0"/>
    <x v="0"/>
    <m/>
    <m/>
    <m/>
    <x v="0"/>
    <x v="0"/>
    <x v="0"/>
    <m/>
    <s v="Irsted"/>
    <x v="19"/>
    <x v="1"/>
    <m/>
    <x v="1"/>
    <s v="y"/>
    <m/>
    <m/>
    <m/>
    <m/>
    <m/>
    <m/>
    <m/>
    <m/>
    <m/>
    <m/>
    <n v="1"/>
    <x v="350"/>
  </r>
  <r>
    <s v="Gunn"/>
    <m/>
    <x v="6"/>
    <m/>
    <m/>
    <x v="0"/>
    <x v="0"/>
    <x v="0"/>
    <x v="0"/>
    <m/>
    <m/>
    <m/>
    <x v="0"/>
    <x v="0"/>
    <x v="0"/>
    <m/>
    <s v="Irsted"/>
    <x v="19"/>
    <x v="1"/>
    <m/>
    <x v="1"/>
    <m/>
    <m/>
    <m/>
    <m/>
    <m/>
    <m/>
    <m/>
    <m/>
    <m/>
    <m/>
    <s v="y"/>
    <n v="1"/>
    <x v="351"/>
  </r>
  <r>
    <s v="Gunner"/>
    <s v="W H"/>
    <x v="3"/>
    <m/>
    <s v="y"/>
    <x v="0"/>
    <x v="0"/>
    <x v="0"/>
    <x v="1"/>
    <m/>
    <m/>
    <m/>
    <x v="0"/>
    <x v="0"/>
    <x v="0"/>
    <m/>
    <s v="Winchester"/>
    <x v="4"/>
    <x v="1"/>
    <m/>
    <x v="1"/>
    <m/>
    <m/>
    <m/>
    <s v="y"/>
    <s v="y"/>
    <s v="y"/>
    <s v="y"/>
    <m/>
    <m/>
    <m/>
    <m/>
    <n v="4"/>
    <x v="352"/>
  </r>
  <r>
    <s v="Gunston"/>
    <s v="Thomas"/>
    <x v="0"/>
    <m/>
    <m/>
    <x v="0"/>
    <x v="0"/>
    <x v="0"/>
    <x v="0"/>
    <m/>
    <m/>
    <m/>
    <x v="0"/>
    <x v="0"/>
    <x v="0"/>
    <s v="84 Upper Street, Islington"/>
    <s v="London"/>
    <x v="6"/>
    <x v="1"/>
    <m/>
    <x v="1"/>
    <s v="y"/>
    <m/>
    <m/>
    <m/>
    <m/>
    <m/>
    <m/>
    <m/>
    <m/>
    <m/>
    <m/>
    <n v="1"/>
    <x v="353"/>
  </r>
  <r>
    <s v="Gurney"/>
    <s v="Anna"/>
    <x v="9"/>
    <s v="y"/>
    <m/>
    <x v="0"/>
    <x v="0"/>
    <x v="0"/>
    <x v="0"/>
    <m/>
    <m/>
    <m/>
    <x v="0"/>
    <x v="0"/>
    <x v="0"/>
    <s v="North Repps"/>
    <s v="Cromer"/>
    <x v="19"/>
    <x v="1"/>
    <m/>
    <x v="1"/>
    <s v="y"/>
    <m/>
    <m/>
    <m/>
    <m/>
    <m/>
    <m/>
    <m/>
    <m/>
    <m/>
    <s v="y"/>
    <n v="2"/>
    <x v="354"/>
  </r>
  <r>
    <s v="Gurney"/>
    <s v="Daniel"/>
    <x v="57"/>
    <s v="y"/>
    <m/>
    <x v="0"/>
    <x v="0"/>
    <x v="0"/>
    <x v="0"/>
    <s v="y"/>
    <s v="y"/>
    <m/>
    <x v="0"/>
    <x v="15"/>
    <x v="0"/>
    <m/>
    <s v="North Runckton"/>
    <x v="19"/>
    <x v="1"/>
    <m/>
    <x v="1"/>
    <s v="y"/>
    <m/>
    <m/>
    <s v="y"/>
    <s v="y"/>
    <s v="y"/>
    <s v="y"/>
    <m/>
    <s v="y"/>
    <m/>
    <s v="y"/>
    <n v="7"/>
    <x v="355"/>
  </r>
  <r>
    <s v="Gurney"/>
    <s v="Hudson"/>
    <x v="0"/>
    <s v="y"/>
    <m/>
    <x v="0"/>
    <x v="0"/>
    <x v="0"/>
    <x v="0"/>
    <s v="y"/>
    <s v="y"/>
    <m/>
    <x v="0"/>
    <x v="0"/>
    <x v="0"/>
    <s v="Keswick Hall"/>
    <s v="Norwich"/>
    <x v="19"/>
    <x v="1"/>
    <m/>
    <x v="1"/>
    <s v="y"/>
    <m/>
    <s v="y"/>
    <s v="y"/>
    <s v="y"/>
    <s v="y"/>
    <s v="y"/>
    <m/>
    <s v="y"/>
    <m/>
    <s v="y"/>
    <n v="8"/>
    <x v="356"/>
  </r>
  <r>
    <s v="Gurney"/>
    <s v="John Henry"/>
    <x v="20"/>
    <m/>
    <m/>
    <x v="0"/>
    <x v="0"/>
    <x v="0"/>
    <x v="0"/>
    <m/>
    <m/>
    <m/>
    <x v="0"/>
    <x v="0"/>
    <x v="0"/>
    <s v="St James's Square &amp; North Runckton, Norfolk"/>
    <s v="North  Runckton"/>
    <x v="19"/>
    <x v="1"/>
    <s v="y"/>
    <x v="1"/>
    <m/>
    <m/>
    <m/>
    <m/>
    <m/>
    <m/>
    <s v="y"/>
    <s v="y"/>
    <m/>
    <m/>
    <m/>
    <n v="2"/>
    <x v="357"/>
  </r>
  <r>
    <s v="Gutch"/>
    <s v="John Matthew"/>
    <x v="0"/>
    <s v="y"/>
    <m/>
    <x v="0"/>
    <x v="0"/>
    <x v="0"/>
    <x v="0"/>
    <s v="y"/>
    <m/>
    <m/>
    <x v="0"/>
    <x v="0"/>
    <x v="0"/>
    <s v="Common Hill &amp; Charterhouse School"/>
    <s v="Worcester"/>
    <x v="53"/>
    <x v="1"/>
    <m/>
    <x v="1"/>
    <s v="y"/>
    <s v="y"/>
    <s v="y"/>
    <m/>
    <m/>
    <m/>
    <m/>
    <m/>
    <m/>
    <m/>
    <m/>
    <n v="3"/>
    <x v="358"/>
  </r>
  <r>
    <s v="Gwilt"/>
    <s v="George"/>
    <x v="0"/>
    <m/>
    <m/>
    <x v="0"/>
    <x v="0"/>
    <x v="0"/>
    <x v="0"/>
    <s v="y"/>
    <m/>
    <m/>
    <x v="0"/>
    <x v="0"/>
    <x v="0"/>
    <s v="8 Union Street, Southwark"/>
    <s v="London"/>
    <x v="6"/>
    <x v="1"/>
    <m/>
    <x v="1"/>
    <s v="y"/>
    <m/>
    <s v="y"/>
    <m/>
    <m/>
    <m/>
    <m/>
    <m/>
    <m/>
    <m/>
    <s v="y"/>
    <n v="3"/>
    <x v="359"/>
  </r>
  <r>
    <s v="Hackett"/>
    <m/>
    <x v="9"/>
    <m/>
    <m/>
    <x v="0"/>
    <x v="0"/>
    <x v="0"/>
    <x v="0"/>
    <m/>
    <m/>
    <m/>
    <x v="0"/>
    <x v="0"/>
    <x v="0"/>
    <s v="Clapton Square"/>
    <s v="London"/>
    <x v="6"/>
    <x v="1"/>
    <m/>
    <x v="1"/>
    <m/>
    <m/>
    <m/>
    <m/>
    <m/>
    <m/>
    <m/>
    <m/>
    <m/>
    <m/>
    <s v="y"/>
    <n v="1"/>
    <x v="360"/>
  </r>
  <r>
    <s v="Haigh"/>
    <s v="Daniel Henry"/>
    <x v="3"/>
    <s v="y"/>
    <s v="y"/>
    <x v="0"/>
    <x v="0"/>
    <x v="0"/>
    <x v="0"/>
    <m/>
    <m/>
    <m/>
    <x v="0"/>
    <x v="0"/>
    <x v="0"/>
    <m/>
    <s v="Erdington"/>
    <x v="3"/>
    <x v="1"/>
    <m/>
    <x v="1"/>
    <m/>
    <s v="y"/>
    <s v="y"/>
    <m/>
    <m/>
    <m/>
    <m/>
    <m/>
    <m/>
    <m/>
    <m/>
    <n v="2"/>
    <x v="361"/>
  </r>
  <r>
    <s v="Hale"/>
    <s v="William"/>
    <x v="58"/>
    <s v="y"/>
    <s v="y"/>
    <x v="0"/>
    <x v="0"/>
    <x v="0"/>
    <x v="0"/>
    <m/>
    <m/>
    <m/>
    <x v="0"/>
    <x v="0"/>
    <x v="0"/>
    <s v="Charterhouse"/>
    <s v="Godalming"/>
    <x v="7"/>
    <x v="1"/>
    <m/>
    <x v="1"/>
    <s v="y"/>
    <m/>
    <m/>
    <m/>
    <m/>
    <m/>
    <m/>
    <m/>
    <s v="y"/>
    <s v="y"/>
    <m/>
    <n v="3"/>
    <x v="362"/>
  </r>
  <r>
    <s v="Halford"/>
    <s v="Thomas"/>
    <x v="3"/>
    <m/>
    <s v="y"/>
    <x v="0"/>
    <x v="0"/>
    <x v="0"/>
    <x v="1"/>
    <m/>
    <m/>
    <m/>
    <x v="0"/>
    <x v="0"/>
    <x v="0"/>
    <s v="2 Hanover Square"/>
    <s v="London"/>
    <x v="6"/>
    <x v="1"/>
    <m/>
    <x v="1"/>
    <m/>
    <m/>
    <m/>
    <m/>
    <s v="y"/>
    <s v="y"/>
    <m/>
    <m/>
    <m/>
    <m/>
    <m/>
    <n v="2"/>
    <x v="363"/>
  </r>
  <r>
    <s v="Hallam"/>
    <s v="Henry"/>
    <x v="59"/>
    <s v="y"/>
    <m/>
    <x v="0"/>
    <x v="0"/>
    <x v="0"/>
    <x v="6"/>
    <m/>
    <s v="y"/>
    <s v="y"/>
    <x v="0"/>
    <x v="0"/>
    <x v="0"/>
    <s v="24 Wilton Crescent, Knightsbridge"/>
    <s v="London"/>
    <x v="6"/>
    <x v="1"/>
    <m/>
    <x v="1"/>
    <m/>
    <m/>
    <m/>
    <m/>
    <m/>
    <m/>
    <m/>
    <m/>
    <s v="y"/>
    <m/>
    <m/>
    <n v="1"/>
    <x v="364"/>
  </r>
  <r>
    <s v="Hall"/>
    <s v="Charles"/>
    <x v="0"/>
    <m/>
    <m/>
    <x v="0"/>
    <x v="0"/>
    <x v="0"/>
    <x v="0"/>
    <m/>
    <m/>
    <m/>
    <x v="0"/>
    <x v="0"/>
    <x v="0"/>
    <s v="Ansty, nr Blandford (1848; 1852; 1854; 1857; 1859; 1878-80)&amp; Weymouth, Dorset (1861)"/>
    <s v="Blandford"/>
    <x v="35"/>
    <x v="1"/>
    <m/>
    <x v="1"/>
    <s v="y"/>
    <s v="y"/>
    <s v="y"/>
    <s v="y"/>
    <s v="y"/>
    <s v="y"/>
    <m/>
    <m/>
    <s v="y"/>
    <m/>
    <s v="y"/>
    <n v="8"/>
    <x v="365"/>
  </r>
  <r>
    <s v="Hall"/>
    <s v="Samuel Carter"/>
    <x v="0"/>
    <s v="y"/>
    <m/>
    <x v="0"/>
    <x v="0"/>
    <x v="0"/>
    <x v="0"/>
    <s v="y"/>
    <m/>
    <m/>
    <x v="0"/>
    <x v="0"/>
    <x v="0"/>
    <s v="Fairfield"/>
    <s v="Addlestone"/>
    <x v="7"/>
    <x v="1"/>
    <m/>
    <x v="1"/>
    <s v="y"/>
    <m/>
    <m/>
    <m/>
    <m/>
    <m/>
    <m/>
    <m/>
    <m/>
    <m/>
    <m/>
    <n v="1"/>
    <x v="366"/>
  </r>
  <r>
    <s v="Hall"/>
    <s v="John Rose"/>
    <x v="0"/>
    <m/>
    <m/>
    <x v="0"/>
    <x v="0"/>
    <x v="0"/>
    <x v="0"/>
    <m/>
    <m/>
    <m/>
    <x v="0"/>
    <x v="0"/>
    <x v="0"/>
    <s v="The Lydiates"/>
    <s v="Ludlow"/>
    <x v="20"/>
    <x v="1"/>
    <m/>
    <x v="1"/>
    <s v="y"/>
    <m/>
    <m/>
    <m/>
    <m/>
    <m/>
    <m/>
    <m/>
    <m/>
    <m/>
    <m/>
    <n v="1"/>
    <x v="367"/>
  </r>
  <r>
    <s v="Halliwell-Phillips"/>
    <s v="James Orchard"/>
    <x v="0"/>
    <m/>
    <m/>
    <x v="0"/>
    <x v="0"/>
    <x v="0"/>
    <x v="0"/>
    <s v="y"/>
    <s v="y"/>
    <m/>
    <x v="0"/>
    <x v="0"/>
    <x v="0"/>
    <s v="Avenue Lodge &amp; 11 Tregunter Road S Kensington &amp; Hollingbury Copse, Brighton (1878-80)"/>
    <s v="London"/>
    <x v="6"/>
    <x v="1"/>
    <m/>
    <x v="1"/>
    <s v="y"/>
    <s v="y"/>
    <s v="y"/>
    <s v="y"/>
    <s v="y"/>
    <m/>
    <s v="y"/>
    <s v="y"/>
    <s v="y"/>
    <m/>
    <m/>
    <n v="8"/>
    <x v="368"/>
  </r>
  <r>
    <s v="Hampden"/>
    <s v="John"/>
    <x v="0"/>
    <m/>
    <m/>
    <x v="0"/>
    <x v="0"/>
    <x v="0"/>
    <x v="0"/>
    <m/>
    <m/>
    <m/>
    <x v="1"/>
    <x v="2"/>
    <x v="0"/>
    <m/>
    <s v="Leamington Priors"/>
    <x v="3"/>
    <x v="1"/>
    <m/>
    <x v="1"/>
    <s v="y"/>
    <m/>
    <m/>
    <m/>
    <m/>
    <m/>
    <m/>
    <m/>
    <s v="y"/>
    <m/>
    <s v="y"/>
    <n v="3"/>
    <x v="369"/>
  </r>
  <r>
    <s v="Hannington"/>
    <m/>
    <x v="6"/>
    <m/>
    <m/>
    <x v="0"/>
    <x v="0"/>
    <x v="0"/>
    <x v="0"/>
    <m/>
    <m/>
    <m/>
    <x v="0"/>
    <x v="0"/>
    <x v="0"/>
    <s v="St George's"/>
    <s v="Hurstpierpoint"/>
    <x v="17"/>
    <x v="1"/>
    <m/>
    <x v="1"/>
    <m/>
    <m/>
    <m/>
    <m/>
    <m/>
    <m/>
    <m/>
    <m/>
    <m/>
    <m/>
    <s v="y"/>
    <n v="1"/>
    <x v="370"/>
  </r>
  <r>
    <s v="Harcourt"/>
    <s v="Francis Vernon"/>
    <x v="20"/>
    <m/>
    <m/>
    <x v="0"/>
    <x v="0"/>
    <x v="0"/>
    <x v="0"/>
    <m/>
    <m/>
    <m/>
    <x v="0"/>
    <x v="0"/>
    <x v="0"/>
    <m/>
    <s v="Ryde"/>
    <x v="4"/>
    <x v="1"/>
    <m/>
    <x v="1"/>
    <m/>
    <m/>
    <m/>
    <m/>
    <m/>
    <m/>
    <m/>
    <m/>
    <m/>
    <m/>
    <s v="y"/>
    <n v="1"/>
    <x v="371"/>
  </r>
  <r>
    <s v="Harcourt"/>
    <s v="L Vernon"/>
    <x v="3"/>
    <m/>
    <s v="y"/>
    <x v="0"/>
    <x v="0"/>
    <x v="0"/>
    <x v="0"/>
    <m/>
    <m/>
    <m/>
    <x v="0"/>
    <x v="0"/>
    <x v="0"/>
    <s v="Newell's Park"/>
    <s v="Royston"/>
    <x v="10"/>
    <x v="1"/>
    <m/>
    <x v="1"/>
    <m/>
    <m/>
    <m/>
    <s v="y"/>
    <s v="y"/>
    <s v="y"/>
    <m/>
    <m/>
    <m/>
    <m/>
    <s v="y"/>
    <n v="4"/>
    <x v="372"/>
  </r>
  <r>
    <s v="Hardwick"/>
    <s v="C"/>
    <x v="60"/>
    <s v="y"/>
    <s v="y"/>
    <x v="0"/>
    <x v="0"/>
    <x v="1"/>
    <x v="1"/>
    <m/>
    <m/>
    <m/>
    <x v="0"/>
    <x v="0"/>
    <x v="0"/>
    <s v="St Katherine's Hall, University of Cambridge"/>
    <s v="Cambridge"/>
    <x v="14"/>
    <x v="1"/>
    <m/>
    <x v="1"/>
    <m/>
    <m/>
    <m/>
    <m/>
    <m/>
    <m/>
    <m/>
    <m/>
    <m/>
    <m/>
    <s v="y"/>
    <n v="1"/>
    <x v="373"/>
  </r>
  <r>
    <s v="Hardwick"/>
    <s v="R G"/>
    <x v="0"/>
    <m/>
    <m/>
    <x v="0"/>
    <x v="0"/>
    <x v="0"/>
    <x v="0"/>
    <m/>
    <m/>
    <m/>
    <x v="0"/>
    <x v="0"/>
    <x v="0"/>
    <s v="21 Cavendish Square"/>
    <s v="London"/>
    <x v="6"/>
    <x v="1"/>
    <m/>
    <x v="1"/>
    <s v="y"/>
    <m/>
    <m/>
    <m/>
    <m/>
    <m/>
    <m/>
    <m/>
    <m/>
    <m/>
    <m/>
    <n v="1"/>
    <x v="374"/>
  </r>
  <r>
    <s v="Harford"/>
    <s v="Frederick"/>
    <x v="0"/>
    <m/>
    <m/>
    <x v="0"/>
    <x v="0"/>
    <x v="0"/>
    <x v="0"/>
    <m/>
    <m/>
    <m/>
    <x v="0"/>
    <x v="0"/>
    <x v="0"/>
    <s v="9 Rutland Gate, Hyde Park"/>
    <s v="London"/>
    <x v="6"/>
    <x v="1"/>
    <m/>
    <x v="1"/>
    <m/>
    <m/>
    <m/>
    <m/>
    <m/>
    <m/>
    <m/>
    <m/>
    <m/>
    <m/>
    <s v="y"/>
    <n v="1"/>
    <x v="375"/>
  </r>
  <r>
    <s v="Hargrove"/>
    <s v="William"/>
    <x v="61"/>
    <s v="y"/>
    <m/>
    <x v="0"/>
    <x v="0"/>
    <x v="0"/>
    <x v="0"/>
    <m/>
    <m/>
    <m/>
    <x v="0"/>
    <x v="0"/>
    <x v="0"/>
    <m/>
    <s v="York"/>
    <x v="9"/>
    <x v="1"/>
    <m/>
    <x v="1"/>
    <s v="y"/>
    <m/>
    <m/>
    <m/>
    <m/>
    <m/>
    <m/>
    <m/>
    <m/>
    <m/>
    <s v="y"/>
    <n v="2"/>
    <x v="376"/>
  </r>
  <r>
    <s v="Harris"/>
    <s v="John"/>
    <x v="0"/>
    <s v="?"/>
    <m/>
    <x v="0"/>
    <x v="0"/>
    <x v="0"/>
    <x v="0"/>
    <m/>
    <m/>
    <m/>
    <x v="0"/>
    <x v="0"/>
    <x v="0"/>
    <s v="Beech Street, Barbican &amp; Belvedere, Kent"/>
    <s v="Belvedere"/>
    <x v="6"/>
    <x v="1"/>
    <s v="y"/>
    <x v="1"/>
    <s v="y"/>
    <m/>
    <m/>
    <m/>
    <m/>
    <m/>
    <s v="y"/>
    <s v="y"/>
    <s v="y"/>
    <s v="y"/>
    <s v="y"/>
    <n v="6"/>
    <x v="377"/>
  </r>
  <r>
    <s v="Harrison"/>
    <m/>
    <x v="6"/>
    <m/>
    <m/>
    <x v="0"/>
    <x v="0"/>
    <x v="0"/>
    <x v="0"/>
    <m/>
    <m/>
    <m/>
    <x v="0"/>
    <x v="0"/>
    <x v="0"/>
    <s v="Dacre Park"/>
    <s v="Rock Ferry"/>
    <x v="36"/>
    <x v="1"/>
    <m/>
    <x v="1"/>
    <m/>
    <m/>
    <m/>
    <m/>
    <m/>
    <m/>
    <m/>
    <m/>
    <m/>
    <m/>
    <s v="y"/>
    <n v="1"/>
    <x v="378"/>
  </r>
  <r>
    <s v="Harrison"/>
    <s v="William"/>
    <x v="0"/>
    <m/>
    <m/>
    <x v="0"/>
    <x v="0"/>
    <x v="0"/>
    <x v="0"/>
    <s v="y"/>
    <m/>
    <s v="y"/>
    <x v="0"/>
    <x v="0"/>
    <x v="0"/>
    <s v="Samlesbury Hall"/>
    <s v="Preston"/>
    <x v="21"/>
    <x v="1"/>
    <m/>
    <x v="1"/>
    <m/>
    <m/>
    <m/>
    <m/>
    <m/>
    <m/>
    <m/>
    <s v="y"/>
    <m/>
    <m/>
    <m/>
    <n v="1"/>
    <x v="379"/>
  </r>
  <r>
    <s v="Harrison"/>
    <s v="William"/>
    <x v="0"/>
    <m/>
    <m/>
    <x v="0"/>
    <x v="0"/>
    <x v="0"/>
    <x v="0"/>
    <m/>
    <m/>
    <m/>
    <x v="0"/>
    <x v="0"/>
    <x v="0"/>
    <s v="Galligreaves House"/>
    <s v="Blackburn"/>
    <x v="21"/>
    <x v="1"/>
    <m/>
    <x v="1"/>
    <s v="y"/>
    <m/>
    <m/>
    <s v="y"/>
    <s v="y"/>
    <s v="y"/>
    <s v="y"/>
    <m/>
    <m/>
    <m/>
    <s v="y"/>
    <n v="6"/>
    <x v="379"/>
  </r>
  <r>
    <s v="Harrison"/>
    <s v="William F"/>
    <x v="0"/>
    <m/>
    <m/>
    <x v="0"/>
    <x v="0"/>
    <x v="0"/>
    <x v="0"/>
    <m/>
    <m/>
    <m/>
    <x v="0"/>
    <x v="0"/>
    <x v="0"/>
    <s v="Maidstone Road"/>
    <s v="Rochester"/>
    <x v="2"/>
    <x v="1"/>
    <m/>
    <x v="1"/>
    <m/>
    <s v="y"/>
    <m/>
    <m/>
    <m/>
    <m/>
    <m/>
    <m/>
    <m/>
    <m/>
    <m/>
    <n v="1"/>
    <x v="380"/>
  </r>
  <r>
    <s v="Harrod"/>
    <s v="Henry"/>
    <x v="62"/>
    <s v="y"/>
    <m/>
    <x v="0"/>
    <x v="0"/>
    <x v="0"/>
    <x v="0"/>
    <s v="y"/>
    <m/>
    <m/>
    <x v="0"/>
    <x v="16"/>
    <x v="0"/>
    <s v="Aylesham"/>
    <s v="Norwich"/>
    <x v="19"/>
    <x v="1"/>
    <m/>
    <x v="1"/>
    <s v="y"/>
    <m/>
    <m/>
    <s v="y"/>
    <m/>
    <m/>
    <m/>
    <m/>
    <m/>
    <m/>
    <s v="y"/>
    <n v="3"/>
    <x v="381"/>
  </r>
  <r>
    <s v="Hart"/>
    <s v="Alexander"/>
    <x v="0"/>
    <s v="?"/>
    <m/>
    <x v="0"/>
    <x v="0"/>
    <x v="0"/>
    <x v="0"/>
    <m/>
    <m/>
    <m/>
    <x v="0"/>
    <x v="0"/>
    <x v="0"/>
    <m/>
    <s v="Dorking"/>
    <x v="7"/>
    <x v="1"/>
    <m/>
    <x v="1"/>
    <m/>
    <m/>
    <m/>
    <m/>
    <m/>
    <m/>
    <m/>
    <m/>
    <s v="y"/>
    <m/>
    <m/>
    <n v="1"/>
    <x v="382"/>
  </r>
  <r>
    <s v="Hartley"/>
    <s v="James Smyth"/>
    <x v="0"/>
    <m/>
    <m/>
    <x v="0"/>
    <x v="0"/>
    <x v="0"/>
    <x v="0"/>
    <m/>
    <m/>
    <m/>
    <x v="0"/>
    <x v="0"/>
    <x v="0"/>
    <s v="East Parade"/>
    <s v="Colne"/>
    <x v="21"/>
    <x v="1"/>
    <m/>
    <x v="1"/>
    <m/>
    <m/>
    <m/>
    <m/>
    <m/>
    <m/>
    <m/>
    <m/>
    <m/>
    <m/>
    <s v="y"/>
    <n v="1"/>
    <x v="383"/>
  </r>
  <r>
    <s v="Harvey"/>
    <s v="George"/>
    <x v="0"/>
    <s v="y"/>
    <m/>
    <x v="0"/>
    <x v="0"/>
    <x v="0"/>
    <x v="0"/>
    <m/>
    <m/>
    <m/>
    <x v="0"/>
    <x v="17"/>
    <x v="0"/>
    <s v="18 Archibald Place"/>
    <s v="Edinburgh"/>
    <x v="8"/>
    <x v="2"/>
    <m/>
    <x v="1"/>
    <m/>
    <m/>
    <m/>
    <m/>
    <m/>
    <m/>
    <m/>
    <m/>
    <s v="y"/>
    <m/>
    <m/>
    <n v="1"/>
    <x v="384"/>
  </r>
  <r>
    <s v="Harvey"/>
    <s v="G G"/>
    <x v="0"/>
    <m/>
    <m/>
    <x v="0"/>
    <x v="0"/>
    <x v="0"/>
    <x v="1"/>
    <m/>
    <m/>
    <m/>
    <x v="0"/>
    <x v="0"/>
    <x v="0"/>
    <m/>
    <s v="Hailsham"/>
    <x v="17"/>
    <x v="1"/>
    <m/>
    <x v="1"/>
    <m/>
    <m/>
    <m/>
    <m/>
    <m/>
    <m/>
    <m/>
    <m/>
    <m/>
    <s v="y"/>
    <m/>
    <n v="1"/>
    <x v="385"/>
  </r>
  <r>
    <s v="Harvey"/>
    <s v="Henry Wise"/>
    <x v="0"/>
    <m/>
    <m/>
    <x v="0"/>
    <x v="0"/>
    <x v="0"/>
    <x v="0"/>
    <m/>
    <m/>
    <m/>
    <x v="0"/>
    <x v="0"/>
    <x v="0"/>
    <s v="Hernden"/>
    <s v="Eastry"/>
    <x v="2"/>
    <x v="12"/>
    <m/>
    <x v="1"/>
    <m/>
    <m/>
    <m/>
    <s v="y"/>
    <m/>
    <m/>
    <m/>
    <m/>
    <s v="y"/>
    <m/>
    <m/>
    <n v="2"/>
    <x v="386"/>
  </r>
  <r>
    <s v="Harvey"/>
    <s v="John"/>
    <x v="63"/>
    <m/>
    <m/>
    <x v="0"/>
    <x v="0"/>
    <x v="0"/>
    <x v="0"/>
    <m/>
    <m/>
    <m/>
    <x v="0"/>
    <x v="0"/>
    <x v="0"/>
    <m/>
    <m/>
    <x v="11"/>
    <x v="8"/>
    <m/>
    <x v="1"/>
    <m/>
    <m/>
    <m/>
    <m/>
    <m/>
    <m/>
    <m/>
    <m/>
    <s v="y"/>
    <m/>
    <m/>
    <n v="1"/>
    <x v="387"/>
  </r>
  <r>
    <s v="Harvey"/>
    <s v="William"/>
    <x v="0"/>
    <s v="y"/>
    <m/>
    <x v="0"/>
    <x v="0"/>
    <x v="0"/>
    <x v="0"/>
    <s v="y"/>
    <m/>
    <m/>
    <x v="0"/>
    <x v="0"/>
    <x v="0"/>
    <s v="The Cliffe"/>
    <s v="Lewes"/>
    <x v="17"/>
    <x v="1"/>
    <m/>
    <x v="1"/>
    <s v="y"/>
    <m/>
    <m/>
    <m/>
    <s v="y"/>
    <s v="y"/>
    <s v="y"/>
    <m/>
    <s v="y"/>
    <m/>
    <m/>
    <n v="5"/>
    <x v="388"/>
  </r>
  <r>
    <s v="Harwood Hill"/>
    <s v="John"/>
    <x v="0"/>
    <s v="y"/>
    <m/>
    <x v="0"/>
    <x v="0"/>
    <x v="0"/>
    <x v="7"/>
    <m/>
    <m/>
    <m/>
    <x v="0"/>
    <x v="0"/>
    <x v="0"/>
    <s v="Cranoe Rectory"/>
    <s v="Market Harborough"/>
    <x v="46"/>
    <x v="1"/>
    <m/>
    <x v="1"/>
    <m/>
    <m/>
    <m/>
    <m/>
    <m/>
    <m/>
    <m/>
    <m/>
    <m/>
    <m/>
    <s v="y"/>
    <n v="1"/>
    <x v="389"/>
  </r>
  <r>
    <s v="Harwood"/>
    <s v="T"/>
    <x v="0"/>
    <m/>
    <m/>
    <x v="0"/>
    <x v="0"/>
    <x v="0"/>
    <x v="0"/>
    <m/>
    <m/>
    <m/>
    <x v="0"/>
    <x v="0"/>
    <x v="0"/>
    <s v="5 Warner Place, Hackney Road"/>
    <s v="London"/>
    <x v="6"/>
    <x v="1"/>
    <m/>
    <x v="1"/>
    <m/>
    <m/>
    <m/>
    <m/>
    <m/>
    <m/>
    <m/>
    <m/>
    <s v="y"/>
    <m/>
    <m/>
    <n v="1"/>
    <x v="390"/>
  </r>
  <r>
    <s v="Hastings"/>
    <m/>
    <x v="64"/>
    <m/>
    <m/>
    <x v="1"/>
    <x v="0"/>
    <x v="0"/>
    <x v="0"/>
    <s v="y"/>
    <m/>
    <m/>
    <x v="0"/>
    <x v="0"/>
    <x v="0"/>
    <m/>
    <s v="Melton Constable"/>
    <x v="19"/>
    <x v="1"/>
    <m/>
    <x v="1"/>
    <m/>
    <m/>
    <m/>
    <m/>
    <m/>
    <m/>
    <m/>
    <m/>
    <s v="y"/>
    <m/>
    <m/>
    <n v="1"/>
    <x v="391"/>
  </r>
  <r>
    <s v="Hawkins"/>
    <s v="Edward"/>
    <x v="65"/>
    <s v="y"/>
    <m/>
    <x v="0"/>
    <x v="1"/>
    <x v="0"/>
    <x v="0"/>
    <s v="y"/>
    <s v="y"/>
    <m/>
    <x v="1"/>
    <x v="2"/>
    <x v="0"/>
    <s v="British Museum"/>
    <s v="London"/>
    <x v="6"/>
    <x v="1"/>
    <m/>
    <x v="1"/>
    <m/>
    <m/>
    <m/>
    <s v="y"/>
    <s v="y"/>
    <s v="y"/>
    <s v="y"/>
    <m/>
    <m/>
    <m/>
    <s v="y"/>
    <n v="5"/>
    <x v="392"/>
  </r>
  <r>
    <s v="Hawkins"/>
    <s v="Walter"/>
    <x v="0"/>
    <m/>
    <m/>
    <x v="0"/>
    <x v="0"/>
    <x v="0"/>
    <x v="0"/>
    <s v="y"/>
    <m/>
    <m/>
    <x v="1"/>
    <x v="2"/>
    <x v="0"/>
    <s v="5 Leonard Place, Kensington"/>
    <s v="London"/>
    <x v="6"/>
    <x v="1"/>
    <m/>
    <x v="1"/>
    <s v="y"/>
    <s v="y"/>
    <s v="y"/>
    <s v="y"/>
    <s v="y"/>
    <s v="y"/>
    <s v="y"/>
    <m/>
    <s v="y"/>
    <m/>
    <s v="y"/>
    <n v="9"/>
    <x v="393"/>
  </r>
  <r>
    <s v="Hawkes"/>
    <s v="William"/>
    <x v="0"/>
    <m/>
    <m/>
    <x v="0"/>
    <x v="0"/>
    <x v="0"/>
    <x v="0"/>
    <m/>
    <m/>
    <m/>
    <x v="0"/>
    <x v="0"/>
    <x v="0"/>
    <s v="Edgebaston"/>
    <s v="Birmingham"/>
    <x v="3"/>
    <x v="1"/>
    <m/>
    <x v="1"/>
    <m/>
    <m/>
    <m/>
    <m/>
    <m/>
    <m/>
    <m/>
    <m/>
    <m/>
    <m/>
    <s v="y"/>
    <n v="1"/>
    <x v="394"/>
  </r>
  <r>
    <s v="Hearn"/>
    <s v="John Henry"/>
    <x v="0"/>
    <m/>
    <m/>
    <x v="0"/>
    <x v="0"/>
    <x v="0"/>
    <x v="0"/>
    <m/>
    <m/>
    <m/>
    <x v="0"/>
    <x v="0"/>
    <x v="0"/>
    <m/>
    <s v="Newport"/>
    <x v="4"/>
    <x v="1"/>
    <m/>
    <x v="1"/>
    <m/>
    <s v="y"/>
    <s v="y"/>
    <m/>
    <m/>
    <m/>
    <m/>
    <m/>
    <m/>
    <m/>
    <m/>
    <n v="2"/>
    <x v="395"/>
  </r>
  <r>
    <s v="Henslow"/>
    <m/>
    <x v="29"/>
    <s v="y"/>
    <m/>
    <x v="0"/>
    <x v="0"/>
    <x v="1"/>
    <x v="0"/>
    <m/>
    <m/>
    <m/>
    <x v="0"/>
    <x v="0"/>
    <x v="0"/>
    <s v="Hitcham"/>
    <s v="Hadleigh"/>
    <x v="1"/>
    <x v="1"/>
    <m/>
    <x v="1"/>
    <m/>
    <s v="y"/>
    <s v="y"/>
    <s v="y"/>
    <s v="y"/>
    <s v="y"/>
    <m/>
    <m/>
    <s v="y"/>
    <m/>
    <s v="y"/>
    <n v="7"/>
    <x v="396"/>
  </r>
  <r>
    <s v="Herbert"/>
    <s v="Algernon"/>
    <x v="66"/>
    <s v="y"/>
    <m/>
    <x v="0"/>
    <x v="0"/>
    <x v="0"/>
    <x v="0"/>
    <m/>
    <m/>
    <m/>
    <x v="0"/>
    <x v="0"/>
    <x v="0"/>
    <m/>
    <s v="Icklingham"/>
    <x v="34"/>
    <x v="1"/>
    <m/>
    <x v="1"/>
    <s v="y"/>
    <m/>
    <m/>
    <m/>
    <m/>
    <m/>
    <m/>
    <m/>
    <m/>
    <m/>
    <m/>
    <n v="1"/>
    <x v="397"/>
  </r>
  <r>
    <s v="Hermand"/>
    <s v="Alexandre"/>
    <x v="67"/>
    <m/>
    <m/>
    <x v="0"/>
    <x v="0"/>
    <x v="0"/>
    <x v="0"/>
    <m/>
    <m/>
    <m/>
    <x v="0"/>
    <x v="18"/>
    <x v="1"/>
    <m/>
    <s v="Saint-Omer"/>
    <x v="48"/>
    <x v="0"/>
    <m/>
    <x v="1"/>
    <s v="y"/>
    <m/>
    <m/>
    <m/>
    <m/>
    <m/>
    <m/>
    <m/>
    <m/>
    <m/>
    <m/>
    <n v="1"/>
    <x v="398"/>
  </r>
  <r>
    <s v="Hertz"/>
    <s v="Benjamin"/>
    <x v="0"/>
    <m/>
    <m/>
    <x v="0"/>
    <x v="0"/>
    <x v="0"/>
    <x v="0"/>
    <m/>
    <m/>
    <m/>
    <x v="0"/>
    <x v="0"/>
    <x v="0"/>
    <s v="Great Marlborough Street"/>
    <s v="London"/>
    <x v="6"/>
    <x v="1"/>
    <m/>
    <x v="1"/>
    <s v="y"/>
    <m/>
    <m/>
    <m/>
    <m/>
    <m/>
    <m/>
    <m/>
    <m/>
    <m/>
    <m/>
    <n v="1"/>
    <x v="399"/>
  </r>
  <r>
    <s v="Hessey"/>
    <m/>
    <x v="68"/>
    <s v="y"/>
    <s v="y"/>
    <x v="0"/>
    <x v="0"/>
    <x v="0"/>
    <x v="0"/>
    <m/>
    <m/>
    <m/>
    <x v="0"/>
    <x v="0"/>
    <x v="0"/>
    <m/>
    <s v="London"/>
    <x v="6"/>
    <x v="1"/>
    <m/>
    <x v="1"/>
    <m/>
    <m/>
    <m/>
    <m/>
    <m/>
    <m/>
    <m/>
    <m/>
    <s v="y"/>
    <m/>
    <m/>
    <n v="1"/>
    <x v="400"/>
  </r>
  <r>
    <s v="Hewitt"/>
    <s v="Daniel"/>
    <x v="0"/>
    <m/>
    <m/>
    <x v="0"/>
    <x v="0"/>
    <x v="0"/>
    <x v="0"/>
    <m/>
    <m/>
    <m/>
    <x v="0"/>
    <x v="0"/>
    <x v="0"/>
    <s v="23 George Street, Westminster"/>
    <s v="London"/>
    <x v="6"/>
    <x v="1"/>
    <m/>
    <x v="1"/>
    <s v="y"/>
    <m/>
    <m/>
    <m/>
    <m/>
    <m/>
    <m/>
    <m/>
    <m/>
    <m/>
    <m/>
    <n v="1"/>
    <x v="401"/>
  </r>
  <r>
    <s v="Hewitt"/>
    <s v="Thomas"/>
    <x v="0"/>
    <m/>
    <m/>
    <x v="0"/>
    <x v="0"/>
    <x v="0"/>
    <x v="0"/>
    <m/>
    <m/>
    <m/>
    <x v="0"/>
    <x v="0"/>
    <x v="0"/>
    <s v="Summerhill House"/>
    <s v="Cork"/>
    <x v="54"/>
    <x v="13"/>
    <m/>
    <x v="1"/>
    <m/>
    <m/>
    <m/>
    <m/>
    <s v="y"/>
    <s v="y"/>
    <s v="y"/>
    <m/>
    <m/>
    <m/>
    <s v="y"/>
    <n v="4"/>
    <x v="402"/>
  </r>
  <r>
    <s v="Heywood"/>
    <s v="James"/>
    <x v="20"/>
    <s v="y"/>
    <m/>
    <x v="0"/>
    <x v="0"/>
    <x v="0"/>
    <x v="0"/>
    <s v="y"/>
    <s v="y"/>
    <m/>
    <x v="0"/>
    <x v="0"/>
    <x v="0"/>
    <s v="5 Eaton Place"/>
    <s v="London"/>
    <x v="6"/>
    <x v="1"/>
    <m/>
    <x v="1"/>
    <s v="y"/>
    <m/>
    <m/>
    <m/>
    <m/>
    <m/>
    <m/>
    <m/>
    <m/>
    <m/>
    <m/>
    <n v="1"/>
    <x v="403"/>
  </r>
  <r>
    <s v="Heywood"/>
    <s v="Samuel "/>
    <x v="0"/>
    <m/>
    <m/>
    <x v="0"/>
    <x v="0"/>
    <x v="0"/>
    <x v="0"/>
    <m/>
    <m/>
    <m/>
    <x v="0"/>
    <x v="0"/>
    <x v="0"/>
    <s v="Walshaw Hall (1854, 1857, 1861) &amp; 171 Stanhope Street &amp; 4 College Green, Bristol (1859) &amp; Hampstead Road N (1878-80) "/>
    <s v="Bury"/>
    <x v="21"/>
    <x v="1"/>
    <m/>
    <x v="1"/>
    <s v="y"/>
    <m/>
    <m/>
    <s v="y"/>
    <s v="y"/>
    <s v="y"/>
    <s v="y"/>
    <s v="y"/>
    <m/>
    <m/>
    <m/>
    <n v="6"/>
    <x v="404"/>
  </r>
  <r>
    <s v="Hillier"/>
    <s v="George"/>
    <x v="0"/>
    <s v="y"/>
    <m/>
    <x v="0"/>
    <x v="0"/>
    <x v="0"/>
    <x v="0"/>
    <m/>
    <m/>
    <m/>
    <x v="0"/>
    <x v="0"/>
    <x v="0"/>
    <m/>
    <s v="Ryde"/>
    <x v="4"/>
    <x v="1"/>
    <m/>
    <x v="1"/>
    <m/>
    <m/>
    <m/>
    <m/>
    <m/>
    <s v="y"/>
    <s v="y"/>
    <m/>
    <m/>
    <m/>
    <s v="y"/>
    <n v="3"/>
    <x v="405"/>
  </r>
  <r>
    <s v="Hilton"/>
    <s v="John"/>
    <x v="3"/>
    <m/>
    <s v="y"/>
    <x v="0"/>
    <x v="0"/>
    <x v="0"/>
    <x v="0"/>
    <m/>
    <m/>
    <m/>
    <x v="0"/>
    <x v="0"/>
    <x v="0"/>
    <s v="Sarre Court"/>
    <s v="Margate"/>
    <x v="2"/>
    <x v="1"/>
    <m/>
    <x v="1"/>
    <m/>
    <m/>
    <m/>
    <m/>
    <m/>
    <m/>
    <m/>
    <m/>
    <s v="y"/>
    <m/>
    <m/>
    <n v="1"/>
    <x v="406"/>
  </r>
  <r>
    <s v="Hinde"/>
    <s v="John Hodgson"/>
    <x v="69"/>
    <m/>
    <m/>
    <x v="0"/>
    <x v="0"/>
    <x v="0"/>
    <x v="0"/>
    <m/>
    <m/>
    <m/>
    <x v="0"/>
    <x v="19"/>
    <x v="0"/>
    <m/>
    <s v="Newcastle upon Tyne"/>
    <x v="5"/>
    <x v="1"/>
    <m/>
    <x v="1"/>
    <m/>
    <m/>
    <m/>
    <m/>
    <m/>
    <m/>
    <m/>
    <m/>
    <m/>
    <m/>
    <s v="y"/>
    <n v="1"/>
    <x v="407"/>
  </r>
  <r>
    <s v="Hindmarsh"/>
    <s v="Frederick"/>
    <x v="0"/>
    <m/>
    <m/>
    <x v="0"/>
    <x v="0"/>
    <x v="0"/>
    <x v="0"/>
    <m/>
    <m/>
    <s v="y"/>
    <x v="0"/>
    <x v="0"/>
    <x v="0"/>
    <s v="17 Bucklersbury"/>
    <s v="London"/>
    <x v="6"/>
    <x v="1"/>
    <m/>
    <x v="1"/>
    <m/>
    <m/>
    <m/>
    <m/>
    <m/>
    <m/>
    <m/>
    <m/>
    <m/>
    <m/>
    <s v="y"/>
    <n v="1"/>
    <x v="408"/>
  </r>
  <r>
    <s v="Hingeston"/>
    <s v="Charles Hilton"/>
    <x v="0"/>
    <m/>
    <m/>
    <x v="0"/>
    <x v="0"/>
    <x v="0"/>
    <x v="0"/>
    <m/>
    <m/>
    <m/>
    <x v="0"/>
    <x v="0"/>
    <x v="0"/>
    <s v="1 Alfred Place, New Road &amp; 30 Wood Street"/>
    <s v="London"/>
    <x v="6"/>
    <x v="1"/>
    <m/>
    <x v="1"/>
    <s v="y"/>
    <m/>
    <s v="y"/>
    <s v="y"/>
    <s v="y"/>
    <s v="y"/>
    <s v="y"/>
    <s v="y"/>
    <m/>
    <m/>
    <m/>
    <n v="7"/>
    <x v="409"/>
  </r>
  <r>
    <s v="The Historical Society of Lancashire and Cheshire"/>
    <m/>
    <x v="0"/>
    <m/>
    <m/>
    <x v="0"/>
    <x v="0"/>
    <x v="0"/>
    <x v="0"/>
    <m/>
    <m/>
    <m/>
    <x v="0"/>
    <x v="0"/>
    <x v="0"/>
    <m/>
    <s v="Liverpool"/>
    <x v="21"/>
    <x v="1"/>
    <m/>
    <x v="22"/>
    <s v="y"/>
    <m/>
    <m/>
    <m/>
    <m/>
    <m/>
    <m/>
    <m/>
    <m/>
    <m/>
    <m/>
    <n v="1"/>
    <x v="410"/>
  </r>
  <r>
    <s v="Hoare"/>
    <s v="Edward"/>
    <x v="0"/>
    <m/>
    <m/>
    <x v="0"/>
    <x v="0"/>
    <x v="0"/>
    <x v="0"/>
    <m/>
    <m/>
    <m/>
    <x v="0"/>
    <x v="0"/>
    <x v="0"/>
    <s v="Audley Place &amp; Waterloo Place"/>
    <s v="Cork"/>
    <x v="54"/>
    <x v="13"/>
    <m/>
    <x v="1"/>
    <s v="y"/>
    <s v="y"/>
    <s v="y"/>
    <s v="y"/>
    <s v="y"/>
    <s v="y"/>
    <s v="y"/>
    <m/>
    <m/>
    <m/>
    <m/>
    <n v="7"/>
    <x v="411"/>
  </r>
  <r>
    <s v="Hobler"/>
    <s v="Francis"/>
    <x v="0"/>
    <m/>
    <m/>
    <x v="0"/>
    <x v="0"/>
    <x v="0"/>
    <x v="0"/>
    <m/>
    <m/>
    <m/>
    <x v="0"/>
    <x v="0"/>
    <x v="0"/>
    <s v="Canonbury Square, Islington (1848; 1850; 1852; 1854 1857; 1861) &amp; California (1868)"/>
    <s v="London"/>
    <x v="6"/>
    <x v="1"/>
    <m/>
    <x v="1"/>
    <s v="y"/>
    <s v="y"/>
    <m/>
    <s v="y"/>
    <s v="y"/>
    <s v="y"/>
    <m/>
    <m/>
    <s v="y"/>
    <m/>
    <m/>
    <n v="6"/>
    <x v="412"/>
  </r>
  <r>
    <s v="Hodson"/>
    <s v="Francis"/>
    <x v="0"/>
    <m/>
    <m/>
    <x v="0"/>
    <x v="0"/>
    <x v="0"/>
    <x v="0"/>
    <m/>
    <m/>
    <m/>
    <x v="0"/>
    <x v="0"/>
    <x v="0"/>
    <s v="Lee Road, Blackheath"/>
    <s v="London"/>
    <x v="6"/>
    <x v="1"/>
    <m/>
    <x v="1"/>
    <m/>
    <m/>
    <m/>
    <m/>
    <m/>
    <m/>
    <m/>
    <m/>
    <m/>
    <m/>
    <s v="y"/>
    <n v="1"/>
    <x v="413"/>
  </r>
  <r>
    <s v="Holehouse"/>
    <s v="Samuel"/>
    <x v="0"/>
    <m/>
    <m/>
    <x v="0"/>
    <x v="0"/>
    <x v="0"/>
    <x v="0"/>
    <m/>
    <m/>
    <m/>
    <x v="0"/>
    <x v="0"/>
    <x v="0"/>
    <s v="19 Colebrook Row, Islington"/>
    <s v="London"/>
    <x v="6"/>
    <x v="1"/>
    <m/>
    <x v="1"/>
    <m/>
    <s v="y"/>
    <s v="y"/>
    <m/>
    <m/>
    <m/>
    <m/>
    <m/>
    <m/>
    <m/>
    <m/>
    <n v="2"/>
    <x v="414"/>
  </r>
  <r>
    <s v="Hollier"/>
    <s v="Richard"/>
    <x v="0"/>
    <m/>
    <m/>
    <x v="0"/>
    <x v="0"/>
    <x v="0"/>
    <x v="0"/>
    <s v="y"/>
    <m/>
    <m/>
    <x v="0"/>
    <x v="0"/>
    <x v="0"/>
    <s v="Maize Hill, Greenwich"/>
    <s v="London"/>
    <x v="6"/>
    <x v="1"/>
    <m/>
    <x v="1"/>
    <m/>
    <s v="y"/>
    <m/>
    <m/>
    <m/>
    <m/>
    <m/>
    <m/>
    <s v="y"/>
    <m/>
    <m/>
    <n v="2"/>
    <x v="415"/>
  </r>
  <r>
    <s v="Hollings"/>
    <s v="J F "/>
    <x v="0"/>
    <m/>
    <m/>
    <x v="0"/>
    <x v="0"/>
    <x v="0"/>
    <x v="0"/>
    <m/>
    <m/>
    <m/>
    <x v="0"/>
    <x v="0"/>
    <x v="0"/>
    <m/>
    <s v="Leicester"/>
    <x v="46"/>
    <x v="1"/>
    <m/>
    <x v="1"/>
    <s v="y"/>
    <m/>
    <m/>
    <m/>
    <m/>
    <m/>
    <m/>
    <m/>
    <m/>
    <m/>
    <m/>
    <n v="1"/>
    <x v="416"/>
  </r>
  <r>
    <s v="Hollist"/>
    <m/>
    <x v="9"/>
    <m/>
    <m/>
    <x v="0"/>
    <x v="0"/>
    <x v="0"/>
    <x v="0"/>
    <m/>
    <m/>
    <m/>
    <x v="0"/>
    <x v="0"/>
    <x v="0"/>
    <m/>
    <s v="Midhurst"/>
    <x v="17"/>
    <x v="1"/>
    <m/>
    <x v="1"/>
    <s v="y"/>
    <m/>
    <m/>
    <m/>
    <m/>
    <m/>
    <m/>
    <m/>
    <m/>
    <m/>
    <m/>
    <n v="1"/>
    <x v="417"/>
  </r>
  <r>
    <s v="Hooper"/>
    <s v="George"/>
    <x v="0"/>
    <m/>
    <m/>
    <x v="0"/>
    <x v="0"/>
    <x v="0"/>
    <x v="0"/>
    <m/>
    <m/>
    <m/>
    <x v="0"/>
    <x v="0"/>
    <x v="0"/>
    <s v="Cottington Court"/>
    <s v="Deal"/>
    <x v="2"/>
    <x v="1"/>
    <m/>
    <x v="1"/>
    <m/>
    <m/>
    <m/>
    <m/>
    <m/>
    <m/>
    <m/>
    <m/>
    <s v="y"/>
    <m/>
    <m/>
    <n v="1"/>
    <x v="418"/>
  </r>
  <r>
    <s v="Hope"/>
    <s v="A J Beresford"/>
    <x v="20"/>
    <s v="y"/>
    <m/>
    <x v="0"/>
    <x v="0"/>
    <x v="0"/>
    <x v="0"/>
    <s v="y"/>
    <m/>
    <m/>
    <x v="0"/>
    <x v="0"/>
    <x v="0"/>
    <s v="1 Connaught Place"/>
    <s v="London"/>
    <x v="6"/>
    <x v="1"/>
    <m/>
    <x v="1"/>
    <m/>
    <m/>
    <m/>
    <m/>
    <m/>
    <m/>
    <m/>
    <m/>
    <m/>
    <m/>
    <s v="y"/>
    <n v="1"/>
    <x v="419"/>
  </r>
  <r>
    <s v="Hoper"/>
    <s v="John"/>
    <x v="0"/>
    <m/>
    <m/>
    <x v="0"/>
    <x v="0"/>
    <x v="0"/>
    <x v="0"/>
    <m/>
    <m/>
    <m/>
    <x v="0"/>
    <x v="0"/>
    <x v="0"/>
    <m/>
    <s v="Shermanbury"/>
    <x v="17"/>
    <x v="1"/>
    <m/>
    <x v="1"/>
    <m/>
    <m/>
    <m/>
    <m/>
    <m/>
    <m/>
    <m/>
    <m/>
    <m/>
    <s v="y"/>
    <m/>
    <n v="1"/>
    <x v="420"/>
  </r>
  <r>
    <s v="Hopkins"/>
    <s v="D D"/>
    <x v="0"/>
    <m/>
    <m/>
    <x v="0"/>
    <x v="0"/>
    <x v="0"/>
    <x v="0"/>
    <m/>
    <m/>
    <m/>
    <x v="0"/>
    <x v="0"/>
    <x v="0"/>
    <s v="Wycliffe, St. Catherine's"/>
    <s v="Guildford"/>
    <x v="7"/>
    <x v="1"/>
    <m/>
    <x v="1"/>
    <s v="y"/>
    <m/>
    <s v="y"/>
    <m/>
    <m/>
    <m/>
    <m/>
    <m/>
    <m/>
    <m/>
    <m/>
    <n v="2"/>
    <x v="421"/>
  </r>
  <r>
    <s v="Houghton"/>
    <s v="Lucas"/>
    <x v="0"/>
    <m/>
    <m/>
    <x v="0"/>
    <x v="0"/>
    <x v="0"/>
    <x v="0"/>
    <m/>
    <m/>
    <m/>
    <x v="0"/>
    <x v="0"/>
    <x v="0"/>
    <s v="30 Poultry"/>
    <s v="London"/>
    <x v="6"/>
    <x v="1"/>
    <m/>
    <x v="1"/>
    <m/>
    <m/>
    <m/>
    <m/>
    <m/>
    <m/>
    <m/>
    <m/>
    <m/>
    <m/>
    <s v="y"/>
    <n v="1"/>
    <x v="422"/>
  </r>
  <r>
    <s v="Hows"/>
    <s v="W A H"/>
    <x v="0"/>
    <m/>
    <m/>
    <x v="0"/>
    <x v="0"/>
    <x v="0"/>
    <x v="0"/>
    <m/>
    <m/>
    <m/>
    <x v="0"/>
    <x v="0"/>
    <x v="0"/>
    <s v="99 Kingsland Road"/>
    <s v="London"/>
    <x v="6"/>
    <x v="1"/>
    <m/>
    <x v="1"/>
    <m/>
    <m/>
    <m/>
    <m/>
    <m/>
    <m/>
    <m/>
    <m/>
    <s v="y"/>
    <m/>
    <m/>
    <n v="1"/>
    <x v="423"/>
  </r>
  <r>
    <s v="Hugo"/>
    <s v="Thomas"/>
    <x v="3"/>
    <s v="y"/>
    <s v="y"/>
    <x v="0"/>
    <x v="0"/>
    <x v="0"/>
    <x v="1"/>
    <s v="y"/>
    <s v="y"/>
    <m/>
    <x v="0"/>
    <x v="20"/>
    <x v="0"/>
    <s v="57 Bishopsgate Street, Within &amp; Pittville, Clapton, NE"/>
    <s v="London"/>
    <x v="6"/>
    <x v="1"/>
    <m/>
    <x v="1"/>
    <s v="y"/>
    <m/>
    <m/>
    <s v="y"/>
    <s v="y"/>
    <s v="y"/>
    <s v="y"/>
    <s v="y"/>
    <m/>
    <m/>
    <s v="y"/>
    <n v="7"/>
    <x v="424"/>
  </r>
  <r>
    <s v="Hume"/>
    <s v="A"/>
    <x v="3"/>
    <s v="y"/>
    <s v="y"/>
    <x v="0"/>
    <x v="0"/>
    <x v="0"/>
    <x v="2"/>
    <s v="y"/>
    <m/>
    <m/>
    <x v="0"/>
    <x v="0"/>
    <x v="0"/>
    <s v="Everton"/>
    <s v="Liverpool"/>
    <x v="21"/>
    <x v="1"/>
    <m/>
    <x v="1"/>
    <s v="y"/>
    <m/>
    <m/>
    <m/>
    <m/>
    <m/>
    <m/>
    <m/>
    <m/>
    <m/>
    <m/>
    <n v="1"/>
    <x v="425"/>
  </r>
  <r>
    <s v="Hunt"/>
    <s v="James"/>
    <x v="0"/>
    <s v="y"/>
    <m/>
    <x v="0"/>
    <x v="0"/>
    <x v="0"/>
    <x v="10"/>
    <s v="y"/>
    <s v="y"/>
    <m/>
    <x v="0"/>
    <x v="0"/>
    <x v="0"/>
    <s v="Exmouth House"/>
    <s v="Hastings"/>
    <x v="17"/>
    <x v="1"/>
    <m/>
    <x v="1"/>
    <m/>
    <m/>
    <m/>
    <m/>
    <m/>
    <m/>
    <m/>
    <m/>
    <m/>
    <m/>
    <s v="y"/>
    <n v="1"/>
    <x v="426"/>
  </r>
  <r>
    <s v="Hunter"/>
    <s v="Josh"/>
    <x v="3"/>
    <s v="y"/>
    <s v="y"/>
    <x v="0"/>
    <x v="0"/>
    <x v="0"/>
    <x v="0"/>
    <s v="y"/>
    <m/>
    <m/>
    <x v="0"/>
    <x v="0"/>
    <x v="0"/>
    <s v="30 Torrington Square"/>
    <s v="London"/>
    <x v="6"/>
    <x v="1"/>
    <m/>
    <x v="1"/>
    <s v="y"/>
    <m/>
    <m/>
    <m/>
    <m/>
    <m/>
    <m/>
    <m/>
    <m/>
    <m/>
    <m/>
    <n v="1"/>
    <x v="427"/>
  </r>
  <r>
    <s v="Hurdis"/>
    <s v="James Henry"/>
    <x v="0"/>
    <s v="y"/>
    <m/>
    <x v="0"/>
    <x v="0"/>
    <x v="0"/>
    <x v="0"/>
    <m/>
    <m/>
    <m/>
    <x v="0"/>
    <x v="0"/>
    <x v="0"/>
    <m/>
    <s v="Southampton"/>
    <x v="4"/>
    <x v="1"/>
    <m/>
    <x v="1"/>
    <m/>
    <m/>
    <m/>
    <m/>
    <m/>
    <m/>
    <m/>
    <m/>
    <m/>
    <s v="y"/>
    <m/>
    <n v="1"/>
    <x v="428"/>
  </r>
  <r>
    <s v="Hussey"/>
    <s v="Arthur"/>
    <x v="3"/>
    <m/>
    <s v="y"/>
    <x v="0"/>
    <x v="0"/>
    <x v="0"/>
    <x v="0"/>
    <m/>
    <m/>
    <m/>
    <x v="0"/>
    <x v="0"/>
    <x v="0"/>
    <m/>
    <s v="Rottingdean"/>
    <x v="17"/>
    <x v="1"/>
    <m/>
    <x v="1"/>
    <m/>
    <m/>
    <m/>
    <m/>
    <m/>
    <m/>
    <m/>
    <m/>
    <s v="y"/>
    <s v="y"/>
    <s v="y"/>
    <n v="3"/>
    <x v="429"/>
  </r>
  <r>
    <s v="Hussey"/>
    <s v="Edward"/>
    <x v="0"/>
    <m/>
    <m/>
    <x v="0"/>
    <x v="0"/>
    <x v="0"/>
    <x v="0"/>
    <m/>
    <m/>
    <m/>
    <x v="0"/>
    <x v="0"/>
    <x v="0"/>
    <s v="Scotney Castle"/>
    <s v="Lamberhurst"/>
    <x v="2"/>
    <x v="1"/>
    <m/>
    <x v="1"/>
    <m/>
    <m/>
    <m/>
    <m/>
    <m/>
    <m/>
    <m/>
    <m/>
    <m/>
    <s v="y"/>
    <m/>
    <n v="1"/>
    <x v="430"/>
  </r>
  <r>
    <s v="Hussey"/>
    <s v="Henry"/>
    <x v="0"/>
    <m/>
    <m/>
    <x v="0"/>
    <x v="0"/>
    <x v="0"/>
    <x v="0"/>
    <m/>
    <m/>
    <m/>
    <x v="0"/>
    <x v="0"/>
    <x v="0"/>
    <s v="Hyde Park Square &amp; Wellington Crescent, Ramsgate"/>
    <s v="Ramsgate"/>
    <x v="2"/>
    <x v="1"/>
    <s v="y"/>
    <x v="1"/>
    <m/>
    <m/>
    <m/>
    <m/>
    <m/>
    <m/>
    <m/>
    <m/>
    <m/>
    <s v="y"/>
    <s v="y"/>
    <n v="2"/>
    <x v="431"/>
  </r>
  <r>
    <s v="Hutchesson"/>
    <s v="John"/>
    <x v="3"/>
    <m/>
    <s v="y"/>
    <x v="0"/>
    <x v="0"/>
    <x v="0"/>
    <x v="1"/>
    <m/>
    <m/>
    <m/>
    <x v="0"/>
    <x v="0"/>
    <x v="0"/>
    <m/>
    <s v="Canterbury"/>
    <x v="2"/>
    <x v="1"/>
    <m/>
    <x v="1"/>
    <m/>
    <m/>
    <m/>
    <m/>
    <m/>
    <m/>
    <m/>
    <m/>
    <s v="y"/>
    <m/>
    <m/>
    <n v="1"/>
    <x v="432"/>
  </r>
  <r>
    <s v="Huxtable"/>
    <s v="John"/>
    <x v="0"/>
    <m/>
    <m/>
    <x v="0"/>
    <x v="0"/>
    <x v="0"/>
    <x v="0"/>
    <m/>
    <m/>
    <m/>
    <x v="0"/>
    <x v="0"/>
    <x v="0"/>
    <s v="South Villa, Albion Road, Stoke Newington"/>
    <s v="London"/>
    <x v="6"/>
    <x v="1"/>
    <m/>
    <x v="1"/>
    <s v="y"/>
    <s v="y"/>
    <s v="y"/>
    <m/>
    <s v="y"/>
    <m/>
    <m/>
    <m/>
    <s v="y"/>
    <m/>
    <s v="y"/>
    <n v="6"/>
    <x v="433"/>
  </r>
  <r>
    <s v="Imperial Society of Emulation of Abbeville"/>
    <m/>
    <x v="0"/>
    <m/>
    <m/>
    <x v="0"/>
    <x v="0"/>
    <x v="0"/>
    <x v="0"/>
    <m/>
    <m/>
    <m/>
    <x v="0"/>
    <x v="0"/>
    <x v="0"/>
    <m/>
    <s v="Abbeville"/>
    <x v="30"/>
    <x v="0"/>
    <m/>
    <x v="23"/>
    <m/>
    <m/>
    <m/>
    <m/>
    <m/>
    <m/>
    <m/>
    <m/>
    <m/>
    <m/>
    <s v="y"/>
    <n v="1"/>
    <x v="434"/>
  </r>
  <r>
    <s v="Ingall"/>
    <s v="Henry"/>
    <x v="0"/>
    <m/>
    <m/>
    <x v="0"/>
    <x v="0"/>
    <x v="0"/>
    <x v="0"/>
    <m/>
    <m/>
    <m/>
    <x v="0"/>
    <x v="0"/>
    <x v="0"/>
    <s v="Glengall Cottage, Lee Road, Blackheath"/>
    <s v="London"/>
    <x v="6"/>
    <x v="1"/>
    <m/>
    <x v="1"/>
    <s v="y"/>
    <m/>
    <m/>
    <s v="y"/>
    <m/>
    <m/>
    <m/>
    <m/>
    <m/>
    <m/>
    <m/>
    <n v="2"/>
    <x v="435"/>
  </r>
  <r>
    <s v="Ingram"/>
    <s v="James"/>
    <x v="70"/>
    <s v="y"/>
    <m/>
    <x v="0"/>
    <x v="0"/>
    <x v="1"/>
    <x v="2"/>
    <s v="y"/>
    <m/>
    <m/>
    <x v="0"/>
    <x v="0"/>
    <x v="0"/>
    <s v="Trinity College"/>
    <s v="Oxford"/>
    <x v="16"/>
    <x v="1"/>
    <m/>
    <x v="1"/>
    <m/>
    <m/>
    <m/>
    <m/>
    <m/>
    <m/>
    <m/>
    <m/>
    <s v="y"/>
    <m/>
    <m/>
    <n v="1"/>
    <x v="436"/>
  </r>
  <r>
    <s v="Isle of Wight Literary Institution"/>
    <m/>
    <x v="0"/>
    <m/>
    <m/>
    <x v="0"/>
    <x v="0"/>
    <x v="0"/>
    <x v="0"/>
    <m/>
    <m/>
    <m/>
    <x v="0"/>
    <x v="0"/>
    <x v="0"/>
    <m/>
    <s v="Newport"/>
    <x v="4"/>
    <x v="1"/>
    <m/>
    <x v="24"/>
    <m/>
    <m/>
    <s v="y"/>
    <m/>
    <m/>
    <m/>
    <m/>
    <m/>
    <m/>
    <m/>
    <m/>
    <n v="1"/>
    <x v="437"/>
  </r>
  <r>
    <s v="Jackson"/>
    <s v="Keith"/>
    <x v="71"/>
    <m/>
    <m/>
    <x v="1"/>
    <x v="0"/>
    <x v="0"/>
    <x v="0"/>
    <m/>
    <m/>
    <m/>
    <x v="0"/>
    <x v="0"/>
    <x v="0"/>
    <s v="Beach House"/>
    <s v="Lower Walmer"/>
    <x v="2"/>
    <x v="1"/>
    <m/>
    <x v="1"/>
    <m/>
    <m/>
    <m/>
    <m/>
    <m/>
    <m/>
    <m/>
    <m/>
    <s v="y"/>
    <m/>
    <m/>
    <n v="1"/>
    <x v="438"/>
  </r>
  <r>
    <s v="Jackson"/>
    <s v="Stephen"/>
    <x v="3"/>
    <m/>
    <s v="y"/>
    <x v="0"/>
    <x v="0"/>
    <x v="0"/>
    <x v="1"/>
    <m/>
    <m/>
    <m/>
    <x v="0"/>
    <x v="0"/>
    <x v="0"/>
    <m/>
    <s v="Ipswich"/>
    <x v="1"/>
    <x v="1"/>
    <m/>
    <x v="1"/>
    <m/>
    <m/>
    <m/>
    <m/>
    <m/>
    <m/>
    <m/>
    <m/>
    <s v="y"/>
    <m/>
    <m/>
    <n v="1"/>
    <x v="439"/>
  </r>
  <r>
    <s v="Jacobs"/>
    <s v="William"/>
    <x v="72"/>
    <m/>
    <m/>
    <x v="0"/>
    <x v="0"/>
    <x v="0"/>
    <x v="0"/>
    <m/>
    <m/>
    <m/>
    <x v="0"/>
    <x v="0"/>
    <x v="0"/>
    <s v="Somerset House"/>
    <s v="London"/>
    <x v="6"/>
    <x v="1"/>
    <m/>
    <x v="1"/>
    <m/>
    <s v="y"/>
    <s v="y"/>
    <m/>
    <m/>
    <m/>
    <m/>
    <m/>
    <s v="y"/>
    <m/>
    <m/>
    <n v="3"/>
    <x v="440"/>
  </r>
  <r>
    <s v="James"/>
    <s v="James"/>
    <x v="0"/>
    <m/>
    <m/>
    <x v="0"/>
    <x v="0"/>
    <x v="0"/>
    <x v="0"/>
    <s v="y"/>
    <m/>
    <m/>
    <x v="0"/>
    <x v="0"/>
    <x v="0"/>
    <s v="Wendover Cottage"/>
    <s v="Aylesbury"/>
    <x v="55"/>
    <x v="1"/>
    <m/>
    <x v="1"/>
    <m/>
    <m/>
    <m/>
    <s v="y"/>
    <s v="y"/>
    <s v="y"/>
    <s v="y"/>
    <m/>
    <m/>
    <m/>
    <s v="y"/>
    <n v="5"/>
    <x v="441"/>
  </r>
  <r>
    <s v="James"/>
    <s v="Thomas"/>
    <x v="3"/>
    <m/>
    <s v="y"/>
    <x v="0"/>
    <x v="0"/>
    <x v="0"/>
    <x v="0"/>
    <s v="y"/>
    <m/>
    <m/>
    <x v="0"/>
    <x v="0"/>
    <x v="0"/>
    <s v="Netherthong Vicarage"/>
    <s v="Huddersfield"/>
    <x v="9"/>
    <x v="1"/>
    <m/>
    <x v="1"/>
    <m/>
    <m/>
    <m/>
    <m/>
    <m/>
    <m/>
    <m/>
    <s v="y"/>
    <m/>
    <m/>
    <m/>
    <n v="1"/>
    <x v="442"/>
  </r>
  <r>
    <s v="Jay"/>
    <s v="J Livingston"/>
    <x v="0"/>
    <m/>
    <m/>
    <x v="0"/>
    <x v="0"/>
    <x v="0"/>
    <x v="0"/>
    <m/>
    <m/>
    <m/>
    <x v="0"/>
    <x v="0"/>
    <x v="0"/>
    <s v="Royal Hospital, Greenwich"/>
    <s v="London"/>
    <x v="6"/>
    <x v="1"/>
    <m/>
    <x v="1"/>
    <m/>
    <m/>
    <m/>
    <m/>
    <m/>
    <m/>
    <m/>
    <m/>
    <m/>
    <m/>
    <s v="y"/>
    <n v="1"/>
    <x v="443"/>
  </r>
  <r>
    <s v="Jenkins"/>
    <s v="Henry"/>
    <x v="3"/>
    <m/>
    <s v="y"/>
    <x v="0"/>
    <x v="0"/>
    <x v="0"/>
    <x v="8"/>
    <m/>
    <m/>
    <m/>
    <x v="0"/>
    <x v="0"/>
    <x v="0"/>
    <s v="Rectory, Stanway"/>
    <s v="Colchester"/>
    <x v="34"/>
    <x v="1"/>
    <m/>
    <x v="1"/>
    <s v="y"/>
    <s v="y"/>
    <s v="y"/>
    <s v="y"/>
    <s v="y"/>
    <s v="y"/>
    <s v="y"/>
    <m/>
    <s v="y"/>
    <m/>
    <m/>
    <n v="8"/>
    <x v="444"/>
  </r>
  <r>
    <s v="Jessop"/>
    <s v="Charles Moore"/>
    <x v="73"/>
    <m/>
    <m/>
    <x v="0"/>
    <x v="0"/>
    <x v="0"/>
    <x v="0"/>
    <m/>
    <m/>
    <m/>
    <x v="0"/>
    <x v="0"/>
    <x v="0"/>
    <s v="King's College  (1850; 1852)&amp; Hong Kong (1878-80)"/>
    <s v="London"/>
    <x v="6"/>
    <x v="1"/>
    <m/>
    <x v="1"/>
    <m/>
    <m/>
    <s v="y"/>
    <m/>
    <m/>
    <m/>
    <m/>
    <s v="y"/>
    <s v="y"/>
    <m/>
    <m/>
    <n v="3"/>
    <x v="445"/>
  </r>
  <r>
    <s v="Jessop"/>
    <s v="Thomas"/>
    <x v="74"/>
    <m/>
    <s v="y"/>
    <x v="0"/>
    <x v="0"/>
    <x v="0"/>
    <x v="3"/>
    <m/>
    <m/>
    <m/>
    <x v="0"/>
    <x v="0"/>
    <x v="0"/>
    <s v="Bilton Hall"/>
    <s v="York"/>
    <x v="9"/>
    <x v="1"/>
    <m/>
    <x v="1"/>
    <s v="y"/>
    <s v="y"/>
    <s v="y"/>
    <s v="y"/>
    <s v="y"/>
    <s v="y"/>
    <s v="y"/>
    <m/>
    <s v="y"/>
    <m/>
    <m/>
    <n v="8"/>
    <x v="446"/>
  </r>
  <r>
    <s v="Jewitt"/>
    <s v="Llewellynn"/>
    <x v="0"/>
    <s v="y"/>
    <m/>
    <x v="0"/>
    <x v="0"/>
    <x v="0"/>
    <x v="0"/>
    <s v="y"/>
    <m/>
    <m/>
    <x v="0"/>
    <x v="0"/>
    <x v="0"/>
    <s v="Public Library Plymouth (1850 &amp; 1852) &amp; Athenaeum &amp; Derby (1854, 1857, 1861, 1868, 1878/80)"/>
    <s v="Derby"/>
    <x v="18"/>
    <x v="1"/>
    <s v="y"/>
    <x v="1"/>
    <s v="y"/>
    <m/>
    <s v="y"/>
    <s v="y"/>
    <s v="y"/>
    <s v="y"/>
    <s v="y"/>
    <s v="y"/>
    <s v="y"/>
    <m/>
    <s v="y"/>
    <n v="9"/>
    <x v="447"/>
  </r>
  <r>
    <s v="Johnson"/>
    <s v="Goddard"/>
    <x v="0"/>
    <m/>
    <m/>
    <x v="0"/>
    <x v="0"/>
    <x v="0"/>
    <x v="0"/>
    <m/>
    <m/>
    <m/>
    <x v="0"/>
    <x v="0"/>
    <x v="0"/>
    <s v="East Dereham"/>
    <s v="Norwich"/>
    <x v="19"/>
    <x v="1"/>
    <m/>
    <x v="1"/>
    <s v="y"/>
    <m/>
    <s v="y"/>
    <s v="y"/>
    <s v="y"/>
    <s v="y"/>
    <m/>
    <m/>
    <m/>
    <m/>
    <s v="y"/>
    <n v="6"/>
    <x v="448"/>
  </r>
  <r>
    <s v="Johnston"/>
    <s v="W H"/>
    <x v="0"/>
    <m/>
    <m/>
    <x v="0"/>
    <x v="0"/>
    <x v="0"/>
    <x v="0"/>
    <m/>
    <m/>
    <m/>
    <x v="0"/>
    <x v="0"/>
    <x v="0"/>
    <s v="51 Watling Street EC"/>
    <s v="London"/>
    <x v="6"/>
    <x v="1"/>
    <m/>
    <x v="1"/>
    <m/>
    <m/>
    <m/>
    <m/>
    <m/>
    <m/>
    <s v="y"/>
    <m/>
    <m/>
    <m/>
    <m/>
    <n v="1"/>
    <x v="449"/>
  </r>
  <r>
    <s v="Jolliffe"/>
    <s v="Charles"/>
    <x v="75"/>
    <m/>
    <m/>
    <x v="0"/>
    <x v="0"/>
    <x v="0"/>
    <x v="0"/>
    <m/>
    <m/>
    <m/>
    <x v="0"/>
    <x v="0"/>
    <x v="0"/>
    <m/>
    <s v="Fareham"/>
    <x v="4"/>
    <x v="1"/>
    <m/>
    <x v="1"/>
    <m/>
    <m/>
    <m/>
    <m/>
    <m/>
    <m/>
    <m/>
    <s v="y"/>
    <m/>
    <m/>
    <m/>
    <n v="1"/>
    <x v="450"/>
  </r>
  <r>
    <s v="Jolliffe"/>
    <s v="John"/>
    <x v="76"/>
    <m/>
    <m/>
    <x v="0"/>
    <x v="0"/>
    <x v="0"/>
    <x v="0"/>
    <m/>
    <m/>
    <m/>
    <x v="0"/>
    <x v="0"/>
    <x v="0"/>
    <s v="HMS Pandora &amp; HMS Geyser &amp; St Paul's Square, Southsea &amp; Thorncliffe, Niton, Ise of Wight &amp; HMS Buzzard, South America"/>
    <m/>
    <x v="11"/>
    <x v="14"/>
    <m/>
    <x v="1"/>
    <s v="y"/>
    <m/>
    <m/>
    <s v="y"/>
    <s v="y"/>
    <m/>
    <s v="y"/>
    <s v="y"/>
    <s v="y"/>
    <m/>
    <s v="y"/>
    <n v="7"/>
    <x v="451"/>
  </r>
  <r>
    <s v="Jolliffe"/>
    <s v="Joseph Henry"/>
    <x v="77"/>
    <m/>
    <m/>
    <x v="0"/>
    <x v="0"/>
    <x v="0"/>
    <x v="0"/>
    <m/>
    <m/>
    <m/>
    <x v="0"/>
    <x v="0"/>
    <x v="0"/>
    <s v="Forton &amp; HMS Cambrian"/>
    <s v="Gosport"/>
    <x v="4"/>
    <x v="1"/>
    <m/>
    <x v="1"/>
    <s v="y"/>
    <m/>
    <m/>
    <m/>
    <m/>
    <m/>
    <m/>
    <m/>
    <s v="y"/>
    <m/>
    <m/>
    <n v="2"/>
    <x v="452"/>
  </r>
  <r>
    <s v="Jolliffe"/>
    <s v="St Angelo"/>
    <x v="78"/>
    <m/>
    <m/>
    <x v="0"/>
    <x v="0"/>
    <x v="0"/>
    <x v="0"/>
    <m/>
    <m/>
    <m/>
    <x v="0"/>
    <x v="0"/>
    <x v="0"/>
    <s v="Clarendon Road"/>
    <s v="Southsea"/>
    <x v="4"/>
    <x v="1"/>
    <m/>
    <x v="1"/>
    <m/>
    <m/>
    <m/>
    <m/>
    <m/>
    <m/>
    <s v="y"/>
    <m/>
    <m/>
    <m/>
    <m/>
    <n v="1"/>
    <x v="453"/>
  </r>
  <r>
    <s v="Jolliffe"/>
    <s v="R M"/>
    <x v="79"/>
    <m/>
    <m/>
    <x v="0"/>
    <x v="0"/>
    <x v="0"/>
    <x v="0"/>
    <m/>
    <m/>
    <m/>
    <x v="0"/>
    <x v="0"/>
    <x v="0"/>
    <s v="Woolwich"/>
    <s v="London"/>
    <x v="6"/>
    <x v="1"/>
    <m/>
    <x v="1"/>
    <s v="y"/>
    <m/>
    <s v="y"/>
    <s v="y"/>
    <s v="y"/>
    <m/>
    <m/>
    <m/>
    <m/>
    <m/>
    <m/>
    <n v="4"/>
    <x v="454"/>
  </r>
  <r>
    <s v="Jolliffe"/>
    <s v="W"/>
    <x v="80"/>
    <m/>
    <m/>
    <x v="0"/>
    <x v="0"/>
    <x v="0"/>
    <x v="0"/>
    <m/>
    <m/>
    <m/>
    <x v="0"/>
    <x v="0"/>
    <x v="0"/>
    <m/>
    <s v="Portsmouth"/>
    <x v="4"/>
    <x v="1"/>
    <m/>
    <x v="1"/>
    <m/>
    <s v="y"/>
    <m/>
    <m/>
    <m/>
    <m/>
    <m/>
    <m/>
    <m/>
    <m/>
    <m/>
    <n v="1"/>
    <x v="455"/>
  </r>
  <r>
    <s v="Jones"/>
    <s v="James Cove"/>
    <x v="81"/>
    <m/>
    <m/>
    <x v="0"/>
    <x v="0"/>
    <x v="0"/>
    <x v="0"/>
    <s v="y"/>
    <m/>
    <m/>
    <x v="1"/>
    <x v="2"/>
    <x v="0"/>
    <s v="Loxley &amp; 2 Harcourt Buildings, Temple, London"/>
    <s v="Wellesbourne"/>
    <x v="3"/>
    <x v="1"/>
    <s v="y"/>
    <x v="1"/>
    <s v="y"/>
    <m/>
    <s v="y"/>
    <s v="y"/>
    <s v="y"/>
    <s v="y"/>
    <s v="y"/>
    <s v="y"/>
    <s v="y"/>
    <s v="y"/>
    <s v="y"/>
    <n v="10"/>
    <x v="456"/>
  </r>
  <r>
    <s v="Jones"/>
    <s v="John"/>
    <x v="0"/>
    <m/>
    <m/>
    <x v="0"/>
    <x v="0"/>
    <x v="0"/>
    <x v="0"/>
    <m/>
    <m/>
    <m/>
    <x v="0"/>
    <x v="0"/>
    <x v="0"/>
    <s v="6 Regent Street SW"/>
    <s v="London"/>
    <x v="6"/>
    <x v="1"/>
    <m/>
    <x v="1"/>
    <s v="y"/>
    <m/>
    <m/>
    <s v="y"/>
    <s v="y"/>
    <s v="y"/>
    <s v="y"/>
    <m/>
    <s v="y"/>
    <m/>
    <m/>
    <n v="6"/>
    <x v="457"/>
  </r>
  <r>
    <s v="Jones"/>
    <s v="Thomas"/>
    <x v="3"/>
    <m/>
    <s v="y"/>
    <x v="0"/>
    <x v="0"/>
    <x v="0"/>
    <x v="0"/>
    <m/>
    <m/>
    <m/>
    <x v="0"/>
    <x v="0"/>
    <x v="0"/>
    <m/>
    <s v="Sporle"/>
    <x v="19"/>
    <x v="1"/>
    <m/>
    <x v="1"/>
    <s v="y"/>
    <m/>
    <m/>
    <m/>
    <m/>
    <m/>
    <m/>
    <m/>
    <m/>
    <m/>
    <m/>
    <n v="1"/>
    <x v="458"/>
  </r>
  <r>
    <s v="Joyce"/>
    <s v="George Prince"/>
    <x v="0"/>
    <m/>
    <m/>
    <x v="0"/>
    <x v="0"/>
    <x v="0"/>
    <x v="0"/>
    <s v="y"/>
    <m/>
    <m/>
    <x v="1"/>
    <x v="2"/>
    <x v="0"/>
    <m/>
    <s v="Newport"/>
    <x v="4"/>
    <x v="1"/>
    <m/>
    <x v="1"/>
    <m/>
    <m/>
    <m/>
    <s v="y"/>
    <s v="y"/>
    <s v="y"/>
    <s v="y"/>
    <m/>
    <m/>
    <m/>
    <m/>
    <n v="4"/>
    <x v="459"/>
  </r>
  <r>
    <s v="Karney"/>
    <s v="Gilbert John"/>
    <x v="0"/>
    <m/>
    <m/>
    <x v="0"/>
    <x v="0"/>
    <x v="0"/>
    <x v="0"/>
    <m/>
    <m/>
    <m/>
    <x v="0"/>
    <x v="0"/>
    <x v="0"/>
    <m/>
    <s v="Walmer"/>
    <x v="2"/>
    <x v="1"/>
    <m/>
    <x v="1"/>
    <m/>
    <m/>
    <m/>
    <m/>
    <m/>
    <m/>
    <m/>
    <m/>
    <s v="y"/>
    <m/>
    <m/>
    <n v="1"/>
    <x v="460"/>
  </r>
  <r>
    <s v="Keats"/>
    <s v="Edwin"/>
    <x v="0"/>
    <m/>
    <m/>
    <x v="0"/>
    <x v="0"/>
    <x v="0"/>
    <x v="0"/>
    <m/>
    <m/>
    <m/>
    <x v="0"/>
    <x v="0"/>
    <x v="0"/>
    <m/>
    <s v="Gravesend"/>
    <x v="2"/>
    <x v="1"/>
    <m/>
    <x v="1"/>
    <m/>
    <m/>
    <m/>
    <m/>
    <m/>
    <m/>
    <s v="y"/>
    <m/>
    <m/>
    <m/>
    <m/>
    <n v="1"/>
    <x v="461"/>
  </r>
  <r>
    <s v="Keats"/>
    <s v="Frederik"/>
    <x v="0"/>
    <m/>
    <m/>
    <x v="0"/>
    <x v="0"/>
    <x v="0"/>
    <x v="0"/>
    <m/>
    <m/>
    <m/>
    <x v="0"/>
    <x v="0"/>
    <x v="0"/>
    <s v="Wimbledon"/>
    <s v="London"/>
    <x v="6"/>
    <x v="1"/>
    <m/>
    <x v="1"/>
    <s v="y"/>
    <m/>
    <m/>
    <m/>
    <m/>
    <m/>
    <m/>
    <m/>
    <m/>
    <m/>
    <m/>
    <n v="1"/>
    <x v="462"/>
  </r>
  <r>
    <s v="Keel"/>
    <s v="J Rushworth"/>
    <x v="0"/>
    <m/>
    <m/>
    <x v="0"/>
    <x v="0"/>
    <x v="0"/>
    <x v="0"/>
    <m/>
    <m/>
    <m/>
    <x v="0"/>
    <x v="0"/>
    <x v="0"/>
    <m/>
    <s v="Southampton"/>
    <x v="4"/>
    <x v="1"/>
    <m/>
    <x v="1"/>
    <m/>
    <m/>
    <m/>
    <m/>
    <s v="y"/>
    <m/>
    <m/>
    <m/>
    <m/>
    <m/>
    <m/>
    <n v="1"/>
    <x v="463"/>
  </r>
  <r>
    <s v="Keets"/>
    <s v="Edwin"/>
    <x v="0"/>
    <m/>
    <m/>
    <x v="0"/>
    <x v="0"/>
    <x v="0"/>
    <x v="0"/>
    <m/>
    <m/>
    <m/>
    <x v="0"/>
    <x v="0"/>
    <x v="0"/>
    <s v="13 Park Place South, Chelsea &amp; Gloucester Terrace, Kensington"/>
    <s v="London"/>
    <x v="6"/>
    <x v="1"/>
    <m/>
    <x v="1"/>
    <s v="y"/>
    <s v="y"/>
    <s v="y"/>
    <s v="y"/>
    <s v="y"/>
    <s v="y"/>
    <m/>
    <m/>
    <s v="y"/>
    <s v="y"/>
    <s v="y"/>
    <n v="9"/>
    <x v="464"/>
  </r>
  <r>
    <s v="Kell"/>
    <s v="Edmund"/>
    <x v="3"/>
    <m/>
    <s v="y"/>
    <x v="0"/>
    <x v="0"/>
    <x v="0"/>
    <x v="1"/>
    <s v="y"/>
    <m/>
    <m/>
    <x v="0"/>
    <x v="0"/>
    <x v="0"/>
    <s v="Portswood Lawn"/>
    <s v="Southampton"/>
    <x v="4"/>
    <x v="1"/>
    <m/>
    <x v="1"/>
    <m/>
    <m/>
    <m/>
    <s v="y"/>
    <s v="y"/>
    <s v="y"/>
    <s v="y"/>
    <m/>
    <m/>
    <m/>
    <m/>
    <n v="4"/>
    <x v="465"/>
  </r>
  <r>
    <s v="Kell"/>
    <s v="William"/>
    <x v="82"/>
    <m/>
    <m/>
    <x v="0"/>
    <x v="0"/>
    <x v="0"/>
    <x v="0"/>
    <s v="y"/>
    <m/>
    <m/>
    <x v="0"/>
    <x v="0"/>
    <x v="0"/>
    <s v="Gateshead"/>
    <s v="Newcastle upon Tyne"/>
    <x v="5"/>
    <x v="1"/>
    <m/>
    <x v="1"/>
    <s v="y"/>
    <m/>
    <m/>
    <s v="y"/>
    <s v="y"/>
    <s v="y"/>
    <s v="y"/>
    <m/>
    <m/>
    <s v="y"/>
    <s v="y"/>
    <n v="7"/>
    <x v="466"/>
  </r>
  <r>
    <s v="Kendrick"/>
    <s v="James"/>
    <x v="0"/>
    <s v="y"/>
    <m/>
    <x v="0"/>
    <x v="0"/>
    <x v="0"/>
    <x v="3"/>
    <m/>
    <m/>
    <m/>
    <x v="0"/>
    <x v="0"/>
    <x v="0"/>
    <m/>
    <s v="Warrington"/>
    <x v="21"/>
    <x v="1"/>
    <m/>
    <x v="1"/>
    <m/>
    <m/>
    <m/>
    <s v="y"/>
    <s v="y"/>
    <s v="y"/>
    <s v="y"/>
    <s v="y"/>
    <m/>
    <m/>
    <m/>
    <n v="5"/>
    <x v="467"/>
  </r>
  <r>
    <s v="Kenrick"/>
    <m/>
    <x v="9"/>
    <m/>
    <m/>
    <x v="0"/>
    <x v="0"/>
    <x v="0"/>
    <x v="0"/>
    <m/>
    <m/>
    <m/>
    <x v="0"/>
    <x v="0"/>
    <x v="0"/>
    <s v="Stone House"/>
    <s v="Canterbury"/>
    <x v="2"/>
    <x v="1"/>
    <m/>
    <x v="1"/>
    <m/>
    <m/>
    <m/>
    <m/>
    <m/>
    <m/>
    <m/>
    <m/>
    <s v="y"/>
    <m/>
    <s v="y"/>
    <n v="2"/>
    <x v="468"/>
  </r>
  <r>
    <s v="Kenrick"/>
    <s v="John"/>
    <x v="3"/>
    <s v="y"/>
    <s v="y"/>
    <x v="0"/>
    <x v="0"/>
    <x v="0"/>
    <x v="1"/>
    <s v="y"/>
    <m/>
    <m/>
    <x v="0"/>
    <x v="0"/>
    <x v="0"/>
    <m/>
    <s v="York"/>
    <x v="9"/>
    <x v="1"/>
    <m/>
    <x v="1"/>
    <s v="y"/>
    <m/>
    <m/>
    <m/>
    <m/>
    <m/>
    <s v="y"/>
    <s v="y"/>
    <m/>
    <s v="y"/>
    <m/>
    <n v="4"/>
    <x v="469"/>
  </r>
  <r>
    <s v="Kerrich"/>
    <s v="Richard Edward"/>
    <x v="3"/>
    <m/>
    <s v="y"/>
    <x v="0"/>
    <x v="0"/>
    <x v="0"/>
    <x v="1"/>
    <s v="y"/>
    <m/>
    <m/>
    <x v="0"/>
    <x v="0"/>
    <x v="0"/>
    <m/>
    <s v="Cambridge"/>
    <x v="14"/>
    <x v="1"/>
    <m/>
    <x v="1"/>
    <s v="y"/>
    <m/>
    <m/>
    <m/>
    <m/>
    <m/>
    <m/>
    <m/>
    <m/>
    <m/>
    <m/>
    <n v="1"/>
    <x v="470"/>
  </r>
  <r>
    <s v="Kemble"/>
    <s v="John Mitchell"/>
    <x v="0"/>
    <s v="y"/>
    <m/>
    <x v="0"/>
    <x v="0"/>
    <x v="0"/>
    <x v="1"/>
    <m/>
    <m/>
    <m/>
    <x v="0"/>
    <x v="21"/>
    <x v="0"/>
    <s v="Northend"/>
    <s v="Fulham"/>
    <x v="6"/>
    <x v="1"/>
    <m/>
    <x v="1"/>
    <m/>
    <m/>
    <m/>
    <m/>
    <m/>
    <m/>
    <m/>
    <m/>
    <s v="y"/>
    <m/>
    <m/>
    <n v="1"/>
    <x v="471"/>
  </r>
  <r>
    <s v="Kent"/>
    <s v="James Henry"/>
    <x v="0"/>
    <m/>
    <m/>
    <x v="0"/>
    <x v="0"/>
    <x v="0"/>
    <x v="0"/>
    <m/>
    <m/>
    <m/>
    <x v="0"/>
    <x v="0"/>
    <x v="0"/>
    <s v="Stanton"/>
    <s v="Bury St Edmunds"/>
    <x v="1"/>
    <x v="1"/>
    <m/>
    <x v="1"/>
    <s v="y"/>
    <m/>
    <m/>
    <m/>
    <m/>
    <m/>
    <m/>
    <m/>
    <s v="y"/>
    <m/>
    <m/>
    <n v="2"/>
    <x v="472"/>
  </r>
  <r>
    <s v="Key"/>
    <s v="C. Aston"/>
    <x v="0"/>
    <s v="y"/>
    <m/>
    <x v="0"/>
    <x v="0"/>
    <x v="0"/>
    <x v="0"/>
    <m/>
    <m/>
    <m/>
    <x v="0"/>
    <x v="0"/>
    <x v="0"/>
    <s v="St Helen's Place, City"/>
    <s v="London"/>
    <x v="6"/>
    <x v="1"/>
    <m/>
    <x v="1"/>
    <m/>
    <m/>
    <m/>
    <m/>
    <m/>
    <m/>
    <m/>
    <m/>
    <s v="y"/>
    <m/>
    <m/>
    <n v="1"/>
    <x v="473"/>
  </r>
  <r>
    <s v="Kidd"/>
    <s v="McMahon"/>
    <x v="83"/>
    <m/>
    <m/>
    <x v="0"/>
    <x v="0"/>
    <x v="0"/>
    <x v="0"/>
    <m/>
    <m/>
    <m/>
    <x v="0"/>
    <x v="0"/>
    <x v="0"/>
    <s v="Junior United Services Club"/>
    <s v="London"/>
    <x v="6"/>
    <x v="1"/>
    <m/>
    <x v="1"/>
    <m/>
    <m/>
    <m/>
    <m/>
    <m/>
    <s v="y"/>
    <m/>
    <m/>
    <m/>
    <m/>
    <m/>
    <n v="1"/>
    <x v="474"/>
  </r>
  <r>
    <s v="King"/>
    <s v="David"/>
    <x v="37"/>
    <m/>
    <m/>
    <x v="0"/>
    <x v="0"/>
    <x v="0"/>
    <x v="3"/>
    <m/>
    <m/>
    <m/>
    <x v="0"/>
    <x v="0"/>
    <x v="0"/>
    <m/>
    <s v="Eltham"/>
    <x v="2"/>
    <x v="1"/>
    <m/>
    <x v="1"/>
    <m/>
    <m/>
    <m/>
    <m/>
    <m/>
    <m/>
    <m/>
    <m/>
    <s v="y"/>
    <m/>
    <m/>
    <n v="1"/>
    <x v="475"/>
  </r>
  <r>
    <s v="King"/>
    <s v="Henry William"/>
    <x v="0"/>
    <m/>
    <m/>
    <x v="0"/>
    <x v="0"/>
    <x v="0"/>
    <x v="0"/>
    <m/>
    <m/>
    <m/>
    <x v="0"/>
    <x v="0"/>
    <x v="0"/>
    <s v="Bank of England &amp; Cottage Grove, Bow Road &amp; Leigh, Essex"/>
    <s v="Leigh"/>
    <x v="34"/>
    <x v="1"/>
    <s v="y"/>
    <x v="1"/>
    <s v="y"/>
    <m/>
    <s v="y"/>
    <s v="y"/>
    <s v="y"/>
    <s v="y"/>
    <s v="y"/>
    <s v="y"/>
    <m/>
    <m/>
    <s v="y"/>
    <n v="8"/>
    <x v="476"/>
  </r>
  <r>
    <s v="King"/>
    <s v="Jesse"/>
    <x v="0"/>
    <m/>
    <m/>
    <x v="0"/>
    <x v="0"/>
    <x v="0"/>
    <x v="0"/>
    <m/>
    <m/>
    <m/>
    <x v="0"/>
    <x v="0"/>
    <x v="0"/>
    <s v="Rose Cottage, Appleford"/>
    <s v="Abingdon"/>
    <x v="16"/>
    <x v="1"/>
    <m/>
    <x v="1"/>
    <s v="y"/>
    <s v="y"/>
    <s v="y"/>
    <s v="y"/>
    <s v="y"/>
    <s v="y"/>
    <s v="y"/>
    <m/>
    <s v="y"/>
    <m/>
    <s v="y"/>
    <n v="9"/>
    <x v="477"/>
  </r>
  <r>
    <s v="King"/>
    <s v="William"/>
    <x v="83"/>
    <m/>
    <m/>
    <x v="0"/>
    <x v="0"/>
    <x v="0"/>
    <x v="0"/>
    <m/>
    <m/>
    <m/>
    <x v="0"/>
    <x v="0"/>
    <x v="0"/>
    <m/>
    <s v="Hythe"/>
    <x v="2"/>
    <x v="1"/>
    <m/>
    <x v="1"/>
    <s v="y"/>
    <m/>
    <m/>
    <m/>
    <m/>
    <m/>
    <m/>
    <m/>
    <m/>
    <m/>
    <m/>
    <n v="1"/>
    <x v="478"/>
  </r>
  <r>
    <s v="King"/>
    <s v="William Warwick"/>
    <x v="0"/>
    <m/>
    <m/>
    <x v="0"/>
    <x v="0"/>
    <x v="0"/>
    <x v="0"/>
    <m/>
    <m/>
    <m/>
    <x v="0"/>
    <x v="0"/>
    <x v="0"/>
    <s v="25 College Hill, Cannon Street West, EC &amp; Queen Street, Cheapside EC"/>
    <s v="London"/>
    <x v="6"/>
    <x v="1"/>
    <m/>
    <x v="1"/>
    <m/>
    <m/>
    <m/>
    <m/>
    <m/>
    <s v="y"/>
    <s v="y"/>
    <m/>
    <m/>
    <m/>
    <s v="y"/>
    <n v="3"/>
    <x v="479"/>
  </r>
  <r>
    <s v="Kirkpatrick"/>
    <s v="George"/>
    <x v="0"/>
    <m/>
    <m/>
    <x v="0"/>
    <x v="0"/>
    <x v="0"/>
    <x v="0"/>
    <m/>
    <m/>
    <m/>
    <x v="0"/>
    <x v="0"/>
    <x v="0"/>
    <m/>
    <s v="Newport"/>
    <x v="4"/>
    <x v="1"/>
    <m/>
    <x v="1"/>
    <m/>
    <m/>
    <m/>
    <m/>
    <m/>
    <m/>
    <m/>
    <m/>
    <m/>
    <m/>
    <s v="y"/>
    <n v="1"/>
    <x v="480"/>
  </r>
  <r>
    <s v="Knowles"/>
    <s v="John"/>
    <x v="0"/>
    <m/>
    <m/>
    <x v="0"/>
    <x v="0"/>
    <x v="0"/>
    <x v="0"/>
    <m/>
    <m/>
    <m/>
    <x v="0"/>
    <x v="0"/>
    <x v="0"/>
    <s v="Croyden"/>
    <s v="London"/>
    <x v="6"/>
    <x v="1"/>
    <m/>
    <x v="1"/>
    <m/>
    <m/>
    <m/>
    <m/>
    <m/>
    <m/>
    <m/>
    <m/>
    <m/>
    <m/>
    <s v="y"/>
    <n v="1"/>
    <x v="481"/>
  </r>
  <r>
    <s v="Kraus"/>
    <s v="Conrad"/>
    <x v="47"/>
    <m/>
    <m/>
    <x v="0"/>
    <x v="0"/>
    <x v="0"/>
    <x v="0"/>
    <m/>
    <m/>
    <m/>
    <x v="0"/>
    <x v="0"/>
    <x v="0"/>
    <m/>
    <s v="Mayence"/>
    <x v="56"/>
    <x v="5"/>
    <m/>
    <x v="1"/>
    <m/>
    <m/>
    <m/>
    <m/>
    <m/>
    <m/>
    <m/>
    <m/>
    <m/>
    <m/>
    <s v="y"/>
    <n v="1"/>
    <x v="482"/>
  </r>
  <r>
    <s v="Lancashire and Cheshire Historic Society"/>
    <m/>
    <x v="0"/>
    <m/>
    <m/>
    <x v="0"/>
    <x v="0"/>
    <x v="0"/>
    <x v="0"/>
    <m/>
    <m/>
    <m/>
    <x v="0"/>
    <x v="0"/>
    <x v="0"/>
    <m/>
    <s v="Liverpool"/>
    <x v="21"/>
    <x v="1"/>
    <m/>
    <x v="25"/>
    <s v="y"/>
    <m/>
    <m/>
    <m/>
    <s v="y"/>
    <s v="y"/>
    <s v="y"/>
    <s v="y"/>
    <m/>
    <m/>
    <m/>
    <n v="5"/>
    <x v="483"/>
  </r>
  <r>
    <s v="Lake"/>
    <s v="Henry"/>
    <x v="0"/>
    <m/>
    <m/>
    <x v="0"/>
    <x v="0"/>
    <x v="0"/>
    <x v="0"/>
    <m/>
    <m/>
    <m/>
    <x v="0"/>
    <x v="0"/>
    <x v="0"/>
    <s v="10 New Square, Lincoln's Inn"/>
    <s v="London"/>
    <x v="6"/>
    <x v="1"/>
    <m/>
    <x v="1"/>
    <m/>
    <m/>
    <m/>
    <m/>
    <m/>
    <m/>
    <m/>
    <m/>
    <s v="y"/>
    <m/>
    <m/>
    <n v="1"/>
    <x v="484"/>
  </r>
  <r>
    <s v="Lambert"/>
    <s v="B Larking"/>
    <x v="3"/>
    <m/>
    <s v="y"/>
    <x v="0"/>
    <x v="0"/>
    <x v="0"/>
    <x v="1"/>
    <s v="y"/>
    <m/>
    <m/>
    <x v="0"/>
    <x v="0"/>
    <x v="0"/>
    <s v="Ryarah Vicarage (1850 &amp; 1868)&amp; 12 Coventry Street, London W"/>
    <s v="Maidstone"/>
    <x v="2"/>
    <x v="1"/>
    <m/>
    <x v="1"/>
    <m/>
    <m/>
    <m/>
    <m/>
    <m/>
    <m/>
    <s v="y"/>
    <s v="y"/>
    <s v="y"/>
    <m/>
    <m/>
    <n v="3"/>
    <x v="485"/>
  </r>
  <r>
    <s v="Latter"/>
    <s v="Henry"/>
    <x v="0"/>
    <m/>
    <m/>
    <x v="0"/>
    <x v="0"/>
    <x v="0"/>
    <x v="0"/>
    <m/>
    <m/>
    <m/>
    <x v="0"/>
    <x v="0"/>
    <x v="0"/>
    <s v="Harbourne House"/>
    <s v="Ashford"/>
    <x v="2"/>
    <x v="1"/>
    <m/>
    <x v="1"/>
    <m/>
    <m/>
    <m/>
    <m/>
    <m/>
    <s v="y"/>
    <s v="y"/>
    <s v="y"/>
    <m/>
    <m/>
    <m/>
    <n v="3"/>
    <x v="486"/>
  </r>
  <r>
    <s v="Lawson"/>
    <s v="William"/>
    <x v="10"/>
    <m/>
    <m/>
    <x v="0"/>
    <x v="0"/>
    <x v="0"/>
    <x v="0"/>
    <m/>
    <m/>
    <m/>
    <x v="0"/>
    <x v="0"/>
    <x v="0"/>
    <m/>
    <s v="Catterick"/>
    <x v="9"/>
    <x v="1"/>
    <m/>
    <x v="1"/>
    <s v="y"/>
    <m/>
    <m/>
    <m/>
    <m/>
    <m/>
    <m/>
    <m/>
    <m/>
    <m/>
    <m/>
    <n v="1"/>
    <x v="487"/>
  </r>
  <r>
    <s v="Law"/>
    <s v="Edward"/>
    <x v="0"/>
    <m/>
    <m/>
    <x v="0"/>
    <x v="0"/>
    <x v="0"/>
    <x v="0"/>
    <m/>
    <m/>
    <m/>
    <x v="0"/>
    <x v="0"/>
    <x v="0"/>
    <s v="Oak Hill &amp; Douglas Road Canonbury"/>
    <s v="East Ham"/>
    <x v="34"/>
    <x v="1"/>
    <m/>
    <x v="1"/>
    <m/>
    <m/>
    <m/>
    <m/>
    <m/>
    <m/>
    <m/>
    <m/>
    <s v="y"/>
    <m/>
    <s v="y"/>
    <n v="2"/>
    <x v="488"/>
  </r>
  <r>
    <s v="Law"/>
    <s v="William"/>
    <x v="0"/>
    <m/>
    <m/>
    <x v="0"/>
    <x v="0"/>
    <x v="0"/>
    <x v="0"/>
    <m/>
    <m/>
    <m/>
    <x v="0"/>
    <x v="0"/>
    <x v="0"/>
    <s v="7 George's Villas, Compton Road &amp; 23 Douglas Road"/>
    <s v="Canonbury"/>
    <x v="6"/>
    <x v="1"/>
    <m/>
    <x v="1"/>
    <s v="y"/>
    <m/>
    <m/>
    <m/>
    <m/>
    <m/>
    <m/>
    <s v="y"/>
    <m/>
    <m/>
    <m/>
    <n v="2"/>
    <x v="489"/>
  </r>
  <r>
    <s v="Lawson"/>
    <s v="Andrew"/>
    <x v="0"/>
    <m/>
    <m/>
    <x v="0"/>
    <x v="0"/>
    <x v="0"/>
    <x v="0"/>
    <m/>
    <m/>
    <m/>
    <x v="0"/>
    <x v="0"/>
    <x v="0"/>
    <m/>
    <s v="Aldborough, Boroughbridge"/>
    <x v="9"/>
    <x v="1"/>
    <m/>
    <x v="1"/>
    <s v="y"/>
    <m/>
    <s v="y"/>
    <m/>
    <m/>
    <m/>
    <m/>
    <m/>
    <m/>
    <m/>
    <m/>
    <n v="2"/>
    <x v="490"/>
  </r>
  <r>
    <s v="Lawson"/>
    <s v="William"/>
    <x v="10"/>
    <m/>
    <m/>
    <x v="0"/>
    <x v="0"/>
    <x v="0"/>
    <x v="0"/>
    <s v="y"/>
    <m/>
    <m/>
    <x v="0"/>
    <x v="0"/>
    <x v="0"/>
    <s v="Brough Hall"/>
    <s v="Catterick"/>
    <x v="9"/>
    <x v="1"/>
    <m/>
    <x v="1"/>
    <m/>
    <m/>
    <m/>
    <m/>
    <m/>
    <m/>
    <m/>
    <m/>
    <s v="y"/>
    <m/>
    <m/>
    <n v="1"/>
    <x v="487"/>
  </r>
  <r>
    <s v="Layton"/>
    <s v="James"/>
    <x v="3"/>
    <m/>
    <s v="y"/>
    <x v="0"/>
    <x v="0"/>
    <x v="0"/>
    <x v="1"/>
    <m/>
    <m/>
    <m/>
    <x v="0"/>
    <x v="0"/>
    <x v="0"/>
    <m/>
    <s v="Sandwich"/>
    <x v="2"/>
    <x v="1"/>
    <m/>
    <x v="1"/>
    <m/>
    <s v="y"/>
    <s v="y"/>
    <m/>
    <m/>
    <m/>
    <m/>
    <m/>
    <s v="y"/>
    <m/>
    <m/>
    <n v="3"/>
    <x v="491"/>
  </r>
  <r>
    <s v="Leader"/>
    <s v="Daniel J"/>
    <x v="0"/>
    <m/>
    <m/>
    <x v="0"/>
    <x v="0"/>
    <x v="0"/>
    <x v="0"/>
    <s v="y"/>
    <m/>
    <m/>
    <x v="0"/>
    <x v="0"/>
    <x v="0"/>
    <s v="Oakburn, Broomhill Park"/>
    <s v="Sheffield"/>
    <x v="9"/>
    <x v="1"/>
    <m/>
    <x v="1"/>
    <m/>
    <m/>
    <m/>
    <m/>
    <m/>
    <m/>
    <m/>
    <s v="y"/>
    <m/>
    <m/>
    <m/>
    <n v="1"/>
    <x v="492"/>
  </r>
  <r>
    <s v="Ledsam"/>
    <s v="Joseph Frederick"/>
    <x v="0"/>
    <m/>
    <m/>
    <x v="0"/>
    <x v="0"/>
    <x v="0"/>
    <x v="0"/>
    <m/>
    <m/>
    <m/>
    <x v="0"/>
    <x v="0"/>
    <x v="0"/>
    <s v="Chad Hill"/>
    <s v="Birmingham"/>
    <x v="3"/>
    <x v="1"/>
    <m/>
    <x v="1"/>
    <s v="y"/>
    <m/>
    <m/>
    <m/>
    <m/>
    <m/>
    <m/>
    <m/>
    <m/>
    <m/>
    <s v="y"/>
    <n v="2"/>
    <x v="493"/>
  </r>
  <r>
    <s v="Lee"/>
    <s v="John"/>
    <x v="0"/>
    <s v="y"/>
    <m/>
    <x v="0"/>
    <x v="0"/>
    <x v="0"/>
    <x v="5"/>
    <s v="y"/>
    <s v="y"/>
    <m/>
    <x v="0"/>
    <x v="0"/>
    <x v="0"/>
    <s v="Hartwell House"/>
    <s v="Aylesbury"/>
    <x v="55"/>
    <x v="1"/>
    <m/>
    <x v="1"/>
    <m/>
    <s v="y"/>
    <s v="y"/>
    <m/>
    <m/>
    <m/>
    <m/>
    <m/>
    <s v="y"/>
    <m/>
    <m/>
    <n v="3"/>
    <x v="494"/>
  </r>
  <r>
    <s v="Lee"/>
    <s v="John Edward"/>
    <x v="0"/>
    <s v="y"/>
    <m/>
    <x v="0"/>
    <x v="0"/>
    <x v="0"/>
    <x v="0"/>
    <s v="y"/>
    <m/>
    <s v="y"/>
    <x v="0"/>
    <x v="0"/>
    <x v="0"/>
    <s v="The Priory, Caerleon &amp; Villa Syracuse, Torquay (1878-80)"/>
    <s v="Caerleon, Newport"/>
    <x v="57"/>
    <x v="6"/>
    <m/>
    <x v="1"/>
    <s v="y"/>
    <m/>
    <s v="y"/>
    <s v="y"/>
    <s v="y"/>
    <s v="y"/>
    <s v="y"/>
    <s v="y"/>
    <s v="y"/>
    <m/>
    <s v="y"/>
    <n v="9"/>
    <x v="495"/>
  </r>
  <r>
    <s v="Leake"/>
    <s v="William Martin"/>
    <x v="83"/>
    <s v="y"/>
    <m/>
    <x v="0"/>
    <x v="0"/>
    <x v="0"/>
    <x v="0"/>
    <s v="y"/>
    <s v="y"/>
    <m/>
    <x v="0"/>
    <x v="0"/>
    <x v="0"/>
    <s v="50 Queen Ann Street, Cavendish Square"/>
    <s v="London"/>
    <x v="6"/>
    <x v="1"/>
    <m/>
    <x v="1"/>
    <m/>
    <m/>
    <m/>
    <m/>
    <m/>
    <m/>
    <m/>
    <m/>
    <s v="y"/>
    <m/>
    <s v="y"/>
    <n v="2"/>
    <x v="496"/>
  </r>
  <r>
    <s v="Leake"/>
    <s v="W. Martin "/>
    <x v="6"/>
    <m/>
    <m/>
    <x v="0"/>
    <x v="0"/>
    <x v="0"/>
    <x v="0"/>
    <m/>
    <m/>
    <m/>
    <x v="0"/>
    <x v="0"/>
    <x v="0"/>
    <s v="50 Queen Ann Street, Cavendish Square"/>
    <s v="London"/>
    <x v="6"/>
    <x v="1"/>
    <m/>
    <x v="1"/>
    <m/>
    <m/>
    <m/>
    <m/>
    <m/>
    <m/>
    <m/>
    <m/>
    <s v="y"/>
    <m/>
    <s v="y"/>
    <n v="2"/>
    <x v="497"/>
  </r>
  <r>
    <s v="Lecointre Dupont"/>
    <m/>
    <x v="0"/>
    <m/>
    <m/>
    <x v="0"/>
    <x v="0"/>
    <x v="0"/>
    <x v="0"/>
    <s v="y"/>
    <m/>
    <m/>
    <x v="0"/>
    <x v="0"/>
    <x v="0"/>
    <m/>
    <s v="Poitiers"/>
    <x v="58"/>
    <x v="0"/>
    <m/>
    <x v="1"/>
    <m/>
    <m/>
    <m/>
    <s v="y"/>
    <s v="y"/>
    <m/>
    <m/>
    <m/>
    <m/>
    <m/>
    <m/>
    <n v="2"/>
    <x v="498"/>
  </r>
  <r>
    <s v="Leicester Literary and Philosophical Society"/>
    <m/>
    <x v="0"/>
    <m/>
    <m/>
    <x v="0"/>
    <x v="0"/>
    <x v="0"/>
    <x v="0"/>
    <m/>
    <m/>
    <m/>
    <x v="0"/>
    <x v="0"/>
    <x v="0"/>
    <m/>
    <s v="Leicester"/>
    <x v="46"/>
    <x v="1"/>
    <m/>
    <x v="26"/>
    <s v="y"/>
    <m/>
    <m/>
    <s v="y"/>
    <s v="y"/>
    <s v="y"/>
    <s v="y"/>
    <s v="y"/>
    <m/>
    <m/>
    <m/>
    <n v="6"/>
    <x v="499"/>
  </r>
  <r>
    <s v="Leicester Permanent Library"/>
    <m/>
    <x v="0"/>
    <m/>
    <m/>
    <x v="0"/>
    <x v="0"/>
    <x v="0"/>
    <x v="0"/>
    <m/>
    <m/>
    <m/>
    <x v="0"/>
    <x v="0"/>
    <x v="0"/>
    <m/>
    <s v="Leicester"/>
    <x v="46"/>
    <x v="1"/>
    <m/>
    <x v="27"/>
    <m/>
    <m/>
    <m/>
    <s v="y"/>
    <s v="y"/>
    <s v="y"/>
    <s v="y"/>
    <s v="y"/>
    <m/>
    <m/>
    <s v="y"/>
    <n v="6"/>
    <x v="500"/>
  </r>
  <r>
    <s v="Lejoindre"/>
    <m/>
    <x v="0"/>
    <m/>
    <m/>
    <x v="0"/>
    <x v="0"/>
    <x v="0"/>
    <x v="0"/>
    <m/>
    <m/>
    <m/>
    <x v="0"/>
    <x v="0"/>
    <x v="0"/>
    <m/>
    <s v="Gravesend"/>
    <x v="2"/>
    <x v="1"/>
    <m/>
    <x v="1"/>
    <s v="y"/>
    <m/>
    <m/>
    <m/>
    <m/>
    <m/>
    <m/>
    <m/>
    <s v="y"/>
    <m/>
    <m/>
    <n v="2"/>
    <x v="501"/>
  </r>
  <r>
    <s v="Lemonnier"/>
    <s v="Alexandre"/>
    <x v="0"/>
    <m/>
    <m/>
    <x v="0"/>
    <x v="0"/>
    <x v="0"/>
    <x v="0"/>
    <m/>
    <m/>
    <m/>
    <x v="0"/>
    <x v="0"/>
    <x v="0"/>
    <s v="Sanvie"/>
    <s v="Havre"/>
    <x v="44"/>
    <x v="0"/>
    <m/>
    <x v="1"/>
    <s v="y"/>
    <m/>
    <m/>
    <m/>
    <s v="y"/>
    <m/>
    <m/>
    <m/>
    <m/>
    <m/>
    <m/>
    <n v="2"/>
    <x v="502"/>
  </r>
  <r>
    <s v="Lethbridge"/>
    <s v="W. Popham"/>
    <x v="0"/>
    <m/>
    <m/>
    <x v="0"/>
    <x v="0"/>
    <x v="0"/>
    <x v="0"/>
    <m/>
    <m/>
    <m/>
    <x v="0"/>
    <x v="0"/>
    <x v="0"/>
    <s v="Greenwich Hospital"/>
    <s v="London"/>
    <x v="6"/>
    <x v="1"/>
    <m/>
    <x v="1"/>
    <m/>
    <m/>
    <m/>
    <m/>
    <m/>
    <m/>
    <m/>
    <m/>
    <s v="y"/>
    <m/>
    <m/>
    <n v="1"/>
    <x v="503"/>
  </r>
  <r>
    <s v="Lewis"/>
    <s v="Thomas Taylor"/>
    <x v="3"/>
    <s v="y"/>
    <s v="y"/>
    <x v="0"/>
    <x v="0"/>
    <x v="0"/>
    <x v="1"/>
    <m/>
    <m/>
    <m/>
    <x v="0"/>
    <x v="0"/>
    <x v="0"/>
    <s v="Bridstow"/>
    <s v="Ross on Wye"/>
    <x v="59"/>
    <x v="1"/>
    <m/>
    <x v="1"/>
    <m/>
    <m/>
    <m/>
    <m/>
    <m/>
    <m/>
    <m/>
    <m/>
    <s v="y"/>
    <m/>
    <m/>
    <n v="1"/>
    <x v="504"/>
  </r>
  <r>
    <s v="Library of the Bank of England"/>
    <m/>
    <x v="0"/>
    <m/>
    <m/>
    <x v="0"/>
    <x v="0"/>
    <x v="0"/>
    <x v="0"/>
    <m/>
    <m/>
    <m/>
    <x v="0"/>
    <x v="0"/>
    <x v="0"/>
    <m/>
    <s v="London"/>
    <x v="6"/>
    <x v="1"/>
    <m/>
    <x v="28"/>
    <s v="y"/>
    <m/>
    <m/>
    <m/>
    <m/>
    <m/>
    <m/>
    <m/>
    <m/>
    <m/>
    <m/>
    <n v="1"/>
    <x v="505"/>
  </r>
  <r>
    <s v="Lindsay"/>
    <s v="John"/>
    <x v="48"/>
    <m/>
    <m/>
    <x v="0"/>
    <x v="0"/>
    <x v="0"/>
    <x v="0"/>
    <m/>
    <m/>
    <m/>
    <x v="0"/>
    <x v="0"/>
    <x v="0"/>
    <s v="Maryville"/>
    <s v="Blackrock"/>
    <x v="54"/>
    <x v="13"/>
    <m/>
    <x v="1"/>
    <m/>
    <s v="y"/>
    <s v="y"/>
    <s v="y"/>
    <s v="y"/>
    <s v="y"/>
    <s v="y"/>
    <m/>
    <s v="y"/>
    <m/>
    <m/>
    <n v="7"/>
    <x v="506"/>
  </r>
  <r>
    <s v="Lister"/>
    <s v="J"/>
    <x v="0"/>
    <m/>
    <m/>
    <x v="0"/>
    <x v="0"/>
    <x v="0"/>
    <x v="0"/>
    <m/>
    <m/>
    <s v="y"/>
    <x v="0"/>
    <x v="0"/>
    <x v="0"/>
    <s v="Shibden Hall, West Riding"/>
    <s v="Shibden"/>
    <x v="9"/>
    <x v="1"/>
    <m/>
    <x v="1"/>
    <m/>
    <m/>
    <m/>
    <m/>
    <m/>
    <m/>
    <m/>
    <m/>
    <m/>
    <m/>
    <s v="y"/>
    <n v="1"/>
    <x v="507"/>
  </r>
  <r>
    <s v="Litchfield"/>
    <s v="Edward"/>
    <x v="0"/>
    <m/>
    <m/>
    <x v="0"/>
    <x v="0"/>
    <x v="0"/>
    <x v="0"/>
    <m/>
    <m/>
    <m/>
    <x v="0"/>
    <x v="0"/>
    <x v="0"/>
    <m/>
    <s v="Cambridge"/>
    <x v="14"/>
    <x v="1"/>
    <m/>
    <x v="1"/>
    <m/>
    <m/>
    <m/>
    <s v="y"/>
    <s v="y"/>
    <s v="y"/>
    <s v="y"/>
    <m/>
    <m/>
    <m/>
    <s v="y"/>
    <n v="5"/>
    <x v="508"/>
  </r>
  <r>
    <s v="Literary and Philosophical Society of York"/>
    <m/>
    <x v="0"/>
    <m/>
    <m/>
    <x v="0"/>
    <x v="0"/>
    <x v="0"/>
    <x v="0"/>
    <m/>
    <m/>
    <m/>
    <x v="0"/>
    <x v="0"/>
    <x v="0"/>
    <m/>
    <s v="York"/>
    <x v="9"/>
    <x v="1"/>
    <m/>
    <x v="29"/>
    <s v="y"/>
    <m/>
    <m/>
    <m/>
    <m/>
    <m/>
    <m/>
    <m/>
    <m/>
    <m/>
    <m/>
    <n v="1"/>
    <x v="509"/>
  </r>
  <r>
    <s v="Lloyd"/>
    <s v="Maurice Hedd"/>
    <x v="3"/>
    <m/>
    <s v="y"/>
    <x v="0"/>
    <x v="0"/>
    <x v="0"/>
    <x v="0"/>
    <m/>
    <m/>
    <m/>
    <x v="0"/>
    <x v="0"/>
    <x v="0"/>
    <m/>
    <s v="Goodnestone next Wingham"/>
    <x v="2"/>
    <x v="1"/>
    <m/>
    <x v="1"/>
    <m/>
    <m/>
    <m/>
    <m/>
    <m/>
    <m/>
    <m/>
    <m/>
    <s v="y"/>
    <m/>
    <m/>
    <n v="1"/>
    <x v="510"/>
  </r>
  <r>
    <s v="Lloyd"/>
    <s v="W. Alford"/>
    <x v="0"/>
    <m/>
    <m/>
    <x v="0"/>
    <x v="0"/>
    <x v="0"/>
    <x v="0"/>
    <m/>
    <m/>
    <m/>
    <x v="0"/>
    <x v="0"/>
    <x v="0"/>
    <s v="56 St John's Square, Clerkenwell"/>
    <s v="London"/>
    <x v="6"/>
    <x v="1"/>
    <m/>
    <x v="1"/>
    <m/>
    <m/>
    <m/>
    <m/>
    <m/>
    <m/>
    <m/>
    <m/>
    <s v="y"/>
    <m/>
    <m/>
    <n v="1"/>
    <x v="511"/>
  </r>
  <r>
    <s v="Lock"/>
    <m/>
    <x v="6"/>
    <m/>
    <m/>
    <x v="0"/>
    <x v="0"/>
    <x v="0"/>
    <x v="0"/>
    <m/>
    <m/>
    <m/>
    <x v="0"/>
    <x v="0"/>
    <x v="0"/>
    <s v="Fring Hall, Docking"/>
    <s v="Norwich"/>
    <x v="19"/>
    <x v="1"/>
    <m/>
    <x v="1"/>
    <m/>
    <m/>
    <m/>
    <s v="y"/>
    <s v="y"/>
    <m/>
    <s v="y"/>
    <s v="y"/>
    <m/>
    <m/>
    <s v="y"/>
    <n v="5"/>
    <x v="512"/>
  </r>
  <r>
    <s v="Lock"/>
    <s v="John"/>
    <x v="0"/>
    <m/>
    <m/>
    <x v="0"/>
    <x v="0"/>
    <x v="0"/>
    <x v="0"/>
    <m/>
    <m/>
    <m/>
    <x v="0"/>
    <x v="0"/>
    <x v="0"/>
    <m/>
    <s v="Newport"/>
    <x v="4"/>
    <x v="1"/>
    <m/>
    <x v="1"/>
    <m/>
    <m/>
    <m/>
    <m/>
    <s v="y"/>
    <s v="y"/>
    <s v="y"/>
    <m/>
    <m/>
    <m/>
    <m/>
    <n v="3"/>
    <x v="513"/>
  </r>
  <r>
    <s v="London Institution"/>
    <m/>
    <x v="0"/>
    <m/>
    <m/>
    <x v="0"/>
    <x v="0"/>
    <x v="0"/>
    <x v="0"/>
    <m/>
    <m/>
    <m/>
    <x v="0"/>
    <x v="0"/>
    <x v="0"/>
    <s v="Finsbury Circus"/>
    <s v="London"/>
    <x v="6"/>
    <x v="1"/>
    <m/>
    <x v="30"/>
    <s v="y"/>
    <m/>
    <m/>
    <s v="y"/>
    <s v="y"/>
    <s v="y"/>
    <s v="y"/>
    <s v="y"/>
    <s v="y"/>
    <m/>
    <m/>
    <n v="7"/>
    <x v="514"/>
  </r>
  <r>
    <s v="Long"/>
    <s v="Henry Lawes"/>
    <x v="0"/>
    <m/>
    <m/>
    <x v="0"/>
    <x v="0"/>
    <x v="0"/>
    <x v="0"/>
    <m/>
    <m/>
    <m/>
    <x v="0"/>
    <x v="0"/>
    <x v="0"/>
    <s v="Hampton Lodge "/>
    <s v="Farnham &amp; Tunbridge Wells, Kent"/>
    <x v="7"/>
    <x v="1"/>
    <m/>
    <x v="1"/>
    <s v="y"/>
    <m/>
    <m/>
    <m/>
    <m/>
    <m/>
    <m/>
    <m/>
    <s v="y"/>
    <s v="y"/>
    <m/>
    <n v="3"/>
    <x v="515"/>
  </r>
  <r>
    <s v="Long"/>
    <s v="William"/>
    <x v="0"/>
    <s v="y"/>
    <m/>
    <x v="0"/>
    <x v="0"/>
    <x v="0"/>
    <x v="0"/>
    <m/>
    <m/>
    <m/>
    <x v="0"/>
    <x v="0"/>
    <x v="0"/>
    <s v="2 Wilmington Street"/>
    <s v="London"/>
    <x v="6"/>
    <x v="1"/>
    <m/>
    <x v="1"/>
    <s v="y"/>
    <m/>
    <m/>
    <s v="y"/>
    <s v="y"/>
    <m/>
    <m/>
    <m/>
    <m/>
    <m/>
    <m/>
    <n v="3"/>
    <x v="516"/>
  </r>
  <r>
    <s v="Lord Bishop St David's (Thirlwall)"/>
    <s v="(Connop)"/>
    <x v="84"/>
    <s v="y"/>
    <s v="y"/>
    <x v="0"/>
    <x v="0"/>
    <x v="0"/>
    <x v="0"/>
    <m/>
    <m/>
    <m/>
    <x v="0"/>
    <x v="0"/>
    <x v="0"/>
    <s v="Abergwala Palace"/>
    <s v="St David's"/>
    <x v="60"/>
    <x v="6"/>
    <m/>
    <x v="1"/>
    <m/>
    <m/>
    <m/>
    <s v="y"/>
    <s v="y"/>
    <s v="y"/>
    <s v="y"/>
    <m/>
    <m/>
    <m/>
    <s v="y"/>
    <n v="5"/>
    <x v="517"/>
  </r>
  <r>
    <s v="Lott"/>
    <s v="Thomas"/>
    <x v="0"/>
    <m/>
    <m/>
    <x v="0"/>
    <x v="0"/>
    <x v="0"/>
    <x v="0"/>
    <s v="y"/>
    <m/>
    <m/>
    <x v="0"/>
    <x v="0"/>
    <x v="0"/>
    <s v="Bow Lane"/>
    <s v="London"/>
    <x v="6"/>
    <x v="1"/>
    <m/>
    <x v="1"/>
    <s v="y"/>
    <s v="y"/>
    <s v="y"/>
    <m/>
    <m/>
    <m/>
    <m/>
    <m/>
    <s v="y"/>
    <m/>
    <m/>
    <n v="4"/>
    <x v="518"/>
  </r>
  <r>
    <s v="Lowe"/>
    <s v="Edwin"/>
    <x v="0"/>
    <m/>
    <m/>
    <x v="0"/>
    <x v="0"/>
    <x v="0"/>
    <x v="0"/>
    <m/>
    <m/>
    <m/>
    <x v="0"/>
    <x v="0"/>
    <x v="0"/>
    <s v="24 Old Bond Street"/>
    <s v="London"/>
    <x v="6"/>
    <x v="1"/>
    <m/>
    <x v="1"/>
    <m/>
    <m/>
    <m/>
    <m/>
    <m/>
    <m/>
    <m/>
    <m/>
    <s v="y"/>
    <m/>
    <m/>
    <n v="1"/>
    <x v="519"/>
  </r>
  <r>
    <s v="Lowe"/>
    <s v="R Grove"/>
    <x v="0"/>
    <m/>
    <m/>
    <x v="0"/>
    <x v="0"/>
    <x v="0"/>
    <x v="0"/>
    <m/>
    <m/>
    <m/>
    <x v="0"/>
    <x v="0"/>
    <x v="0"/>
    <s v="St Peter's Street"/>
    <s v="St Albans"/>
    <x v="10"/>
    <x v="1"/>
    <m/>
    <x v="1"/>
    <s v="y"/>
    <m/>
    <m/>
    <s v="y"/>
    <s v="y"/>
    <s v="y"/>
    <s v="y"/>
    <m/>
    <m/>
    <m/>
    <s v="y"/>
    <n v="6"/>
    <x v="520"/>
  </r>
  <r>
    <s v="Lower"/>
    <s v="Mark Anthony"/>
    <x v="0"/>
    <m/>
    <m/>
    <x v="0"/>
    <x v="0"/>
    <x v="0"/>
    <x v="1"/>
    <s v="y"/>
    <m/>
    <m/>
    <x v="0"/>
    <x v="0"/>
    <x v="0"/>
    <s v="St Anne's House"/>
    <s v="Lewes &amp; Seaford"/>
    <x v="17"/>
    <x v="1"/>
    <m/>
    <x v="1"/>
    <m/>
    <m/>
    <s v="y"/>
    <m/>
    <m/>
    <s v="y"/>
    <s v="y"/>
    <m/>
    <m/>
    <m/>
    <s v="y"/>
    <n v="4"/>
    <x v="521"/>
  </r>
  <r>
    <s v="Lukis"/>
    <s v="Frederick, C."/>
    <x v="0"/>
    <s v="y"/>
    <m/>
    <x v="0"/>
    <x v="0"/>
    <x v="0"/>
    <x v="0"/>
    <m/>
    <m/>
    <m/>
    <x v="0"/>
    <x v="0"/>
    <x v="0"/>
    <s v="The Grange"/>
    <s v="St Peter's"/>
    <x v="61"/>
    <x v="1"/>
    <m/>
    <x v="1"/>
    <s v="y"/>
    <s v="y"/>
    <s v="y"/>
    <m/>
    <m/>
    <m/>
    <m/>
    <m/>
    <s v="y"/>
    <m/>
    <m/>
    <n v="4"/>
    <x v="522"/>
  </r>
  <r>
    <s v="Lukis"/>
    <s v="W C"/>
    <x v="3"/>
    <m/>
    <s v="y"/>
    <x v="0"/>
    <x v="0"/>
    <x v="0"/>
    <x v="1"/>
    <s v="y"/>
    <m/>
    <m/>
    <x v="0"/>
    <x v="0"/>
    <x v="0"/>
    <s v="Collingwood Ducis"/>
    <s v="Marlborough"/>
    <x v="62"/>
    <x v="1"/>
    <m/>
    <x v="1"/>
    <m/>
    <m/>
    <m/>
    <m/>
    <m/>
    <m/>
    <m/>
    <m/>
    <m/>
    <m/>
    <s v="y"/>
    <n v="1"/>
    <x v="523"/>
  </r>
  <r>
    <s v="Lupton"/>
    <s v="Harry"/>
    <x v="0"/>
    <m/>
    <m/>
    <x v="0"/>
    <x v="0"/>
    <x v="0"/>
    <x v="0"/>
    <m/>
    <m/>
    <m/>
    <x v="0"/>
    <x v="0"/>
    <x v="0"/>
    <m/>
    <s v="Thame"/>
    <x v="16"/>
    <x v="1"/>
    <m/>
    <x v="1"/>
    <s v="y"/>
    <m/>
    <m/>
    <s v="y"/>
    <s v="y"/>
    <s v="y"/>
    <m/>
    <m/>
    <s v="y"/>
    <m/>
    <s v="y"/>
    <n v="6"/>
    <x v="524"/>
  </r>
  <r>
    <s v="Luynes"/>
    <s v="D Albert"/>
    <x v="85"/>
    <m/>
    <m/>
    <x v="1"/>
    <x v="0"/>
    <x v="0"/>
    <x v="0"/>
    <m/>
    <m/>
    <m/>
    <x v="0"/>
    <x v="0"/>
    <x v="0"/>
    <s v="Dampierre par Chevreuse"/>
    <m/>
    <x v="63"/>
    <x v="0"/>
    <m/>
    <x v="1"/>
    <m/>
    <m/>
    <m/>
    <m/>
    <m/>
    <m/>
    <m/>
    <m/>
    <m/>
    <m/>
    <s v="y"/>
    <n v="1"/>
    <x v="525"/>
  </r>
  <r>
    <s v="Lynch"/>
    <s v="William"/>
    <x v="0"/>
    <m/>
    <m/>
    <x v="0"/>
    <x v="0"/>
    <x v="0"/>
    <x v="0"/>
    <m/>
    <m/>
    <m/>
    <x v="0"/>
    <x v="0"/>
    <x v="0"/>
    <m/>
    <s v="Walton"/>
    <x v="21"/>
    <x v="1"/>
    <m/>
    <x v="1"/>
    <m/>
    <m/>
    <m/>
    <m/>
    <m/>
    <m/>
    <m/>
    <m/>
    <s v="y"/>
    <m/>
    <m/>
    <n v="1"/>
    <x v="526"/>
  </r>
  <r>
    <s v="Mackeson"/>
    <s v="H B"/>
    <x v="86"/>
    <m/>
    <m/>
    <x v="0"/>
    <x v="0"/>
    <x v="0"/>
    <x v="0"/>
    <m/>
    <m/>
    <s v="y"/>
    <x v="0"/>
    <x v="0"/>
    <x v="0"/>
    <m/>
    <s v="Hythe"/>
    <x v="2"/>
    <x v="1"/>
    <m/>
    <x v="1"/>
    <s v="y"/>
    <m/>
    <m/>
    <m/>
    <s v="y"/>
    <s v="y"/>
    <s v="y"/>
    <s v="y"/>
    <s v="y"/>
    <s v="y"/>
    <s v="y"/>
    <n v="8"/>
    <x v="527"/>
  </r>
  <r>
    <s v="Mackie"/>
    <s v="Samuel J"/>
    <x v="0"/>
    <m/>
    <m/>
    <x v="0"/>
    <x v="0"/>
    <x v="0"/>
    <x v="0"/>
    <s v="y"/>
    <m/>
    <s v="y"/>
    <x v="0"/>
    <x v="0"/>
    <x v="0"/>
    <s v="Victoria Terrace"/>
    <s v="Folkestone"/>
    <x v="2"/>
    <x v="1"/>
    <m/>
    <x v="1"/>
    <s v="y"/>
    <m/>
    <m/>
    <s v="y"/>
    <s v="y"/>
    <s v="y"/>
    <m/>
    <m/>
    <s v="y"/>
    <s v="y"/>
    <m/>
    <n v="6"/>
    <x v="528"/>
  </r>
  <r>
    <s v="Mackrell"/>
    <s v="William Thomas"/>
    <x v="0"/>
    <m/>
    <m/>
    <x v="0"/>
    <x v="0"/>
    <x v="0"/>
    <x v="0"/>
    <m/>
    <m/>
    <m/>
    <x v="0"/>
    <x v="0"/>
    <x v="0"/>
    <s v="25 Abingdon Street, Westminster"/>
    <s v="London"/>
    <x v="6"/>
    <x v="1"/>
    <m/>
    <x v="1"/>
    <m/>
    <m/>
    <m/>
    <m/>
    <m/>
    <m/>
    <m/>
    <m/>
    <s v="y"/>
    <m/>
    <m/>
    <n v="1"/>
    <x v="529"/>
  </r>
  <r>
    <s v="Maclean"/>
    <s v="W C"/>
    <x v="0"/>
    <m/>
    <m/>
    <x v="0"/>
    <x v="0"/>
    <x v="0"/>
    <x v="0"/>
    <m/>
    <m/>
    <m/>
    <x v="0"/>
    <x v="0"/>
    <x v="0"/>
    <m/>
    <s v="Woodbridge"/>
    <x v="1"/>
    <x v="1"/>
    <m/>
    <x v="1"/>
    <m/>
    <m/>
    <s v="y"/>
    <s v="y"/>
    <m/>
    <m/>
    <m/>
    <m/>
    <s v="y"/>
    <m/>
    <m/>
    <n v="3"/>
    <x v="530"/>
  </r>
  <r>
    <s v="Macnaughton"/>
    <s v="Stewart"/>
    <x v="0"/>
    <m/>
    <m/>
    <x v="0"/>
    <x v="0"/>
    <x v="0"/>
    <x v="0"/>
    <m/>
    <m/>
    <m/>
    <x v="0"/>
    <x v="0"/>
    <x v="0"/>
    <s v="Bittern Manor"/>
    <s v="Southampton"/>
    <x v="4"/>
    <x v="1"/>
    <m/>
    <x v="1"/>
    <m/>
    <m/>
    <m/>
    <m/>
    <m/>
    <m/>
    <m/>
    <m/>
    <m/>
    <m/>
    <s v="y"/>
    <n v="1"/>
    <x v="531"/>
  </r>
  <r>
    <s v="Macnaughten"/>
    <s v="Stewart"/>
    <x v="6"/>
    <m/>
    <m/>
    <x v="0"/>
    <x v="0"/>
    <x v="0"/>
    <x v="0"/>
    <m/>
    <m/>
    <m/>
    <x v="0"/>
    <x v="0"/>
    <x v="0"/>
    <s v="Bittern Manor"/>
    <s v="Southampton"/>
    <x v="4"/>
    <x v="1"/>
    <m/>
    <x v="1"/>
    <m/>
    <m/>
    <m/>
    <m/>
    <m/>
    <m/>
    <m/>
    <m/>
    <s v="y"/>
    <m/>
    <m/>
    <n v="1"/>
    <x v="532"/>
  </r>
  <r>
    <s v="Mahon (Stanhope)"/>
    <s v="(Philip Henry)"/>
    <x v="87"/>
    <s v="y"/>
    <m/>
    <x v="0"/>
    <x v="0"/>
    <x v="0"/>
    <x v="6"/>
    <m/>
    <s v="y"/>
    <m/>
    <x v="0"/>
    <x v="0"/>
    <x v="0"/>
    <s v="Chevening Place"/>
    <s v="Sevenoaks"/>
    <x v="2"/>
    <x v="1"/>
    <m/>
    <x v="1"/>
    <m/>
    <m/>
    <m/>
    <m/>
    <m/>
    <m/>
    <m/>
    <m/>
    <s v="y"/>
    <m/>
    <m/>
    <n v="1"/>
    <x v="533"/>
  </r>
  <r>
    <s v="Manchester, Corporation of"/>
    <m/>
    <x v="0"/>
    <m/>
    <m/>
    <x v="0"/>
    <x v="0"/>
    <x v="0"/>
    <x v="0"/>
    <m/>
    <m/>
    <m/>
    <x v="0"/>
    <x v="0"/>
    <x v="0"/>
    <m/>
    <s v="Manchester"/>
    <x v="21"/>
    <x v="1"/>
    <m/>
    <x v="31"/>
    <m/>
    <m/>
    <m/>
    <m/>
    <m/>
    <m/>
    <m/>
    <m/>
    <m/>
    <m/>
    <s v="y"/>
    <n v="1"/>
    <x v="534"/>
  </r>
  <r>
    <s v="Manning"/>
    <s v="C R"/>
    <x v="3"/>
    <m/>
    <s v="y"/>
    <x v="0"/>
    <x v="0"/>
    <x v="0"/>
    <x v="0"/>
    <m/>
    <m/>
    <m/>
    <x v="0"/>
    <x v="0"/>
    <x v="0"/>
    <s v="Farmingham East"/>
    <s v="Norwich"/>
    <x v="19"/>
    <x v="1"/>
    <m/>
    <x v="1"/>
    <s v="y"/>
    <m/>
    <m/>
    <m/>
    <m/>
    <m/>
    <m/>
    <m/>
    <m/>
    <s v="y"/>
    <m/>
    <n v="2"/>
    <x v="535"/>
  </r>
  <r>
    <s v="Manning"/>
    <s v="F"/>
    <x v="0"/>
    <m/>
    <m/>
    <x v="0"/>
    <x v="0"/>
    <x v="0"/>
    <x v="0"/>
    <m/>
    <m/>
    <m/>
    <x v="0"/>
    <x v="0"/>
    <x v="0"/>
    <m/>
    <m/>
    <x v="11"/>
    <x v="8"/>
    <m/>
    <x v="1"/>
    <m/>
    <m/>
    <m/>
    <m/>
    <m/>
    <m/>
    <m/>
    <m/>
    <m/>
    <s v="y"/>
    <m/>
    <n v="1"/>
    <x v="536"/>
  </r>
  <r>
    <s v="Mantell"/>
    <s v="Gideon"/>
    <x v="88"/>
    <s v="y"/>
    <m/>
    <x v="0"/>
    <x v="0"/>
    <x v="0"/>
    <x v="5"/>
    <s v="y"/>
    <m/>
    <m/>
    <x v="0"/>
    <x v="22"/>
    <x v="0"/>
    <s v="Chester Square, Pimlico"/>
    <s v="London"/>
    <x v="6"/>
    <x v="1"/>
    <m/>
    <x v="1"/>
    <m/>
    <m/>
    <m/>
    <m/>
    <m/>
    <m/>
    <m/>
    <m/>
    <s v="y"/>
    <m/>
    <m/>
    <n v="1"/>
    <x v="537"/>
  </r>
  <r>
    <s v="Markland"/>
    <s v="James Heywood"/>
    <x v="0"/>
    <s v="y"/>
    <m/>
    <x v="0"/>
    <x v="0"/>
    <x v="0"/>
    <x v="6"/>
    <s v="y"/>
    <s v="y"/>
    <m/>
    <x v="0"/>
    <x v="0"/>
    <x v="0"/>
    <m/>
    <s v="Bath"/>
    <x v="47"/>
    <x v="1"/>
    <m/>
    <x v="1"/>
    <s v="y"/>
    <m/>
    <m/>
    <m/>
    <m/>
    <m/>
    <m/>
    <m/>
    <s v="y"/>
    <m/>
    <m/>
    <n v="2"/>
    <x v="538"/>
  </r>
  <r>
    <s v="Martin"/>
    <s v="Charles Wykeham"/>
    <x v="20"/>
    <m/>
    <m/>
    <x v="0"/>
    <x v="0"/>
    <x v="0"/>
    <x v="0"/>
    <s v="y"/>
    <m/>
    <m/>
    <x v="0"/>
    <x v="0"/>
    <x v="0"/>
    <s v="Leeds Castle"/>
    <s v="Maidstone"/>
    <x v="2"/>
    <x v="1"/>
    <m/>
    <x v="1"/>
    <m/>
    <m/>
    <m/>
    <m/>
    <m/>
    <m/>
    <m/>
    <m/>
    <s v="y"/>
    <m/>
    <s v="y"/>
    <n v="2"/>
    <x v="539"/>
  </r>
  <r>
    <s v="Massalin"/>
    <s v="M Métayer"/>
    <x v="0"/>
    <m/>
    <m/>
    <x v="0"/>
    <x v="0"/>
    <x v="0"/>
    <x v="0"/>
    <m/>
    <m/>
    <m/>
    <x v="0"/>
    <x v="0"/>
    <x v="0"/>
    <m/>
    <s v="Burney"/>
    <x v="64"/>
    <x v="1"/>
    <m/>
    <x v="1"/>
    <m/>
    <m/>
    <m/>
    <m/>
    <m/>
    <s v="y"/>
    <s v="y"/>
    <m/>
    <m/>
    <m/>
    <m/>
    <n v="2"/>
    <x v="540"/>
  </r>
  <r>
    <s v="Massie"/>
    <s v="W H "/>
    <x v="3"/>
    <m/>
    <s v="y"/>
    <x v="0"/>
    <x v="0"/>
    <x v="0"/>
    <x v="0"/>
    <m/>
    <m/>
    <m/>
    <x v="0"/>
    <x v="0"/>
    <x v="0"/>
    <s v="St Mary's on the Hill"/>
    <s v="Chester"/>
    <x v="36"/>
    <x v="1"/>
    <m/>
    <x v="1"/>
    <m/>
    <m/>
    <s v="y"/>
    <s v="y"/>
    <s v="y"/>
    <m/>
    <m/>
    <m/>
    <s v="y"/>
    <m/>
    <m/>
    <n v="4"/>
    <x v="541"/>
  </r>
  <r>
    <s v="Mather"/>
    <s v="John"/>
    <x v="0"/>
    <m/>
    <m/>
    <x v="0"/>
    <x v="0"/>
    <x v="0"/>
    <x v="0"/>
    <m/>
    <m/>
    <m/>
    <x v="0"/>
    <x v="0"/>
    <x v="0"/>
    <s v="The Mount "/>
    <s v="Liverpool"/>
    <x v="21"/>
    <x v="1"/>
    <m/>
    <x v="1"/>
    <s v="y"/>
    <m/>
    <m/>
    <s v="y"/>
    <s v="y"/>
    <m/>
    <m/>
    <m/>
    <m/>
    <m/>
    <s v="y"/>
    <n v="4"/>
    <x v="542"/>
  </r>
  <r>
    <s v="May"/>
    <s v="John"/>
    <x v="0"/>
    <s v="y"/>
    <m/>
    <x v="0"/>
    <x v="0"/>
    <x v="0"/>
    <x v="0"/>
    <m/>
    <m/>
    <m/>
    <x v="0"/>
    <x v="0"/>
    <x v="0"/>
    <s v="Hyde Lane, Battersea"/>
    <s v="London"/>
    <x v="6"/>
    <x v="1"/>
    <m/>
    <x v="1"/>
    <m/>
    <m/>
    <m/>
    <m/>
    <m/>
    <m/>
    <m/>
    <m/>
    <m/>
    <m/>
    <s v="y"/>
    <n v="1"/>
    <x v="543"/>
  </r>
  <r>
    <s v="Mayer"/>
    <m/>
    <x v="9"/>
    <m/>
    <m/>
    <x v="0"/>
    <x v="0"/>
    <x v="0"/>
    <x v="0"/>
    <m/>
    <m/>
    <m/>
    <x v="0"/>
    <x v="0"/>
    <x v="0"/>
    <s v="Thistlebury House"/>
    <m/>
    <x v="33"/>
    <x v="1"/>
    <m/>
    <x v="1"/>
    <m/>
    <m/>
    <m/>
    <m/>
    <m/>
    <m/>
    <m/>
    <m/>
    <m/>
    <m/>
    <s v="y"/>
    <n v="1"/>
    <x v="544"/>
  </r>
  <r>
    <s v="Mayer"/>
    <s v="Daniel"/>
    <x v="0"/>
    <m/>
    <m/>
    <x v="0"/>
    <x v="0"/>
    <x v="0"/>
    <x v="0"/>
    <m/>
    <m/>
    <m/>
    <x v="0"/>
    <x v="0"/>
    <x v="0"/>
    <m/>
    <s v="Boulogne-sur-Mer"/>
    <x v="48"/>
    <x v="0"/>
    <m/>
    <x v="1"/>
    <s v="y"/>
    <m/>
    <m/>
    <m/>
    <m/>
    <m/>
    <m/>
    <m/>
    <m/>
    <m/>
    <m/>
    <n v="1"/>
    <x v="545"/>
  </r>
  <r>
    <s v="Mayer"/>
    <s v="John"/>
    <x v="0"/>
    <m/>
    <m/>
    <x v="0"/>
    <x v="0"/>
    <x v="0"/>
    <x v="0"/>
    <m/>
    <m/>
    <m/>
    <x v="0"/>
    <x v="0"/>
    <x v="0"/>
    <s v="Statten Island"/>
    <s v="New York"/>
    <x v="65"/>
    <x v="10"/>
    <m/>
    <x v="1"/>
    <m/>
    <m/>
    <m/>
    <m/>
    <m/>
    <m/>
    <m/>
    <m/>
    <m/>
    <m/>
    <s v="y"/>
    <n v="1"/>
    <x v="546"/>
  </r>
  <r>
    <s v="Mayer"/>
    <s v="Jos"/>
    <x v="0"/>
    <m/>
    <m/>
    <x v="0"/>
    <x v="0"/>
    <x v="0"/>
    <x v="0"/>
    <m/>
    <m/>
    <m/>
    <x v="0"/>
    <x v="0"/>
    <x v="0"/>
    <s v="Brown Hills"/>
    <s v="Burslem"/>
    <x v="33"/>
    <x v="1"/>
    <m/>
    <x v="1"/>
    <s v="y"/>
    <m/>
    <m/>
    <m/>
    <m/>
    <m/>
    <m/>
    <m/>
    <m/>
    <m/>
    <s v="y"/>
    <n v="2"/>
    <x v="547"/>
  </r>
  <r>
    <s v="Mayer"/>
    <s v="Samuel"/>
    <x v="0"/>
    <m/>
    <m/>
    <x v="0"/>
    <x v="0"/>
    <x v="0"/>
    <x v="0"/>
    <m/>
    <m/>
    <m/>
    <x v="0"/>
    <x v="0"/>
    <x v="0"/>
    <m/>
    <s v="Newcastle under Lyme"/>
    <x v="33"/>
    <x v="1"/>
    <m/>
    <x v="1"/>
    <m/>
    <m/>
    <m/>
    <m/>
    <m/>
    <m/>
    <m/>
    <m/>
    <m/>
    <m/>
    <s v="y"/>
    <n v="1"/>
    <x v="548"/>
  </r>
  <r>
    <s v="Mayer"/>
    <s v="Thomas"/>
    <x v="0"/>
    <m/>
    <m/>
    <x v="0"/>
    <x v="0"/>
    <x v="0"/>
    <x v="0"/>
    <m/>
    <m/>
    <m/>
    <x v="0"/>
    <x v="0"/>
    <x v="0"/>
    <s v="Dale Hall"/>
    <s v="Burslem"/>
    <x v="33"/>
    <x v="1"/>
    <m/>
    <x v="1"/>
    <s v="y"/>
    <m/>
    <m/>
    <m/>
    <m/>
    <m/>
    <m/>
    <m/>
    <m/>
    <m/>
    <m/>
    <n v="1"/>
    <x v="549"/>
  </r>
  <r>
    <s v="Mayer"/>
    <s v="Joseph"/>
    <x v="0"/>
    <s v="y"/>
    <m/>
    <x v="0"/>
    <x v="0"/>
    <x v="0"/>
    <x v="0"/>
    <s v="y"/>
    <s v="y"/>
    <m/>
    <x v="1"/>
    <x v="23"/>
    <x v="1"/>
    <s v="Lord Street &amp; Pennant House, Bebbington, Cheshire"/>
    <s v="Liverpool"/>
    <x v="21"/>
    <x v="1"/>
    <m/>
    <x v="1"/>
    <s v="y"/>
    <m/>
    <s v="y"/>
    <s v="y"/>
    <s v="y"/>
    <s v="y"/>
    <s v="y"/>
    <s v="y"/>
    <s v="y"/>
    <s v="y"/>
    <s v="y"/>
    <n v="10"/>
    <x v="550"/>
  </r>
  <r>
    <s v="McKenzie"/>
    <s v="John Whiteford"/>
    <x v="0"/>
    <m/>
    <m/>
    <x v="0"/>
    <x v="0"/>
    <x v="0"/>
    <x v="0"/>
    <m/>
    <m/>
    <m/>
    <x v="0"/>
    <x v="0"/>
    <x v="0"/>
    <s v="16 Royal Circus"/>
    <s v="Edinburgh"/>
    <x v="8"/>
    <x v="2"/>
    <m/>
    <x v="1"/>
    <m/>
    <m/>
    <m/>
    <m/>
    <s v="y"/>
    <s v="y"/>
    <s v="y"/>
    <s v="y"/>
    <m/>
    <m/>
    <s v="y"/>
    <n v="5"/>
    <x v="551"/>
  </r>
  <r>
    <s v="McArthur"/>
    <s v="Duncan"/>
    <x v="0"/>
    <m/>
    <m/>
    <x v="0"/>
    <x v="0"/>
    <x v="0"/>
    <x v="3"/>
    <m/>
    <m/>
    <m/>
    <x v="0"/>
    <x v="20"/>
    <x v="0"/>
    <m/>
    <s v="Lower Walmer"/>
    <x v="2"/>
    <x v="1"/>
    <m/>
    <x v="1"/>
    <m/>
    <m/>
    <m/>
    <m/>
    <m/>
    <m/>
    <m/>
    <m/>
    <s v="y"/>
    <m/>
    <m/>
    <n v="1"/>
    <x v="552"/>
  </r>
  <r>
    <s v="Melbourne Public Library, New South Wales"/>
    <m/>
    <x v="0"/>
    <m/>
    <m/>
    <x v="0"/>
    <x v="0"/>
    <x v="0"/>
    <x v="0"/>
    <m/>
    <m/>
    <m/>
    <x v="0"/>
    <x v="0"/>
    <x v="0"/>
    <m/>
    <m/>
    <x v="66"/>
    <x v="15"/>
    <m/>
    <x v="32"/>
    <m/>
    <m/>
    <m/>
    <m/>
    <m/>
    <m/>
    <s v="y"/>
    <s v="y"/>
    <m/>
    <m/>
    <m/>
    <n v="2"/>
    <x v="553"/>
  </r>
  <r>
    <s v="Meteyard"/>
    <s v="Eliza"/>
    <x v="9"/>
    <s v="y"/>
    <m/>
    <x v="0"/>
    <x v="0"/>
    <x v="0"/>
    <x v="0"/>
    <m/>
    <m/>
    <m/>
    <x v="0"/>
    <x v="0"/>
    <x v="0"/>
    <s v="Wildwood, North End, Hampstead &amp; 20 Carlton Rd Villas, Kentish Town"/>
    <s v="London"/>
    <x v="6"/>
    <x v="1"/>
    <m/>
    <x v="1"/>
    <s v="y"/>
    <m/>
    <m/>
    <m/>
    <m/>
    <m/>
    <s v="y"/>
    <s v="y"/>
    <m/>
    <m/>
    <s v="y"/>
    <n v="4"/>
    <x v="554"/>
  </r>
  <r>
    <s v="Meyrick"/>
    <s v="William"/>
    <x v="0"/>
    <m/>
    <m/>
    <x v="0"/>
    <x v="0"/>
    <x v="0"/>
    <x v="0"/>
    <m/>
    <m/>
    <m/>
    <x v="0"/>
    <x v="0"/>
    <x v="0"/>
    <s v="16 Parliament Street"/>
    <s v="London"/>
    <x v="6"/>
    <x v="1"/>
    <m/>
    <x v="1"/>
    <m/>
    <m/>
    <m/>
    <s v="y"/>
    <s v="y"/>
    <s v="y"/>
    <m/>
    <m/>
    <m/>
    <m/>
    <m/>
    <n v="3"/>
    <x v="555"/>
  </r>
  <r>
    <s v="Middleton"/>
    <s v="James"/>
    <x v="89"/>
    <m/>
    <m/>
    <x v="0"/>
    <x v="0"/>
    <x v="0"/>
    <x v="0"/>
    <s v="y"/>
    <m/>
    <m/>
    <x v="0"/>
    <x v="0"/>
    <x v="0"/>
    <m/>
    <s v="Liverpool"/>
    <x v="21"/>
    <x v="1"/>
    <m/>
    <x v="1"/>
    <m/>
    <m/>
    <m/>
    <m/>
    <m/>
    <m/>
    <m/>
    <m/>
    <m/>
    <m/>
    <s v="y"/>
    <n v="1"/>
    <x v="556"/>
  </r>
  <r>
    <s v="Miller"/>
    <s v="Edward"/>
    <x v="0"/>
    <m/>
    <m/>
    <x v="0"/>
    <x v="0"/>
    <x v="0"/>
    <x v="0"/>
    <m/>
    <m/>
    <m/>
    <x v="0"/>
    <x v="0"/>
    <x v="0"/>
    <m/>
    <s v="Hailsham"/>
    <x v="17"/>
    <x v="1"/>
    <m/>
    <x v="1"/>
    <m/>
    <m/>
    <m/>
    <m/>
    <m/>
    <m/>
    <m/>
    <m/>
    <m/>
    <s v="y"/>
    <m/>
    <n v="1"/>
    <x v="557"/>
  </r>
  <r>
    <s v="Milner"/>
    <s v="George"/>
    <x v="0"/>
    <m/>
    <m/>
    <x v="0"/>
    <x v="0"/>
    <x v="0"/>
    <x v="0"/>
    <s v="y"/>
    <m/>
    <m/>
    <x v="0"/>
    <x v="0"/>
    <x v="0"/>
    <m/>
    <s v="Hull"/>
    <x v="9"/>
    <x v="1"/>
    <m/>
    <x v="1"/>
    <m/>
    <m/>
    <m/>
    <m/>
    <m/>
    <m/>
    <m/>
    <m/>
    <s v="y"/>
    <m/>
    <m/>
    <n v="1"/>
    <x v="558"/>
  </r>
  <r>
    <s v="Milnes"/>
    <s v="Keith"/>
    <x v="0"/>
    <m/>
    <m/>
    <x v="0"/>
    <x v="0"/>
    <x v="0"/>
    <x v="0"/>
    <m/>
    <m/>
    <m/>
    <x v="0"/>
    <x v="0"/>
    <x v="0"/>
    <s v="36 South Audley Street"/>
    <s v="London"/>
    <x v="6"/>
    <x v="1"/>
    <m/>
    <x v="1"/>
    <m/>
    <m/>
    <m/>
    <m/>
    <m/>
    <m/>
    <m/>
    <m/>
    <s v="y"/>
    <m/>
    <s v="y"/>
    <n v="2"/>
    <x v="559"/>
  </r>
  <r>
    <s v="Mitchell"/>
    <s v="Frank  J"/>
    <x v="0"/>
    <m/>
    <m/>
    <x v="0"/>
    <x v="0"/>
    <x v="0"/>
    <x v="0"/>
    <m/>
    <m/>
    <m/>
    <x v="0"/>
    <x v="0"/>
    <x v="0"/>
    <s v="Caerleon"/>
    <s v="Newport"/>
    <x v="57"/>
    <x v="6"/>
    <m/>
    <x v="1"/>
    <m/>
    <m/>
    <m/>
    <s v="y"/>
    <s v="y"/>
    <s v="y"/>
    <s v="y"/>
    <s v="y"/>
    <m/>
    <m/>
    <s v="y"/>
    <n v="6"/>
    <x v="560"/>
  </r>
  <r>
    <s v="Mitchell"/>
    <s v="Samuel"/>
    <x v="0"/>
    <m/>
    <m/>
    <x v="0"/>
    <x v="0"/>
    <x v="0"/>
    <x v="0"/>
    <m/>
    <m/>
    <m/>
    <x v="0"/>
    <x v="0"/>
    <x v="0"/>
    <s v="The Mount"/>
    <s v="Sheffield"/>
    <x v="9"/>
    <x v="1"/>
    <m/>
    <x v="1"/>
    <s v="y"/>
    <m/>
    <m/>
    <m/>
    <m/>
    <m/>
    <m/>
    <m/>
    <m/>
    <m/>
    <m/>
    <n v="1"/>
    <x v="561"/>
  </r>
  <r>
    <s v="Mollini"/>
    <s v="C F"/>
    <x v="0"/>
    <m/>
    <m/>
    <x v="0"/>
    <x v="0"/>
    <x v="0"/>
    <x v="0"/>
    <m/>
    <m/>
    <m/>
    <x v="0"/>
    <x v="0"/>
    <x v="0"/>
    <s v="King William Street"/>
    <s v="London"/>
    <x v="6"/>
    <x v="1"/>
    <m/>
    <x v="1"/>
    <m/>
    <m/>
    <s v="y"/>
    <m/>
    <s v="y"/>
    <s v="y"/>
    <m/>
    <m/>
    <m/>
    <m/>
    <m/>
    <n v="3"/>
    <x v="562"/>
  </r>
  <r>
    <s v="Moncrieff"/>
    <m/>
    <x v="6"/>
    <m/>
    <m/>
    <x v="0"/>
    <x v="0"/>
    <x v="0"/>
    <x v="0"/>
    <m/>
    <m/>
    <m/>
    <x v="0"/>
    <x v="0"/>
    <x v="0"/>
    <s v="Pitcaithly House"/>
    <s v="Bridge of Earn"/>
    <x v="67"/>
    <x v="2"/>
    <m/>
    <x v="1"/>
    <m/>
    <m/>
    <m/>
    <m/>
    <m/>
    <m/>
    <m/>
    <m/>
    <s v="y"/>
    <m/>
    <s v="y"/>
    <n v="2"/>
    <x v="563"/>
  </r>
  <r>
    <s v="Montgomerie"/>
    <s v="Hugh E"/>
    <x v="0"/>
    <m/>
    <m/>
    <x v="0"/>
    <x v="0"/>
    <x v="0"/>
    <x v="0"/>
    <s v="y"/>
    <m/>
    <m/>
    <x v="0"/>
    <x v="0"/>
    <x v="0"/>
    <s v="Ashley House, Wickham Terrace, Upper Lewisham Road"/>
    <m/>
    <x v="6"/>
    <x v="16"/>
    <m/>
    <x v="1"/>
    <m/>
    <m/>
    <m/>
    <m/>
    <m/>
    <m/>
    <m/>
    <m/>
    <m/>
    <m/>
    <s v="y"/>
    <n v="1"/>
    <x v="564"/>
  </r>
  <r>
    <s v="Moore"/>
    <s v="John"/>
    <x v="0"/>
    <m/>
    <m/>
    <x v="0"/>
    <x v="0"/>
    <x v="0"/>
    <x v="0"/>
    <m/>
    <m/>
    <m/>
    <x v="0"/>
    <x v="0"/>
    <x v="0"/>
    <s v="West Coker"/>
    <s v="Yeovil"/>
    <x v="47"/>
    <x v="1"/>
    <m/>
    <x v="1"/>
    <s v="y"/>
    <m/>
    <m/>
    <m/>
    <m/>
    <m/>
    <m/>
    <m/>
    <s v="y"/>
    <m/>
    <m/>
    <n v="2"/>
    <x v="565"/>
  </r>
  <r>
    <s v="Moore"/>
    <s v="J A"/>
    <x v="90"/>
    <m/>
    <m/>
    <x v="0"/>
    <x v="0"/>
    <x v="0"/>
    <x v="0"/>
    <s v="y"/>
    <s v="y"/>
    <m/>
    <x v="0"/>
    <x v="0"/>
    <x v="0"/>
    <s v="19 Portland Place &amp; Junior United Services Club"/>
    <s v="London"/>
    <x v="6"/>
    <x v="1"/>
    <m/>
    <x v="1"/>
    <m/>
    <m/>
    <m/>
    <m/>
    <m/>
    <s v="y"/>
    <s v="y"/>
    <s v="y"/>
    <s v="y"/>
    <m/>
    <m/>
    <n v="4"/>
    <x v="566"/>
  </r>
  <r>
    <s v="Morini, Society of Antiquaries  "/>
    <m/>
    <x v="0"/>
    <m/>
    <m/>
    <x v="0"/>
    <x v="0"/>
    <x v="0"/>
    <x v="0"/>
    <m/>
    <m/>
    <m/>
    <x v="0"/>
    <x v="0"/>
    <x v="0"/>
    <m/>
    <s v="St Omer"/>
    <x v="48"/>
    <x v="0"/>
    <m/>
    <x v="33"/>
    <s v="y"/>
    <m/>
    <m/>
    <m/>
    <m/>
    <m/>
    <m/>
    <m/>
    <m/>
    <m/>
    <m/>
    <n v="1"/>
    <x v="567"/>
  </r>
  <r>
    <s v="Morrish"/>
    <s v="Robert"/>
    <x v="0"/>
    <m/>
    <m/>
    <x v="0"/>
    <x v="0"/>
    <x v="0"/>
    <x v="0"/>
    <m/>
    <m/>
    <m/>
    <x v="0"/>
    <x v="0"/>
    <x v="0"/>
    <s v="City Wharf, Hoxton"/>
    <s v="London"/>
    <x v="6"/>
    <x v="1"/>
    <m/>
    <x v="1"/>
    <m/>
    <m/>
    <m/>
    <s v="y"/>
    <s v="y"/>
    <m/>
    <m/>
    <m/>
    <m/>
    <m/>
    <m/>
    <n v="2"/>
    <x v="568"/>
  </r>
  <r>
    <s v="Mosley"/>
    <s v="Oswald"/>
    <x v="10"/>
    <m/>
    <m/>
    <x v="0"/>
    <x v="0"/>
    <x v="0"/>
    <x v="6"/>
    <m/>
    <m/>
    <m/>
    <x v="0"/>
    <x v="0"/>
    <x v="0"/>
    <s v="Rolleston Hall"/>
    <s v="Burton on Trent"/>
    <x v="33"/>
    <x v="1"/>
    <m/>
    <x v="1"/>
    <s v="y"/>
    <m/>
    <m/>
    <m/>
    <m/>
    <m/>
    <m/>
    <m/>
    <m/>
    <m/>
    <s v="y"/>
    <n v="2"/>
    <x v="569"/>
  </r>
  <r>
    <s v="Mounsey"/>
    <s v="G G"/>
    <x v="0"/>
    <m/>
    <m/>
    <x v="0"/>
    <x v="0"/>
    <x v="0"/>
    <x v="0"/>
    <m/>
    <m/>
    <m/>
    <x v="0"/>
    <x v="0"/>
    <x v="0"/>
    <s v="Castletown"/>
    <s v="Carlisle"/>
    <x v="24"/>
    <x v="1"/>
    <m/>
    <x v="1"/>
    <m/>
    <m/>
    <m/>
    <m/>
    <m/>
    <m/>
    <m/>
    <m/>
    <m/>
    <m/>
    <s v="y"/>
    <n v="1"/>
    <x v="570"/>
  </r>
  <r>
    <s v="Muggeridge"/>
    <s v="Henry"/>
    <x v="91"/>
    <m/>
    <m/>
    <x v="1"/>
    <x v="0"/>
    <x v="0"/>
    <x v="0"/>
    <m/>
    <m/>
    <m/>
    <x v="0"/>
    <x v="0"/>
    <x v="0"/>
    <s v="16 Earl Street, Blackfriars"/>
    <s v="London"/>
    <x v="6"/>
    <x v="1"/>
    <m/>
    <x v="1"/>
    <m/>
    <m/>
    <m/>
    <m/>
    <m/>
    <m/>
    <m/>
    <m/>
    <m/>
    <m/>
    <s v="y"/>
    <n v="1"/>
    <x v="571"/>
  </r>
  <r>
    <s v="Museum of Science and Art"/>
    <m/>
    <x v="0"/>
    <m/>
    <m/>
    <x v="0"/>
    <x v="0"/>
    <x v="0"/>
    <x v="0"/>
    <m/>
    <m/>
    <m/>
    <x v="0"/>
    <x v="0"/>
    <x v="0"/>
    <s v="South Kensington"/>
    <s v="London"/>
    <x v="6"/>
    <x v="1"/>
    <m/>
    <x v="34"/>
    <m/>
    <m/>
    <m/>
    <m/>
    <m/>
    <m/>
    <m/>
    <m/>
    <m/>
    <m/>
    <s v="y"/>
    <n v="1"/>
    <x v="572"/>
  </r>
  <r>
    <s v="Neale"/>
    <s v="Thomas Clarke"/>
    <x v="0"/>
    <m/>
    <m/>
    <x v="0"/>
    <x v="0"/>
    <x v="0"/>
    <x v="0"/>
    <m/>
    <m/>
    <m/>
    <x v="0"/>
    <x v="0"/>
    <x v="0"/>
    <m/>
    <s v="Springfield"/>
    <x v="34"/>
    <x v="1"/>
    <m/>
    <x v="1"/>
    <s v="y"/>
    <m/>
    <m/>
    <m/>
    <m/>
    <m/>
    <m/>
    <m/>
    <s v="y"/>
    <m/>
    <m/>
    <n v="2"/>
    <x v="573"/>
  </r>
  <r>
    <s v="Neame"/>
    <s v="George"/>
    <x v="0"/>
    <m/>
    <m/>
    <x v="0"/>
    <x v="0"/>
    <x v="0"/>
    <x v="0"/>
    <m/>
    <m/>
    <m/>
    <x v="0"/>
    <x v="0"/>
    <x v="0"/>
    <m/>
    <s v="Canterbury"/>
    <x v="2"/>
    <x v="1"/>
    <m/>
    <x v="1"/>
    <m/>
    <m/>
    <m/>
    <m/>
    <m/>
    <m/>
    <m/>
    <m/>
    <s v="y"/>
    <m/>
    <m/>
    <n v="1"/>
    <x v="574"/>
  </r>
  <r>
    <s v="Nelson"/>
    <s v="Charles C"/>
    <x v="0"/>
    <m/>
    <m/>
    <x v="0"/>
    <x v="0"/>
    <x v="0"/>
    <x v="0"/>
    <m/>
    <m/>
    <m/>
    <x v="0"/>
    <x v="0"/>
    <x v="0"/>
    <s v="30 Hyde Park Gardens"/>
    <s v="London"/>
    <x v="6"/>
    <x v="1"/>
    <m/>
    <x v="1"/>
    <m/>
    <m/>
    <m/>
    <m/>
    <m/>
    <m/>
    <m/>
    <m/>
    <m/>
    <m/>
    <s v="y"/>
    <n v="1"/>
    <x v="575"/>
  </r>
  <r>
    <s v="Nelson"/>
    <s v="G M"/>
    <x v="3"/>
    <m/>
    <s v="y"/>
    <x v="0"/>
    <x v="0"/>
    <x v="0"/>
    <x v="0"/>
    <m/>
    <m/>
    <m/>
    <x v="0"/>
    <x v="0"/>
    <x v="0"/>
    <s v="Bodicote Grange"/>
    <s v="Banbury"/>
    <x v="16"/>
    <x v="1"/>
    <m/>
    <x v="1"/>
    <s v="y"/>
    <s v="y"/>
    <s v="y"/>
    <s v="y"/>
    <s v="y"/>
    <s v="y"/>
    <m/>
    <m/>
    <s v="y"/>
    <m/>
    <s v="y"/>
    <n v="8"/>
    <x v="576"/>
  </r>
  <r>
    <s v="Neville"/>
    <s v="Richard Cornwallis"/>
    <x v="66"/>
    <s v="y"/>
    <m/>
    <x v="0"/>
    <x v="0"/>
    <x v="0"/>
    <x v="0"/>
    <s v="y"/>
    <m/>
    <m/>
    <x v="0"/>
    <x v="0"/>
    <x v="0"/>
    <s v="Audley End &amp; 18 Hertford St Mayfair"/>
    <s v="Saffron Walden"/>
    <x v="34"/>
    <x v="1"/>
    <s v="y"/>
    <x v="1"/>
    <s v="y"/>
    <s v="y"/>
    <s v="y"/>
    <s v="y"/>
    <s v="y"/>
    <m/>
    <m/>
    <m/>
    <s v="y"/>
    <s v="y"/>
    <m/>
    <n v="7"/>
    <x v="577"/>
  </r>
  <r>
    <s v="Nevinson"/>
    <s v="G H"/>
    <x v="0"/>
    <m/>
    <m/>
    <x v="0"/>
    <x v="0"/>
    <x v="0"/>
    <x v="0"/>
    <m/>
    <m/>
    <m/>
    <x v="0"/>
    <x v="0"/>
    <x v="0"/>
    <s v="Southfields"/>
    <s v="Leicester"/>
    <x v="46"/>
    <x v="1"/>
    <m/>
    <x v="1"/>
    <m/>
    <m/>
    <m/>
    <m/>
    <m/>
    <m/>
    <m/>
    <m/>
    <m/>
    <m/>
    <s v="y"/>
    <n v="1"/>
    <x v="578"/>
  </r>
  <r>
    <s v="Newcastle (Clinton)"/>
    <s v="(Henry Pelham)"/>
    <x v="92"/>
    <s v="y"/>
    <m/>
    <x v="1"/>
    <x v="0"/>
    <x v="0"/>
    <x v="0"/>
    <m/>
    <m/>
    <m/>
    <x v="0"/>
    <x v="0"/>
    <x v="0"/>
    <s v="Clumber &amp; Portland Place"/>
    <m/>
    <x v="68"/>
    <x v="1"/>
    <s v="y"/>
    <x v="1"/>
    <s v="y"/>
    <m/>
    <m/>
    <m/>
    <m/>
    <m/>
    <m/>
    <m/>
    <m/>
    <m/>
    <s v="y"/>
    <n v="2"/>
    <x v="579"/>
  </r>
  <r>
    <s v="Newcastle upon Tyne Society of Antiquaries "/>
    <m/>
    <x v="0"/>
    <m/>
    <m/>
    <x v="0"/>
    <x v="0"/>
    <x v="0"/>
    <x v="0"/>
    <m/>
    <m/>
    <m/>
    <x v="0"/>
    <x v="0"/>
    <x v="0"/>
    <m/>
    <s v="Newcastle upon Tyne"/>
    <x v="5"/>
    <x v="1"/>
    <m/>
    <x v="35"/>
    <s v="y"/>
    <m/>
    <m/>
    <m/>
    <m/>
    <m/>
    <m/>
    <m/>
    <s v="y"/>
    <m/>
    <s v="y"/>
    <n v="3"/>
    <x v="580"/>
  </r>
  <r>
    <s v="Newman"/>
    <s v="Arthur J"/>
    <x v="0"/>
    <m/>
    <m/>
    <x v="0"/>
    <x v="0"/>
    <x v="0"/>
    <x v="0"/>
    <m/>
    <m/>
    <m/>
    <x v="0"/>
    <x v="0"/>
    <x v="0"/>
    <s v="5 Duke Street"/>
    <s v="Southwark"/>
    <x v="6"/>
    <x v="1"/>
    <m/>
    <x v="1"/>
    <s v="y"/>
    <m/>
    <m/>
    <m/>
    <m/>
    <m/>
    <m/>
    <m/>
    <m/>
    <m/>
    <m/>
    <n v="1"/>
    <x v="581"/>
  </r>
  <r>
    <s v="Newton"/>
    <s v="William"/>
    <x v="0"/>
    <s v="?"/>
    <m/>
    <x v="0"/>
    <x v="0"/>
    <x v="0"/>
    <x v="0"/>
    <m/>
    <m/>
    <m/>
    <x v="0"/>
    <x v="0"/>
    <x v="0"/>
    <s v="66 Chancery Lane &amp; 42 Queen Square"/>
    <s v="London"/>
    <x v="6"/>
    <x v="1"/>
    <m/>
    <x v="1"/>
    <m/>
    <m/>
    <m/>
    <m/>
    <m/>
    <m/>
    <m/>
    <m/>
    <s v="y"/>
    <m/>
    <s v="y"/>
    <n v="2"/>
    <x v="582"/>
  </r>
  <r>
    <s v="Nichols"/>
    <s v="John Gough"/>
    <x v="0"/>
    <s v="y"/>
    <m/>
    <x v="0"/>
    <x v="0"/>
    <x v="0"/>
    <x v="0"/>
    <s v="y"/>
    <m/>
    <m/>
    <x v="0"/>
    <x v="0"/>
    <x v="0"/>
    <s v="28 Upper Harley Street"/>
    <s v="London"/>
    <x v="6"/>
    <x v="1"/>
    <m/>
    <x v="1"/>
    <s v="y"/>
    <m/>
    <m/>
    <m/>
    <m/>
    <m/>
    <m/>
    <m/>
    <m/>
    <m/>
    <s v="y"/>
    <n v="2"/>
    <x v="583"/>
  </r>
  <r>
    <s v="Nicholls"/>
    <s v="George"/>
    <x v="0"/>
    <m/>
    <m/>
    <x v="0"/>
    <x v="0"/>
    <x v="0"/>
    <x v="0"/>
    <m/>
    <m/>
    <m/>
    <x v="0"/>
    <x v="0"/>
    <x v="0"/>
    <m/>
    <s v="Rendlesham"/>
    <x v="1"/>
    <x v="1"/>
    <m/>
    <x v="1"/>
    <m/>
    <s v="y"/>
    <m/>
    <m/>
    <m/>
    <m/>
    <m/>
    <m/>
    <m/>
    <m/>
    <m/>
    <n v="1"/>
    <x v="584"/>
  </r>
  <r>
    <s v="Nicholson"/>
    <s v="Cornelius"/>
    <x v="0"/>
    <m/>
    <m/>
    <x v="0"/>
    <x v="0"/>
    <x v="0"/>
    <x v="0"/>
    <s v="y"/>
    <m/>
    <s v="y"/>
    <x v="0"/>
    <x v="0"/>
    <x v="0"/>
    <s v="Wellfield, Muswell Hill, Hornsey, N"/>
    <s v="London"/>
    <x v="6"/>
    <x v="1"/>
    <m/>
    <x v="1"/>
    <m/>
    <m/>
    <m/>
    <m/>
    <m/>
    <m/>
    <m/>
    <s v="y"/>
    <m/>
    <m/>
    <m/>
    <n v="1"/>
    <x v="585"/>
  </r>
  <r>
    <s v="Nightingale"/>
    <s v="Benjamin"/>
    <x v="0"/>
    <m/>
    <m/>
    <x v="0"/>
    <x v="0"/>
    <x v="0"/>
    <x v="0"/>
    <m/>
    <m/>
    <m/>
    <x v="0"/>
    <x v="0"/>
    <x v="0"/>
    <s v="Clare Cottage, Priory Road, Wandesworth Road"/>
    <s v="London"/>
    <x v="6"/>
    <x v="1"/>
    <m/>
    <x v="1"/>
    <s v="y"/>
    <m/>
    <m/>
    <m/>
    <m/>
    <m/>
    <m/>
    <m/>
    <s v="y"/>
    <m/>
    <m/>
    <n v="2"/>
    <x v="586"/>
  </r>
  <r>
    <s v="Noel-Fearne"/>
    <s v="Henry"/>
    <x v="29"/>
    <m/>
    <s v="y"/>
    <x v="0"/>
    <x v="0"/>
    <x v="1"/>
    <x v="0"/>
    <m/>
    <m/>
    <m/>
    <x v="0"/>
    <x v="0"/>
    <x v="0"/>
    <s v="3 Dane's Inn, Strand"/>
    <s v="London"/>
    <x v="6"/>
    <x v="1"/>
    <m/>
    <x v="1"/>
    <m/>
    <m/>
    <m/>
    <m/>
    <m/>
    <m/>
    <s v="y"/>
    <m/>
    <m/>
    <m/>
    <m/>
    <n v="1"/>
    <x v="587"/>
  </r>
  <r>
    <s v="Norman"/>
    <s v="George Warde"/>
    <x v="0"/>
    <s v="y"/>
    <m/>
    <x v="0"/>
    <x v="0"/>
    <x v="0"/>
    <x v="0"/>
    <m/>
    <m/>
    <m/>
    <x v="0"/>
    <x v="0"/>
    <x v="0"/>
    <m/>
    <s v="Bromley"/>
    <x v="2"/>
    <x v="1"/>
    <m/>
    <x v="1"/>
    <s v="y"/>
    <m/>
    <m/>
    <s v="y"/>
    <s v="y"/>
    <s v="y"/>
    <s v="y"/>
    <s v="y"/>
    <s v="y"/>
    <m/>
    <s v="y"/>
    <n v="8"/>
    <x v="588"/>
  </r>
  <r>
    <s v="Norris"/>
    <s v="Henry Edmonds"/>
    <x v="0"/>
    <m/>
    <m/>
    <x v="0"/>
    <x v="0"/>
    <x v="0"/>
    <x v="0"/>
    <m/>
    <m/>
    <m/>
    <x v="0"/>
    <x v="24"/>
    <x v="0"/>
    <m/>
    <s v="Charmouth"/>
    <x v="35"/>
    <x v="1"/>
    <m/>
    <x v="1"/>
    <s v="y"/>
    <m/>
    <m/>
    <m/>
    <m/>
    <m/>
    <m/>
    <m/>
    <m/>
    <m/>
    <s v="y"/>
    <n v="2"/>
    <x v="589"/>
  </r>
  <r>
    <s v="Norris"/>
    <s v="Henry"/>
    <x v="0"/>
    <m/>
    <m/>
    <x v="0"/>
    <x v="0"/>
    <x v="0"/>
    <x v="0"/>
    <m/>
    <m/>
    <m/>
    <x v="0"/>
    <x v="0"/>
    <x v="0"/>
    <m/>
    <s v="South Petherton"/>
    <x v="47"/>
    <x v="1"/>
    <m/>
    <x v="1"/>
    <s v="y"/>
    <m/>
    <m/>
    <m/>
    <m/>
    <m/>
    <m/>
    <m/>
    <s v="y"/>
    <m/>
    <m/>
    <n v="2"/>
    <x v="590"/>
  </r>
  <r>
    <s v="Northumberland"/>
    <m/>
    <x v="38"/>
    <s v="y"/>
    <m/>
    <x v="1"/>
    <x v="0"/>
    <x v="0"/>
    <x v="0"/>
    <m/>
    <m/>
    <m/>
    <x v="0"/>
    <x v="0"/>
    <x v="0"/>
    <s v="Alnwick Castle"/>
    <s v="Alnwick"/>
    <x v="5"/>
    <x v="1"/>
    <m/>
    <x v="1"/>
    <m/>
    <m/>
    <m/>
    <m/>
    <m/>
    <m/>
    <m/>
    <m/>
    <m/>
    <m/>
    <s v="y"/>
    <n v="1"/>
    <x v="591"/>
  </r>
  <r>
    <s v="North"/>
    <s v="Thomas"/>
    <x v="93"/>
    <s v="y"/>
    <m/>
    <x v="0"/>
    <x v="0"/>
    <x v="0"/>
    <x v="0"/>
    <m/>
    <m/>
    <m/>
    <x v="0"/>
    <x v="25"/>
    <x v="0"/>
    <m/>
    <s v="Leicester"/>
    <x v="46"/>
    <x v="1"/>
    <m/>
    <x v="1"/>
    <m/>
    <m/>
    <m/>
    <m/>
    <m/>
    <m/>
    <s v="y"/>
    <s v="y"/>
    <m/>
    <m/>
    <m/>
    <n v="2"/>
    <x v="592"/>
  </r>
  <r>
    <s v="Nunn"/>
    <s v="John"/>
    <x v="3"/>
    <s v="y"/>
    <s v="y"/>
    <x v="0"/>
    <x v="0"/>
    <x v="0"/>
    <x v="0"/>
    <m/>
    <m/>
    <m/>
    <x v="0"/>
    <x v="0"/>
    <x v="0"/>
    <s v="Thorndon Rectory"/>
    <s v="Eye"/>
    <x v="1"/>
    <x v="1"/>
    <m/>
    <x v="1"/>
    <m/>
    <m/>
    <m/>
    <s v="y"/>
    <s v="y"/>
    <s v="y"/>
    <m/>
    <m/>
    <m/>
    <m/>
    <m/>
    <n v="3"/>
    <x v="593"/>
  </r>
  <r>
    <s v="Oatley"/>
    <s v="W H "/>
    <x v="0"/>
    <m/>
    <m/>
    <x v="0"/>
    <x v="0"/>
    <x v="0"/>
    <x v="0"/>
    <m/>
    <m/>
    <m/>
    <x v="0"/>
    <x v="0"/>
    <x v="0"/>
    <m/>
    <s v="Wroxeter"/>
    <x v="20"/>
    <x v="1"/>
    <m/>
    <x v="1"/>
    <m/>
    <m/>
    <m/>
    <s v="y"/>
    <s v="y"/>
    <s v="y"/>
    <m/>
    <m/>
    <m/>
    <m/>
    <m/>
    <n v="3"/>
    <x v="594"/>
  </r>
  <r>
    <s v="Octavius"/>
    <s v="C Swinnerton Morgan"/>
    <x v="94"/>
    <m/>
    <m/>
    <x v="0"/>
    <x v="0"/>
    <x v="0"/>
    <x v="0"/>
    <m/>
    <s v="y"/>
    <m/>
    <x v="0"/>
    <x v="0"/>
    <x v="0"/>
    <m/>
    <s v="Newport"/>
    <x v="69"/>
    <x v="1"/>
    <m/>
    <x v="1"/>
    <m/>
    <m/>
    <m/>
    <m/>
    <m/>
    <m/>
    <m/>
    <m/>
    <m/>
    <m/>
    <s v="y"/>
    <n v="1"/>
    <x v="595"/>
  </r>
  <r>
    <s v="Oldham"/>
    <s v="John Lane"/>
    <x v="0"/>
    <m/>
    <m/>
    <x v="0"/>
    <x v="0"/>
    <x v="0"/>
    <x v="0"/>
    <m/>
    <m/>
    <s v="y"/>
    <x v="0"/>
    <x v="0"/>
    <x v="0"/>
    <s v="Audley End"/>
    <s v="Saffron Walden"/>
    <x v="34"/>
    <x v="1"/>
    <m/>
    <x v="1"/>
    <s v="y"/>
    <m/>
    <s v="y"/>
    <s v="y"/>
    <s v="y"/>
    <s v="y"/>
    <s v="y"/>
    <m/>
    <s v="y"/>
    <m/>
    <m/>
    <n v="7"/>
    <x v="596"/>
  </r>
  <r>
    <s v="Olfers"/>
    <s v="Von"/>
    <x v="95"/>
    <m/>
    <m/>
    <x v="1"/>
    <x v="0"/>
    <x v="0"/>
    <x v="0"/>
    <m/>
    <m/>
    <m/>
    <x v="0"/>
    <x v="0"/>
    <x v="0"/>
    <m/>
    <m/>
    <x v="26"/>
    <x v="5"/>
    <m/>
    <x v="1"/>
    <m/>
    <m/>
    <m/>
    <m/>
    <s v="y"/>
    <s v="y"/>
    <s v="y"/>
    <s v="y"/>
    <m/>
    <m/>
    <m/>
    <n v="4"/>
    <x v="597"/>
  </r>
  <r>
    <s v="Olive"/>
    <s v="John"/>
    <x v="3"/>
    <m/>
    <s v="y"/>
    <x v="0"/>
    <x v="0"/>
    <x v="0"/>
    <x v="1"/>
    <m/>
    <m/>
    <m/>
    <x v="0"/>
    <x v="0"/>
    <x v="0"/>
    <m/>
    <s v="Hellingly"/>
    <x v="17"/>
    <x v="1"/>
    <m/>
    <x v="1"/>
    <m/>
    <m/>
    <m/>
    <m/>
    <m/>
    <m/>
    <m/>
    <m/>
    <m/>
    <s v="y"/>
    <m/>
    <n v="1"/>
    <x v="598"/>
  </r>
  <r>
    <s v="Ormerod"/>
    <s v="George"/>
    <x v="0"/>
    <s v="y"/>
    <m/>
    <x v="0"/>
    <x v="0"/>
    <x v="0"/>
    <x v="6"/>
    <s v="y"/>
    <s v="y"/>
    <s v="y"/>
    <x v="0"/>
    <x v="0"/>
    <x v="0"/>
    <s v="Sedbury Park"/>
    <s v="Chepstow"/>
    <x v="69"/>
    <x v="6"/>
    <m/>
    <x v="1"/>
    <s v="y"/>
    <m/>
    <m/>
    <s v="y"/>
    <m/>
    <m/>
    <m/>
    <m/>
    <s v="y"/>
    <m/>
    <m/>
    <n v="3"/>
    <x v="599"/>
  </r>
  <r>
    <s v="Ormston"/>
    <s v="Robert"/>
    <x v="0"/>
    <m/>
    <m/>
    <x v="0"/>
    <x v="0"/>
    <x v="0"/>
    <x v="0"/>
    <m/>
    <m/>
    <m/>
    <x v="0"/>
    <x v="0"/>
    <x v="0"/>
    <m/>
    <s v="Newcastle upon Tyne"/>
    <x v="5"/>
    <x v="1"/>
    <m/>
    <x v="1"/>
    <m/>
    <m/>
    <m/>
    <m/>
    <m/>
    <m/>
    <m/>
    <m/>
    <m/>
    <m/>
    <s v="y"/>
    <n v="1"/>
    <x v="600"/>
  </r>
  <r>
    <s v="Orridge"/>
    <s v="Benjamin Brogden"/>
    <x v="0"/>
    <s v="y"/>
    <m/>
    <x v="0"/>
    <x v="0"/>
    <x v="0"/>
    <x v="0"/>
    <m/>
    <m/>
    <m/>
    <x v="0"/>
    <x v="0"/>
    <x v="0"/>
    <s v="30 Bucklersbury"/>
    <s v="London"/>
    <x v="6"/>
    <x v="1"/>
    <m/>
    <x v="1"/>
    <m/>
    <m/>
    <m/>
    <m/>
    <m/>
    <m/>
    <m/>
    <m/>
    <m/>
    <m/>
    <s v="y"/>
    <n v="1"/>
    <x v="601"/>
  </r>
  <r>
    <s v="Onslow"/>
    <s v="M E"/>
    <x v="96"/>
    <m/>
    <m/>
    <x v="0"/>
    <x v="0"/>
    <x v="0"/>
    <x v="0"/>
    <m/>
    <m/>
    <m/>
    <x v="0"/>
    <x v="0"/>
    <x v="0"/>
    <s v="Woodbridge House"/>
    <s v="Guildford"/>
    <x v="7"/>
    <x v="1"/>
    <m/>
    <x v="1"/>
    <m/>
    <m/>
    <m/>
    <s v="y"/>
    <s v="y"/>
    <s v="y"/>
    <m/>
    <m/>
    <s v="y"/>
    <s v="y"/>
    <s v="y"/>
    <n v="6"/>
    <x v="602"/>
  </r>
  <r>
    <s v="Ouvry"/>
    <s v="Frederick"/>
    <x v="97"/>
    <s v="y"/>
    <m/>
    <x v="0"/>
    <x v="0"/>
    <x v="0"/>
    <x v="0"/>
    <s v="y"/>
    <m/>
    <m/>
    <x v="0"/>
    <x v="0"/>
    <x v="0"/>
    <s v="49 Oxford Terrace, Hyde Park &amp; 29 Upper Gower Street &amp; 12 Queen Anne Street, Cavendish Square"/>
    <s v="London"/>
    <x v="6"/>
    <x v="1"/>
    <m/>
    <x v="1"/>
    <m/>
    <m/>
    <m/>
    <s v="y"/>
    <s v="y"/>
    <s v="y"/>
    <s v="y"/>
    <s v="y"/>
    <m/>
    <m/>
    <s v="y"/>
    <n v="6"/>
    <x v="603"/>
  </r>
  <r>
    <s v="Overstone (Loyd)"/>
    <s v="(Samuel Jones)"/>
    <x v="98"/>
    <s v="y"/>
    <m/>
    <x v="1"/>
    <x v="0"/>
    <x v="0"/>
    <x v="0"/>
    <m/>
    <m/>
    <m/>
    <x v="0"/>
    <x v="0"/>
    <x v="0"/>
    <s v="Carlton Gardens"/>
    <s v="London"/>
    <x v="6"/>
    <x v="1"/>
    <m/>
    <x v="1"/>
    <m/>
    <m/>
    <m/>
    <m/>
    <m/>
    <m/>
    <m/>
    <m/>
    <m/>
    <m/>
    <s v="y"/>
    <n v="1"/>
    <x v="604"/>
  </r>
  <r>
    <s v="Padley"/>
    <s v="J S"/>
    <x v="0"/>
    <m/>
    <m/>
    <x v="0"/>
    <x v="0"/>
    <x v="0"/>
    <x v="0"/>
    <m/>
    <m/>
    <m/>
    <x v="0"/>
    <x v="0"/>
    <x v="0"/>
    <m/>
    <s v="Lincoln"/>
    <x v="40"/>
    <x v="1"/>
    <m/>
    <x v="1"/>
    <s v="y"/>
    <m/>
    <m/>
    <m/>
    <m/>
    <m/>
    <m/>
    <m/>
    <m/>
    <m/>
    <m/>
    <n v="1"/>
    <x v="605"/>
  </r>
  <r>
    <s v="Papillon"/>
    <s v="John"/>
    <x v="3"/>
    <m/>
    <s v="y"/>
    <x v="0"/>
    <x v="0"/>
    <x v="0"/>
    <x v="1"/>
    <s v="y"/>
    <m/>
    <s v="y"/>
    <x v="0"/>
    <x v="0"/>
    <x v="0"/>
    <s v="Rectory"/>
    <s v="Lexden"/>
    <x v="34"/>
    <x v="1"/>
    <m/>
    <x v="1"/>
    <s v="y"/>
    <s v="y"/>
    <s v="y"/>
    <s v="y"/>
    <s v="y"/>
    <s v="y"/>
    <m/>
    <s v="y"/>
    <s v="y"/>
    <m/>
    <s v="y"/>
    <n v="9"/>
    <x v="606"/>
  </r>
  <r>
    <s v="Parkin"/>
    <s v="Charles"/>
    <x v="3"/>
    <m/>
    <s v="y"/>
    <x v="0"/>
    <x v="0"/>
    <x v="0"/>
    <x v="0"/>
    <m/>
    <m/>
    <m/>
    <x v="0"/>
    <x v="0"/>
    <x v="0"/>
    <s v="Lenham Vicarage"/>
    <s v="Lenham"/>
    <x v="2"/>
    <x v="1"/>
    <m/>
    <x v="1"/>
    <s v="y"/>
    <m/>
    <m/>
    <m/>
    <m/>
    <m/>
    <m/>
    <m/>
    <s v="y"/>
    <m/>
    <m/>
    <n v="2"/>
    <x v="607"/>
  </r>
  <r>
    <s v="Parry"/>
    <s v="Josiah"/>
    <x v="51"/>
    <m/>
    <m/>
    <x v="0"/>
    <x v="0"/>
    <x v="0"/>
    <x v="0"/>
    <m/>
    <m/>
    <m/>
    <x v="0"/>
    <x v="0"/>
    <x v="0"/>
    <s v="Head Street"/>
    <s v="Colchester"/>
    <x v="34"/>
    <x v="1"/>
    <m/>
    <x v="1"/>
    <m/>
    <m/>
    <m/>
    <m/>
    <m/>
    <m/>
    <m/>
    <s v="y"/>
    <m/>
    <m/>
    <m/>
    <n v="1"/>
    <x v="608"/>
  </r>
  <r>
    <s v="Parry"/>
    <s v="T Love Jones"/>
    <x v="0"/>
    <s v="y"/>
    <m/>
    <x v="0"/>
    <x v="0"/>
    <x v="0"/>
    <x v="0"/>
    <s v="y"/>
    <m/>
    <m/>
    <x v="0"/>
    <x v="0"/>
    <x v="0"/>
    <s v="Madryn"/>
    <s v="Pwllheli"/>
    <x v="70"/>
    <x v="6"/>
    <m/>
    <x v="1"/>
    <m/>
    <m/>
    <m/>
    <s v="y"/>
    <s v="y"/>
    <s v="y"/>
    <m/>
    <m/>
    <m/>
    <m/>
    <m/>
    <n v="3"/>
    <x v="609"/>
  </r>
  <r>
    <s v="Patton"/>
    <s v="H Noel"/>
    <x v="99"/>
    <m/>
    <m/>
    <x v="1"/>
    <x v="0"/>
    <x v="0"/>
    <x v="0"/>
    <m/>
    <m/>
    <m/>
    <x v="0"/>
    <x v="17"/>
    <x v="0"/>
    <s v="Ardgarton House"/>
    <s v="Arrochar"/>
    <x v="71"/>
    <x v="2"/>
    <m/>
    <x v="1"/>
    <m/>
    <m/>
    <m/>
    <m/>
    <m/>
    <m/>
    <m/>
    <s v="y"/>
    <m/>
    <m/>
    <m/>
    <n v="1"/>
    <x v="610"/>
  </r>
  <r>
    <s v="Paton"/>
    <s v="J Noel"/>
    <x v="0"/>
    <s v="y"/>
    <m/>
    <x v="0"/>
    <x v="0"/>
    <x v="0"/>
    <x v="0"/>
    <m/>
    <m/>
    <m/>
    <x v="0"/>
    <x v="0"/>
    <x v="0"/>
    <s v="Wover's Alley Cottage"/>
    <s v="Dunfermline"/>
    <x v="8"/>
    <x v="2"/>
    <m/>
    <x v="1"/>
    <m/>
    <m/>
    <m/>
    <m/>
    <m/>
    <m/>
    <m/>
    <m/>
    <m/>
    <m/>
    <s v="y"/>
    <n v="1"/>
    <x v="611"/>
  </r>
  <r>
    <s v="Payne"/>
    <s v="George Jun"/>
    <x v="0"/>
    <m/>
    <m/>
    <x v="0"/>
    <x v="0"/>
    <x v="0"/>
    <x v="0"/>
    <s v="y"/>
    <m/>
    <m/>
    <x v="0"/>
    <x v="0"/>
    <x v="0"/>
    <m/>
    <s v="Sittingbourne"/>
    <x v="2"/>
    <x v="1"/>
    <m/>
    <x v="1"/>
    <m/>
    <m/>
    <m/>
    <m/>
    <m/>
    <m/>
    <m/>
    <s v="y"/>
    <m/>
    <m/>
    <m/>
    <n v="1"/>
    <x v="612"/>
  </r>
  <r>
    <s v="Peacock"/>
    <s v="Edward Jun."/>
    <x v="0"/>
    <m/>
    <m/>
    <x v="0"/>
    <x v="0"/>
    <x v="0"/>
    <x v="0"/>
    <m/>
    <m/>
    <m/>
    <x v="0"/>
    <x v="0"/>
    <x v="0"/>
    <s v="Bottesford Moors, Messingham"/>
    <s v="Kirton Lindsey"/>
    <x v="40"/>
    <x v="1"/>
    <m/>
    <x v="1"/>
    <m/>
    <m/>
    <m/>
    <m/>
    <m/>
    <m/>
    <m/>
    <m/>
    <s v="y"/>
    <m/>
    <m/>
    <n v="1"/>
    <x v="613"/>
  </r>
  <r>
    <s v="Pease"/>
    <s v="Richard Philip"/>
    <x v="0"/>
    <m/>
    <m/>
    <x v="0"/>
    <x v="0"/>
    <x v="0"/>
    <x v="0"/>
    <m/>
    <m/>
    <m/>
    <x v="0"/>
    <x v="0"/>
    <x v="0"/>
    <s v="Oaten Hill"/>
    <s v="Canterbury"/>
    <x v="2"/>
    <x v="1"/>
    <m/>
    <x v="1"/>
    <m/>
    <m/>
    <m/>
    <m/>
    <m/>
    <m/>
    <m/>
    <m/>
    <s v="y"/>
    <m/>
    <m/>
    <n v="1"/>
    <x v="614"/>
  </r>
  <r>
    <s v="Peckover"/>
    <s v="William"/>
    <x v="0"/>
    <m/>
    <m/>
    <x v="0"/>
    <x v="0"/>
    <x v="0"/>
    <x v="0"/>
    <s v="y"/>
    <m/>
    <m/>
    <x v="0"/>
    <x v="0"/>
    <x v="0"/>
    <m/>
    <s v="Wisbech"/>
    <x v="14"/>
    <x v="1"/>
    <m/>
    <x v="1"/>
    <m/>
    <m/>
    <m/>
    <m/>
    <m/>
    <m/>
    <m/>
    <m/>
    <s v="y"/>
    <m/>
    <m/>
    <n v="1"/>
    <x v="615"/>
  </r>
  <r>
    <s v="Pellatt"/>
    <s v="Apsley"/>
    <x v="20"/>
    <s v="y"/>
    <m/>
    <x v="0"/>
    <x v="0"/>
    <x v="0"/>
    <x v="0"/>
    <m/>
    <m/>
    <m/>
    <x v="0"/>
    <x v="0"/>
    <x v="0"/>
    <m/>
    <s v="Staines"/>
    <x v="7"/>
    <x v="1"/>
    <m/>
    <x v="1"/>
    <m/>
    <m/>
    <m/>
    <m/>
    <m/>
    <m/>
    <m/>
    <m/>
    <m/>
    <m/>
    <s v="y"/>
    <n v="1"/>
    <x v="616"/>
  </r>
  <r>
    <s v="Pemble"/>
    <s v="Henry"/>
    <x v="3"/>
    <m/>
    <s v="y"/>
    <x v="0"/>
    <x v="0"/>
    <x v="0"/>
    <x v="1"/>
    <m/>
    <m/>
    <m/>
    <x v="0"/>
    <x v="0"/>
    <x v="0"/>
    <s v="Mundham, Chichester"/>
    <s v="Chichester"/>
    <x v="17"/>
    <x v="1"/>
    <m/>
    <x v="1"/>
    <s v="y"/>
    <m/>
    <m/>
    <m/>
    <m/>
    <m/>
    <m/>
    <m/>
    <m/>
    <m/>
    <m/>
    <n v="1"/>
    <x v="617"/>
  </r>
  <r>
    <s v="Penn"/>
    <s v="John"/>
    <x v="0"/>
    <s v="y"/>
    <m/>
    <x v="0"/>
    <x v="0"/>
    <x v="0"/>
    <x v="0"/>
    <m/>
    <m/>
    <m/>
    <x v="0"/>
    <x v="0"/>
    <x v="0"/>
    <m/>
    <s v="Lewisham"/>
    <x v="2"/>
    <x v="1"/>
    <m/>
    <x v="1"/>
    <m/>
    <m/>
    <m/>
    <m/>
    <m/>
    <m/>
    <m/>
    <m/>
    <s v="y"/>
    <m/>
    <m/>
    <n v="1"/>
    <x v="618"/>
  </r>
  <r>
    <s v="Penny"/>
    <s v="Edward"/>
    <x v="3"/>
    <m/>
    <s v="y"/>
    <x v="0"/>
    <x v="0"/>
    <x v="0"/>
    <x v="0"/>
    <m/>
    <m/>
    <m/>
    <x v="0"/>
    <x v="0"/>
    <x v="0"/>
    <s v="Great Mongeham Rectory"/>
    <s v="Deal"/>
    <x v="2"/>
    <x v="1"/>
    <m/>
    <x v="1"/>
    <m/>
    <m/>
    <m/>
    <m/>
    <m/>
    <m/>
    <m/>
    <m/>
    <s v="y"/>
    <m/>
    <m/>
    <n v="1"/>
    <x v="619"/>
  </r>
  <r>
    <s v="Percival"/>
    <s v="Richard"/>
    <x v="0"/>
    <m/>
    <m/>
    <x v="0"/>
    <x v="0"/>
    <x v="0"/>
    <x v="0"/>
    <s v="y"/>
    <m/>
    <m/>
    <x v="0"/>
    <x v="0"/>
    <x v="0"/>
    <s v="Highbury Park"/>
    <s v="London"/>
    <x v="6"/>
    <x v="1"/>
    <m/>
    <x v="1"/>
    <m/>
    <s v="y"/>
    <s v="y"/>
    <m/>
    <m/>
    <m/>
    <m/>
    <m/>
    <s v="y"/>
    <m/>
    <m/>
    <n v="3"/>
    <x v="620"/>
  </r>
  <r>
    <s v="Perkins"/>
    <s v="Frederick"/>
    <x v="0"/>
    <s v="y"/>
    <m/>
    <x v="0"/>
    <x v="0"/>
    <x v="0"/>
    <x v="0"/>
    <s v="y"/>
    <m/>
    <m/>
    <x v="0"/>
    <x v="0"/>
    <x v="0"/>
    <s v="Chipstead Place"/>
    <s v="Sevenoaks"/>
    <x v="2"/>
    <x v="1"/>
    <m/>
    <x v="1"/>
    <s v="y"/>
    <m/>
    <m/>
    <m/>
    <m/>
    <m/>
    <m/>
    <m/>
    <s v="y"/>
    <s v="y"/>
    <s v="y"/>
    <n v="4"/>
    <x v="621"/>
  </r>
  <r>
    <s v="Petit"/>
    <s v="John Lewis"/>
    <x v="3"/>
    <s v="y"/>
    <s v="y"/>
    <x v="0"/>
    <x v="0"/>
    <x v="0"/>
    <x v="1"/>
    <s v="y"/>
    <m/>
    <m/>
    <x v="0"/>
    <x v="0"/>
    <x v="0"/>
    <s v="9 New Square, Lincoln's Inn"/>
    <s v="London"/>
    <x v="6"/>
    <x v="1"/>
    <m/>
    <x v="1"/>
    <m/>
    <m/>
    <m/>
    <m/>
    <m/>
    <m/>
    <m/>
    <m/>
    <m/>
    <m/>
    <s v="y"/>
    <n v="1"/>
    <x v="622"/>
  </r>
  <r>
    <s v="Pettigrew"/>
    <s v="Thomas Joseph"/>
    <x v="0"/>
    <s v="y"/>
    <m/>
    <x v="0"/>
    <x v="0"/>
    <x v="0"/>
    <x v="0"/>
    <s v="y"/>
    <s v="y"/>
    <m/>
    <x v="0"/>
    <x v="0"/>
    <x v="0"/>
    <s v="8 Savile Row"/>
    <s v="London"/>
    <x v="6"/>
    <x v="1"/>
    <m/>
    <x v="1"/>
    <m/>
    <s v="y"/>
    <m/>
    <m/>
    <m/>
    <m/>
    <m/>
    <m/>
    <s v="y"/>
    <m/>
    <m/>
    <n v="2"/>
    <x v="623"/>
  </r>
  <r>
    <s v="Phelps"/>
    <s v="William"/>
    <x v="0"/>
    <s v="?"/>
    <m/>
    <x v="0"/>
    <x v="0"/>
    <x v="0"/>
    <x v="0"/>
    <m/>
    <m/>
    <m/>
    <x v="0"/>
    <x v="0"/>
    <x v="0"/>
    <s v="18 Montague Place, Russell Square"/>
    <s v="London"/>
    <x v="6"/>
    <x v="1"/>
    <m/>
    <x v="1"/>
    <m/>
    <m/>
    <m/>
    <m/>
    <m/>
    <m/>
    <m/>
    <m/>
    <s v="y"/>
    <m/>
    <m/>
    <n v="1"/>
    <x v="624"/>
  </r>
  <r>
    <s v="Phillips"/>
    <s v="Mark"/>
    <x v="0"/>
    <m/>
    <m/>
    <x v="0"/>
    <x v="0"/>
    <x v="0"/>
    <x v="0"/>
    <m/>
    <m/>
    <m/>
    <x v="0"/>
    <x v="0"/>
    <x v="0"/>
    <m/>
    <s v="Snitterfield, Stratford-on-Avon"/>
    <x v="3"/>
    <x v="1"/>
    <m/>
    <x v="1"/>
    <s v="y"/>
    <m/>
    <m/>
    <m/>
    <m/>
    <m/>
    <m/>
    <m/>
    <m/>
    <m/>
    <m/>
    <n v="1"/>
    <x v="625"/>
  </r>
  <r>
    <s v="Phillipps"/>
    <s v="Thomas"/>
    <x v="10"/>
    <s v="y"/>
    <m/>
    <x v="1"/>
    <x v="0"/>
    <x v="0"/>
    <x v="1"/>
    <s v="y"/>
    <m/>
    <m/>
    <x v="0"/>
    <x v="0"/>
    <x v="0"/>
    <s v="Middle Hill"/>
    <s v="Broadway"/>
    <x v="53"/>
    <x v="1"/>
    <m/>
    <x v="1"/>
    <m/>
    <m/>
    <m/>
    <m/>
    <m/>
    <s v="y"/>
    <s v="y"/>
    <m/>
    <m/>
    <m/>
    <s v="y"/>
    <n v="3"/>
    <x v="626"/>
  </r>
  <r>
    <s v="Philosophical Society of York"/>
    <m/>
    <x v="0"/>
    <m/>
    <m/>
    <x v="0"/>
    <x v="0"/>
    <x v="0"/>
    <x v="0"/>
    <m/>
    <m/>
    <m/>
    <x v="0"/>
    <x v="0"/>
    <x v="0"/>
    <m/>
    <s v="York"/>
    <x v="9"/>
    <x v="1"/>
    <m/>
    <x v="36"/>
    <s v="y"/>
    <m/>
    <m/>
    <m/>
    <m/>
    <m/>
    <m/>
    <m/>
    <m/>
    <m/>
    <m/>
    <n v="1"/>
    <x v="627"/>
  </r>
  <r>
    <s v="Pickthall"/>
    <s v="Thomas Walter"/>
    <x v="0"/>
    <m/>
    <m/>
    <x v="0"/>
    <x v="0"/>
    <x v="0"/>
    <x v="0"/>
    <m/>
    <m/>
    <m/>
    <x v="0"/>
    <x v="0"/>
    <x v="0"/>
    <s v="Bank of England"/>
    <s v="Plymouth"/>
    <x v="50"/>
    <x v="1"/>
    <m/>
    <x v="1"/>
    <s v="y"/>
    <m/>
    <m/>
    <m/>
    <m/>
    <m/>
    <m/>
    <m/>
    <m/>
    <m/>
    <m/>
    <n v="1"/>
    <x v="628"/>
  </r>
  <r>
    <s v="Pidgeon"/>
    <s v="Henry Clark"/>
    <x v="0"/>
    <s v="y"/>
    <m/>
    <x v="0"/>
    <x v="0"/>
    <x v="0"/>
    <x v="0"/>
    <m/>
    <m/>
    <m/>
    <x v="0"/>
    <x v="0"/>
    <x v="0"/>
    <s v="37 Berners Street, Oxford Street &amp; £ Westbourne Villas, Harrow Road"/>
    <s v="London"/>
    <x v="6"/>
    <x v="1"/>
    <m/>
    <x v="1"/>
    <m/>
    <m/>
    <s v="y"/>
    <s v="y"/>
    <s v="y"/>
    <m/>
    <s v="y"/>
    <m/>
    <m/>
    <m/>
    <s v="y"/>
    <n v="5"/>
    <x v="629"/>
  </r>
  <r>
    <s v="Pietsch"/>
    <s v="Gustav"/>
    <x v="47"/>
    <m/>
    <m/>
    <x v="0"/>
    <x v="0"/>
    <x v="0"/>
    <x v="0"/>
    <m/>
    <m/>
    <m/>
    <x v="0"/>
    <x v="0"/>
    <x v="0"/>
    <m/>
    <s v="Mayence"/>
    <x v="56"/>
    <x v="5"/>
    <m/>
    <x v="1"/>
    <m/>
    <m/>
    <m/>
    <m/>
    <m/>
    <m/>
    <m/>
    <m/>
    <m/>
    <m/>
    <s v="y"/>
    <n v="1"/>
    <x v="630"/>
  </r>
  <r>
    <s v="Pitt"/>
    <s v="Thomas"/>
    <x v="0"/>
    <m/>
    <m/>
    <x v="0"/>
    <x v="0"/>
    <x v="0"/>
    <x v="0"/>
    <m/>
    <m/>
    <m/>
    <x v="0"/>
    <x v="0"/>
    <x v="0"/>
    <m/>
    <s v="Huddersfield"/>
    <x v="9"/>
    <x v="1"/>
    <m/>
    <x v="1"/>
    <s v="y"/>
    <m/>
    <m/>
    <m/>
    <m/>
    <m/>
    <m/>
    <m/>
    <m/>
    <m/>
    <m/>
    <n v="1"/>
    <x v="631"/>
  </r>
  <r>
    <s v="Plant"/>
    <s v="R"/>
    <x v="0"/>
    <m/>
    <m/>
    <x v="0"/>
    <x v="0"/>
    <x v="0"/>
    <x v="0"/>
    <m/>
    <m/>
    <m/>
    <x v="0"/>
    <x v="0"/>
    <x v="0"/>
    <s v="Canonbury Park"/>
    <s v="London"/>
    <x v="6"/>
    <x v="1"/>
    <m/>
    <x v="1"/>
    <m/>
    <m/>
    <m/>
    <m/>
    <m/>
    <m/>
    <m/>
    <m/>
    <m/>
    <m/>
    <s v="y"/>
    <n v="1"/>
    <x v="632"/>
  </r>
  <r>
    <s v="Plowes"/>
    <s v="J H"/>
    <x v="0"/>
    <m/>
    <m/>
    <x v="0"/>
    <x v="0"/>
    <x v="0"/>
    <x v="0"/>
    <m/>
    <m/>
    <m/>
    <x v="0"/>
    <x v="0"/>
    <x v="0"/>
    <s v="39 York Terrace, Regent's Park"/>
    <s v="London"/>
    <x v="6"/>
    <x v="1"/>
    <m/>
    <x v="1"/>
    <m/>
    <m/>
    <m/>
    <m/>
    <s v="y"/>
    <s v="y"/>
    <s v="y"/>
    <s v="y"/>
    <m/>
    <m/>
    <s v="y"/>
    <n v="5"/>
    <x v="633"/>
  </r>
  <r>
    <s v="Plumtre"/>
    <s v="F C"/>
    <x v="100"/>
    <m/>
    <s v="y"/>
    <x v="0"/>
    <x v="0"/>
    <x v="1"/>
    <x v="2"/>
    <m/>
    <m/>
    <m/>
    <x v="0"/>
    <x v="0"/>
    <x v="0"/>
    <s v="University College, Oxford"/>
    <s v="Oxford"/>
    <x v="16"/>
    <x v="1"/>
    <m/>
    <x v="1"/>
    <m/>
    <m/>
    <m/>
    <m/>
    <m/>
    <m/>
    <m/>
    <m/>
    <s v="y"/>
    <m/>
    <m/>
    <n v="1"/>
    <x v="634"/>
  </r>
  <r>
    <s v="Pollexfen"/>
    <s v="John"/>
    <x v="3"/>
    <m/>
    <s v="y"/>
    <x v="0"/>
    <x v="0"/>
    <x v="0"/>
    <x v="1"/>
    <m/>
    <m/>
    <m/>
    <x v="0"/>
    <x v="0"/>
    <x v="0"/>
    <s v="Colchester (1868) &amp; Midleton Tynas, Richmond, Yorkshire (1878-80)"/>
    <s v="Colchester"/>
    <x v="34"/>
    <x v="1"/>
    <m/>
    <x v="1"/>
    <m/>
    <m/>
    <m/>
    <m/>
    <m/>
    <m/>
    <s v="y"/>
    <s v="y"/>
    <m/>
    <m/>
    <m/>
    <n v="2"/>
    <x v="635"/>
  </r>
  <r>
    <s v="Poste"/>
    <s v="Beale"/>
    <x v="3"/>
    <s v="y"/>
    <s v="y"/>
    <x v="0"/>
    <x v="0"/>
    <x v="0"/>
    <x v="13"/>
    <m/>
    <m/>
    <m/>
    <x v="0"/>
    <x v="0"/>
    <x v="0"/>
    <s v="Bydews Place"/>
    <s v="Maidstone"/>
    <x v="2"/>
    <x v="1"/>
    <m/>
    <x v="1"/>
    <s v="y"/>
    <s v="y"/>
    <s v="y"/>
    <s v="y"/>
    <s v="y"/>
    <s v="y"/>
    <s v="y"/>
    <m/>
    <s v="y"/>
    <s v="y"/>
    <s v="y"/>
    <n v="10"/>
    <x v="636"/>
  </r>
  <r>
    <s v="Potts"/>
    <s v="Frederick"/>
    <x v="0"/>
    <m/>
    <m/>
    <x v="0"/>
    <x v="0"/>
    <x v="0"/>
    <x v="0"/>
    <m/>
    <m/>
    <m/>
    <x v="0"/>
    <x v="0"/>
    <x v="0"/>
    <s v="The Watergate"/>
    <s v="Chester"/>
    <x v="36"/>
    <x v="1"/>
    <m/>
    <x v="1"/>
    <s v="y"/>
    <m/>
    <m/>
    <m/>
    <m/>
    <m/>
    <m/>
    <m/>
    <m/>
    <m/>
    <m/>
    <n v="1"/>
    <x v="637"/>
  </r>
  <r>
    <s v="Powell"/>
    <s v="Edward Joseph"/>
    <x v="0"/>
    <m/>
    <m/>
    <x v="0"/>
    <x v="0"/>
    <x v="0"/>
    <x v="0"/>
    <m/>
    <m/>
    <m/>
    <x v="0"/>
    <x v="0"/>
    <x v="0"/>
    <s v="8 Gordon Street, Gordon Square"/>
    <s v="London"/>
    <x v="6"/>
    <x v="1"/>
    <m/>
    <x v="1"/>
    <s v="y"/>
    <m/>
    <m/>
    <m/>
    <m/>
    <m/>
    <m/>
    <m/>
    <m/>
    <m/>
    <m/>
    <n v="1"/>
    <x v="638"/>
  </r>
  <r>
    <s v="Potter"/>
    <s v="Henry Glasford"/>
    <x v="0"/>
    <m/>
    <m/>
    <x v="0"/>
    <x v="0"/>
    <x v="0"/>
    <x v="0"/>
    <s v="y"/>
    <m/>
    <m/>
    <x v="0"/>
    <x v="0"/>
    <x v="0"/>
    <s v="Newcastle &amp; Acacia Cottage, Hampton, London &amp; Reform Club Pall Mall"/>
    <s v="Newcastle upon Tyne"/>
    <x v="5"/>
    <x v="1"/>
    <s v="y"/>
    <x v="1"/>
    <m/>
    <m/>
    <m/>
    <s v="y"/>
    <s v="y"/>
    <s v="y"/>
    <s v="y"/>
    <m/>
    <m/>
    <m/>
    <s v="y"/>
    <n v="5"/>
    <x v="639"/>
  </r>
  <r>
    <s v="Pretty"/>
    <s v="Edward"/>
    <x v="0"/>
    <m/>
    <m/>
    <x v="0"/>
    <x v="0"/>
    <x v="0"/>
    <x v="0"/>
    <s v="y"/>
    <m/>
    <m/>
    <x v="0"/>
    <x v="0"/>
    <x v="0"/>
    <s v="1 Adelaide Terrace &amp; Chillington House, Maidstone (1859 &amp; 1861)"/>
    <s v="Northampton"/>
    <x v="12"/>
    <x v="1"/>
    <m/>
    <x v="1"/>
    <s v="y"/>
    <s v="y"/>
    <s v="y"/>
    <s v="y"/>
    <s v="y"/>
    <s v="y"/>
    <s v="y"/>
    <m/>
    <s v="y"/>
    <s v="y"/>
    <s v="y"/>
    <n v="10"/>
    <x v="640"/>
  </r>
  <r>
    <s v="Price"/>
    <s v="Edward Bedford"/>
    <x v="0"/>
    <m/>
    <m/>
    <x v="0"/>
    <x v="0"/>
    <x v="0"/>
    <x v="0"/>
    <s v="y"/>
    <m/>
    <m/>
    <x v="0"/>
    <x v="0"/>
    <x v="0"/>
    <s v="29 Cow Cross Street, West Smithfield"/>
    <s v="London"/>
    <x v="6"/>
    <x v="1"/>
    <m/>
    <x v="1"/>
    <s v="y"/>
    <s v="y"/>
    <s v="y"/>
    <m/>
    <m/>
    <m/>
    <m/>
    <m/>
    <s v="y"/>
    <m/>
    <m/>
    <n v="4"/>
    <x v="641"/>
  </r>
  <r>
    <s v="Price"/>
    <s v="John Edward"/>
    <x v="0"/>
    <m/>
    <m/>
    <x v="0"/>
    <x v="0"/>
    <x v="0"/>
    <x v="0"/>
    <s v="y"/>
    <m/>
    <m/>
    <x v="0"/>
    <x v="0"/>
    <x v="0"/>
    <s v="29 Cow Cross Street, West Smithfield &amp; 60 Albion Road, Stoke Newington N"/>
    <s v="London"/>
    <x v="6"/>
    <x v="1"/>
    <m/>
    <x v="1"/>
    <m/>
    <m/>
    <m/>
    <m/>
    <m/>
    <s v="y"/>
    <s v="y"/>
    <s v="y"/>
    <m/>
    <m/>
    <m/>
    <n v="3"/>
    <x v="642"/>
  </r>
  <r>
    <s v="Price"/>
    <s v="T G Hilton"/>
    <x v="0"/>
    <m/>
    <m/>
    <x v="0"/>
    <x v="0"/>
    <x v="0"/>
    <x v="0"/>
    <m/>
    <m/>
    <m/>
    <x v="0"/>
    <x v="0"/>
    <x v="0"/>
    <s v="29 Weymouth Street, Portland Place W"/>
    <m/>
    <x v="6"/>
    <x v="1"/>
    <m/>
    <x v="1"/>
    <m/>
    <m/>
    <m/>
    <m/>
    <m/>
    <m/>
    <m/>
    <s v="y"/>
    <m/>
    <m/>
    <m/>
    <n v="1"/>
    <x v="643"/>
  </r>
  <r>
    <s v="Priest"/>
    <s v="George"/>
    <x v="0"/>
    <m/>
    <m/>
    <x v="0"/>
    <x v="0"/>
    <x v="0"/>
    <x v="0"/>
    <m/>
    <m/>
    <m/>
    <x v="0"/>
    <x v="0"/>
    <x v="0"/>
    <m/>
    <m/>
    <x v="38"/>
    <x v="2"/>
    <m/>
    <x v="1"/>
    <s v="y"/>
    <m/>
    <m/>
    <m/>
    <m/>
    <m/>
    <m/>
    <m/>
    <m/>
    <m/>
    <m/>
    <n v="1"/>
    <x v="644"/>
  </r>
  <r>
    <s v="Prior"/>
    <s v="James"/>
    <x v="0"/>
    <s v="y"/>
    <m/>
    <x v="0"/>
    <x v="0"/>
    <x v="0"/>
    <x v="0"/>
    <s v="y"/>
    <m/>
    <m/>
    <x v="0"/>
    <x v="0"/>
    <x v="0"/>
    <s v="20 Norfolk Crescent, Oxford Square"/>
    <s v="London"/>
    <x v="6"/>
    <x v="1"/>
    <m/>
    <x v="1"/>
    <s v="y"/>
    <m/>
    <m/>
    <m/>
    <m/>
    <m/>
    <m/>
    <m/>
    <m/>
    <m/>
    <m/>
    <n v="1"/>
    <x v="645"/>
  </r>
  <r>
    <s v="Pritchard"/>
    <s v="George"/>
    <x v="0"/>
    <m/>
    <m/>
    <x v="0"/>
    <x v="0"/>
    <x v="0"/>
    <x v="0"/>
    <m/>
    <m/>
    <m/>
    <x v="0"/>
    <x v="0"/>
    <x v="0"/>
    <m/>
    <s v="Broseley"/>
    <x v="20"/>
    <x v="1"/>
    <m/>
    <x v="1"/>
    <m/>
    <m/>
    <m/>
    <s v="y"/>
    <m/>
    <m/>
    <m/>
    <m/>
    <m/>
    <m/>
    <m/>
    <n v="1"/>
    <x v="646"/>
  </r>
  <r>
    <s v="Proctor"/>
    <s v="William"/>
    <x v="101"/>
    <m/>
    <m/>
    <x v="0"/>
    <x v="0"/>
    <x v="0"/>
    <x v="0"/>
    <m/>
    <m/>
    <m/>
    <x v="0"/>
    <x v="26"/>
    <x v="0"/>
    <m/>
    <s v="York"/>
    <x v="9"/>
    <x v="1"/>
    <m/>
    <x v="1"/>
    <s v="y"/>
    <m/>
    <m/>
    <s v="y"/>
    <s v="y"/>
    <s v="y"/>
    <s v="y"/>
    <s v="y"/>
    <m/>
    <m/>
    <s v="y"/>
    <n v="7"/>
    <x v="647"/>
  </r>
  <r>
    <s v="Prower"/>
    <m/>
    <x v="102"/>
    <m/>
    <s v="y"/>
    <x v="0"/>
    <x v="0"/>
    <x v="0"/>
    <x v="0"/>
    <m/>
    <m/>
    <m/>
    <x v="0"/>
    <x v="0"/>
    <x v="0"/>
    <s v="Purton"/>
    <s v="Swindon"/>
    <x v="62"/>
    <x v="1"/>
    <m/>
    <x v="1"/>
    <m/>
    <m/>
    <m/>
    <s v="y"/>
    <s v="y"/>
    <s v="y"/>
    <s v="y"/>
    <m/>
    <s v="y"/>
    <m/>
    <m/>
    <n v="5"/>
    <x v="648"/>
  </r>
  <r>
    <s v="Pryer"/>
    <s v="Alfred"/>
    <x v="0"/>
    <m/>
    <m/>
    <x v="0"/>
    <x v="0"/>
    <x v="0"/>
    <x v="0"/>
    <m/>
    <m/>
    <m/>
    <x v="0"/>
    <x v="0"/>
    <x v="0"/>
    <m/>
    <s v="Hollingbourne"/>
    <x v="2"/>
    <x v="1"/>
    <m/>
    <x v="1"/>
    <s v="y"/>
    <s v="y"/>
    <s v="y"/>
    <m/>
    <m/>
    <m/>
    <s v="y"/>
    <m/>
    <s v="y"/>
    <m/>
    <s v="y"/>
    <n v="6"/>
    <x v="649"/>
  </r>
  <r>
    <s v="Pryer"/>
    <s v="Thomas"/>
    <x v="0"/>
    <m/>
    <m/>
    <x v="0"/>
    <x v="0"/>
    <x v="0"/>
    <x v="0"/>
    <s v="y"/>
    <m/>
    <m/>
    <x v="0"/>
    <x v="0"/>
    <x v="0"/>
    <s v="Artillery Place, Finsbury Square"/>
    <s v="London"/>
    <x v="6"/>
    <x v="1"/>
    <m/>
    <x v="1"/>
    <m/>
    <m/>
    <m/>
    <m/>
    <m/>
    <m/>
    <m/>
    <m/>
    <s v="y"/>
    <m/>
    <m/>
    <n v="1"/>
    <x v="650"/>
  </r>
  <r>
    <s v="Purdue"/>
    <s v="John"/>
    <x v="0"/>
    <m/>
    <m/>
    <x v="0"/>
    <x v="0"/>
    <x v="0"/>
    <x v="0"/>
    <m/>
    <m/>
    <m/>
    <x v="0"/>
    <x v="0"/>
    <x v="0"/>
    <s v="14 Hemingford Terrace, Islington"/>
    <s v="London"/>
    <x v="6"/>
    <x v="1"/>
    <m/>
    <x v="1"/>
    <m/>
    <m/>
    <m/>
    <m/>
    <m/>
    <m/>
    <m/>
    <m/>
    <s v="y"/>
    <m/>
    <m/>
    <n v="1"/>
    <x v="651"/>
  </r>
  <r>
    <s v="Purland"/>
    <s v="Theodosius"/>
    <x v="0"/>
    <m/>
    <m/>
    <x v="0"/>
    <x v="0"/>
    <x v="0"/>
    <x v="0"/>
    <m/>
    <m/>
    <m/>
    <x v="0"/>
    <x v="0"/>
    <x v="0"/>
    <s v="Mortimer Street, Cavendish Square"/>
    <s v="London"/>
    <x v="6"/>
    <x v="1"/>
    <m/>
    <x v="1"/>
    <s v="y"/>
    <s v="y"/>
    <s v="y"/>
    <m/>
    <m/>
    <m/>
    <s v="y"/>
    <s v="y"/>
    <s v="y"/>
    <m/>
    <m/>
    <n v="6"/>
    <x v="652"/>
  </r>
  <r>
    <s v="Purnell"/>
    <s v="Purnell, B"/>
    <x v="0"/>
    <m/>
    <m/>
    <x v="0"/>
    <x v="0"/>
    <x v="0"/>
    <x v="0"/>
    <m/>
    <m/>
    <m/>
    <x v="0"/>
    <x v="0"/>
    <x v="0"/>
    <s v="Stancombe Park"/>
    <s v="Dursley"/>
    <x v="23"/>
    <x v="1"/>
    <m/>
    <x v="1"/>
    <s v="y"/>
    <s v="y"/>
    <s v="y"/>
    <s v="y"/>
    <s v="y"/>
    <s v="y"/>
    <s v="y"/>
    <m/>
    <m/>
    <m/>
    <s v="y"/>
    <n v="8"/>
    <x v="653"/>
  </r>
  <r>
    <s v="Puttock"/>
    <s v="James"/>
    <x v="0"/>
    <m/>
    <m/>
    <x v="0"/>
    <x v="0"/>
    <x v="0"/>
    <x v="0"/>
    <m/>
    <m/>
    <m/>
    <x v="0"/>
    <x v="0"/>
    <x v="0"/>
    <s v="Shaftesbury Street, New North Road, Hoxton"/>
    <s v="London"/>
    <x v="6"/>
    <x v="1"/>
    <m/>
    <x v="1"/>
    <m/>
    <m/>
    <m/>
    <m/>
    <m/>
    <m/>
    <m/>
    <m/>
    <s v="y"/>
    <m/>
    <m/>
    <n v="1"/>
    <x v="654"/>
  </r>
  <r>
    <s v="Quaritch"/>
    <s v="Bernard"/>
    <x v="103"/>
    <s v="y"/>
    <m/>
    <x v="0"/>
    <x v="0"/>
    <x v="0"/>
    <x v="0"/>
    <m/>
    <m/>
    <m/>
    <x v="0"/>
    <x v="0"/>
    <x v="0"/>
    <s v="15 Piccadilly"/>
    <s v="London"/>
    <x v="6"/>
    <x v="1"/>
    <m/>
    <x v="1"/>
    <m/>
    <m/>
    <m/>
    <m/>
    <m/>
    <m/>
    <s v="y"/>
    <s v="y"/>
    <m/>
    <m/>
    <m/>
    <n v="2"/>
    <x v="655"/>
  </r>
  <r>
    <s v="Raine"/>
    <s v="J"/>
    <x v="104"/>
    <s v="y"/>
    <s v="y"/>
    <x v="0"/>
    <x v="0"/>
    <x v="0"/>
    <x v="1"/>
    <m/>
    <m/>
    <m/>
    <x v="0"/>
    <x v="0"/>
    <x v="0"/>
    <s v="The Mount"/>
    <s v="York"/>
    <x v="9"/>
    <x v="1"/>
    <m/>
    <x v="1"/>
    <m/>
    <m/>
    <m/>
    <m/>
    <m/>
    <m/>
    <m/>
    <s v="y"/>
    <m/>
    <m/>
    <m/>
    <n v="1"/>
    <x v="656"/>
  </r>
  <r>
    <s v="Ratcliff"/>
    <s v="John"/>
    <x v="10"/>
    <m/>
    <m/>
    <x v="1"/>
    <x v="0"/>
    <x v="0"/>
    <x v="0"/>
    <s v="y"/>
    <m/>
    <m/>
    <x v="0"/>
    <x v="0"/>
    <x v="0"/>
    <s v="Wyddrington, Edgebaston"/>
    <s v="Birmingham"/>
    <x v="3"/>
    <x v="1"/>
    <m/>
    <x v="1"/>
    <m/>
    <m/>
    <m/>
    <m/>
    <m/>
    <m/>
    <m/>
    <m/>
    <m/>
    <m/>
    <s v="y"/>
    <n v="1"/>
    <x v="657"/>
  </r>
  <r>
    <s v="Ravenshaw"/>
    <s v="T F"/>
    <x v="3"/>
    <m/>
    <s v="y"/>
    <x v="0"/>
    <x v="0"/>
    <x v="0"/>
    <x v="0"/>
    <m/>
    <m/>
    <m/>
    <x v="0"/>
    <x v="0"/>
    <x v="0"/>
    <s v="Pewsey Rectory &amp; 2 Cumbernauld Terrace, Regent's Park, NW"/>
    <s v="Marlborough"/>
    <x v="62"/>
    <x v="1"/>
    <s v="y"/>
    <x v="1"/>
    <m/>
    <m/>
    <m/>
    <m/>
    <m/>
    <m/>
    <s v="y"/>
    <s v="y"/>
    <m/>
    <m/>
    <m/>
    <n v="2"/>
    <x v="658"/>
  </r>
  <r>
    <s v="Reader"/>
    <s v="Edward Francis Stratton"/>
    <x v="0"/>
    <m/>
    <m/>
    <x v="0"/>
    <x v="0"/>
    <x v="0"/>
    <x v="0"/>
    <m/>
    <m/>
    <m/>
    <x v="0"/>
    <x v="0"/>
    <x v="0"/>
    <m/>
    <s v="Sandwich"/>
    <x v="2"/>
    <x v="1"/>
    <m/>
    <x v="1"/>
    <m/>
    <s v="y"/>
    <m/>
    <m/>
    <m/>
    <m/>
    <m/>
    <m/>
    <s v="y"/>
    <m/>
    <m/>
    <n v="2"/>
    <x v="659"/>
  </r>
  <r>
    <s v="Reed"/>
    <s v="Charles"/>
    <x v="0"/>
    <s v="y"/>
    <m/>
    <x v="0"/>
    <x v="0"/>
    <x v="0"/>
    <x v="0"/>
    <s v="y"/>
    <m/>
    <m/>
    <x v="0"/>
    <x v="0"/>
    <x v="0"/>
    <s v="Lovell's Court, Paternoster Row"/>
    <s v="London"/>
    <x v="6"/>
    <x v="1"/>
    <m/>
    <x v="1"/>
    <s v="y"/>
    <m/>
    <m/>
    <m/>
    <m/>
    <m/>
    <m/>
    <m/>
    <m/>
    <m/>
    <m/>
    <n v="1"/>
    <x v="660"/>
  </r>
  <r>
    <s v="Reeve"/>
    <s v="Lovell"/>
    <x v="0"/>
    <s v="y"/>
    <m/>
    <x v="0"/>
    <x v="0"/>
    <x v="0"/>
    <x v="0"/>
    <m/>
    <m/>
    <m/>
    <x v="0"/>
    <x v="0"/>
    <x v="0"/>
    <s v="Wandsworth"/>
    <s v="London"/>
    <x v="6"/>
    <x v="1"/>
    <m/>
    <x v="1"/>
    <m/>
    <m/>
    <m/>
    <m/>
    <m/>
    <m/>
    <m/>
    <m/>
    <m/>
    <m/>
    <s v="y"/>
    <n v="1"/>
    <x v="661"/>
  </r>
  <r>
    <s v="Renouard"/>
    <s v="G C"/>
    <x v="3"/>
    <s v="y"/>
    <s v="y"/>
    <x v="0"/>
    <x v="0"/>
    <x v="0"/>
    <x v="0"/>
    <m/>
    <m/>
    <m/>
    <x v="0"/>
    <x v="0"/>
    <x v="0"/>
    <m/>
    <s v="Swanscombe"/>
    <x v="2"/>
    <x v="1"/>
    <m/>
    <x v="1"/>
    <m/>
    <m/>
    <m/>
    <m/>
    <m/>
    <m/>
    <m/>
    <m/>
    <m/>
    <m/>
    <s v="y"/>
    <n v="1"/>
    <x v="662"/>
  </r>
  <r>
    <s v="Rhind"/>
    <s v="Henry A"/>
    <x v="0"/>
    <s v="y"/>
    <m/>
    <x v="0"/>
    <x v="0"/>
    <x v="0"/>
    <x v="0"/>
    <s v="y"/>
    <m/>
    <m/>
    <x v="0"/>
    <x v="0"/>
    <x v="0"/>
    <s v="Sibster"/>
    <s v="Wick"/>
    <x v="72"/>
    <x v="2"/>
    <m/>
    <x v="1"/>
    <m/>
    <m/>
    <m/>
    <m/>
    <s v="y"/>
    <s v="y"/>
    <s v="y"/>
    <m/>
    <m/>
    <m/>
    <s v="y"/>
    <n v="4"/>
    <x v="663"/>
  </r>
  <r>
    <s v="Richards"/>
    <s v="Thomas"/>
    <x v="0"/>
    <m/>
    <m/>
    <x v="0"/>
    <x v="0"/>
    <x v="0"/>
    <x v="0"/>
    <m/>
    <m/>
    <m/>
    <x v="0"/>
    <x v="0"/>
    <x v="0"/>
    <s v="18 Sinclair Road, Kensington"/>
    <s v="London"/>
    <x v="6"/>
    <x v="1"/>
    <m/>
    <x v="1"/>
    <m/>
    <m/>
    <m/>
    <m/>
    <m/>
    <m/>
    <m/>
    <s v="y"/>
    <m/>
    <m/>
    <m/>
    <n v="1"/>
    <x v="664"/>
  </r>
  <r>
    <s v="Rigden"/>
    <s v="J"/>
    <x v="0"/>
    <m/>
    <m/>
    <x v="0"/>
    <x v="0"/>
    <x v="0"/>
    <x v="0"/>
    <m/>
    <m/>
    <m/>
    <x v="0"/>
    <x v="0"/>
    <x v="0"/>
    <s v="Queen's Arms Library"/>
    <s v="Dover"/>
    <x v="2"/>
    <x v="1"/>
    <m/>
    <x v="1"/>
    <m/>
    <m/>
    <m/>
    <m/>
    <m/>
    <m/>
    <m/>
    <m/>
    <s v="y"/>
    <m/>
    <m/>
    <n v="1"/>
    <x v="665"/>
  </r>
  <r>
    <s v="Rivaz"/>
    <s v="Charles"/>
    <x v="0"/>
    <s v="y"/>
    <m/>
    <x v="0"/>
    <x v="0"/>
    <x v="0"/>
    <x v="0"/>
    <m/>
    <m/>
    <m/>
    <x v="0"/>
    <x v="0"/>
    <x v="0"/>
    <s v="3 Craven Hill Gardens, Hyde Park"/>
    <s v="London"/>
    <x v="6"/>
    <x v="1"/>
    <m/>
    <x v="1"/>
    <m/>
    <m/>
    <m/>
    <m/>
    <m/>
    <m/>
    <m/>
    <m/>
    <m/>
    <m/>
    <s v="y"/>
    <n v="1"/>
    <x v="666"/>
  </r>
  <r>
    <s v="Roach"/>
    <s v="Frederick"/>
    <x v="0"/>
    <m/>
    <m/>
    <x v="0"/>
    <x v="0"/>
    <x v="0"/>
    <x v="0"/>
    <m/>
    <m/>
    <m/>
    <x v="0"/>
    <x v="0"/>
    <x v="0"/>
    <s v="Arreton Manor"/>
    <s v="Arreton"/>
    <x v="4"/>
    <x v="1"/>
    <m/>
    <x v="1"/>
    <s v="y"/>
    <m/>
    <m/>
    <s v="y"/>
    <s v="y"/>
    <s v="y"/>
    <s v="y"/>
    <s v="y"/>
    <m/>
    <m/>
    <s v="y"/>
    <n v="7"/>
    <x v="667"/>
  </r>
  <r>
    <s v="Roach"/>
    <s v="James"/>
    <x v="105"/>
    <m/>
    <m/>
    <x v="0"/>
    <x v="0"/>
    <x v="0"/>
    <x v="0"/>
    <m/>
    <m/>
    <m/>
    <x v="0"/>
    <x v="0"/>
    <x v="0"/>
    <s v="Bank of England"/>
    <s v="London"/>
    <x v="6"/>
    <x v="1"/>
    <m/>
    <x v="1"/>
    <s v="y"/>
    <m/>
    <m/>
    <m/>
    <m/>
    <m/>
    <m/>
    <m/>
    <m/>
    <m/>
    <m/>
    <n v="1"/>
    <x v="668"/>
  </r>
  <r>
    <s v="Rogers"/>
    <m/>
    <x v="102"/>
    <m/>
    <s v="y"/>
    <x v="0"/>
    <x v="0"/>
    <x v="0"/>
    <x v="0"/>
    <m/>
    <m/>
    <m/>
    <x v="0"/>
    <x v="0"/>
    <x v="0"/>
    <m/>
    <s v="Exeter"/>
    <x v="50"/>
    <x v="1"/>
    <m/>
    <x v="1"/>
    <s v="y"/>
    <m/>
    <m/>
    <m/>
    <m/>
    <m/>
    <m/>
    <m/>
    <m/>
    <m/>
    <s v="y"/>
    <n v="2"/>
    <x v="669"/>
  </r>
  <r>
    <s v="Rogers"/>
    <s v="William Harry"/>
    <x v="0"/>
    <s v="?"/>
    <m/>
    <x v="0"/>
    <x v="0"/>
    <x v="0"/>
    <x v="0"/>
    <m/>
    <m/>
    <m/>
    <x v="0"/>
    <x v="0"/>
    <x v="0"/>
    <s v="4 Russell Place, Fitzroy Square"/>
    <s v="London"/>
    <x v="6"/>
    <x v="1"/>
    <m/>
    <x v="1"/>
    <s v="y"/>
    <m/>
    <m/>
    <m/>
    <m/>
    <m/>
    <m/>
    <m/>
    <m/>
    <m/>
    <m/>
    <n v="1"/>
    <x v="670"/>
  </r>
  <r>
    <s v="Rolfe"/>
    <s v="George"/>
    <x v="0"/>
    <m/>
    <m/>
    <x v="0"/>
    <x v="0"/>
    <x v="0"/>
    <x v="0"/>
    <m/>
    <m/>
    <m/>
    <x v="0"/>
    <x v="0"/>
    <x v="0"/>
    <m/>
    <s v="Gravesend"/>
    <x v="2"/>
    <x v="1"/>
    <m/>
    <x v="1"/>
    <m/>
    <m/>
    <m/>
    <m/>
    <m/>
    <m/>
    <m/>
    <m/>
    <s v="y"/>
    <m/>
    <m/>
    <n v="1"/>
    <x v="671"/>
  </r>
  <r>
    <s v="Rolfe"/>
    <s v="Henry William"/>
    <x v="0"/>
    <m/>
    <m/>
    <x v="0"/>
    <x v="0"/>
    <x v="0"/>
    <x v="0"/>
    <m/>
    <m/>
    <m/>
    <x v="0"/>
    <x v="0"/>
    <x v="0"/>
    <s v="3 Punderson Place, Bethnal Green Road NE"/>
    <s v="London"/>
    <x v="6"/>
    <x v="1"/>
    <m/>
    <x v="1"/>
    <m/>
    <m/>
    <s v="y"/>
    <s v="y"/>
    <s v="y"/>
    <s v="y"/>
    <m/>
    <m/>
    <s v="y"/>
    <m/>
    <s v="y"/>
    <n v="6"/>
    <x v="672"/>
  </r>
  <r>
    <s v="Rolfe"/>
    <s v="William Henry"/>
    <x v="0"/>
    <m/>
    <m/>
    <x v="0"/>
    <x v="0"/>
    <x v="0"/>
    <x v="0"/>
    <m/>
    <m/>
    <m/>
    <x v="0"/>
    <x v="0"/>
    <x v="0"/>
    <s v="Sandwich &amp; 3 Punderson Place, Bethnal Green Road NE"/>
    <s v="Sandwich"/>
    <x v="2"/>
    <x v="1"/>
    <s v="y"/>
    <x v="1"/>
    <s v="y"/>
    <s v="y"/>
    <s v="y"/>
    <s v="y"/>
    <s v="y"/>
    <s v="y"/>
    <s v="y"/>
    <s v="y"/>
    <s v="y"/>
    <s v="y"/>
    <s v="y"/>
    <n v="11"/>
    <x v="673"/>
  </r>
  <r>
    <s v="Rolt"/>
    <s v="J D"/>
    <x v="0"/>
    <s v="?"/>
    <m/>
    <x v="0"/>
    <x v="0"/>
    <x v="0"/>
    <x v="0"/>
    <m/>
    <m/>
    <m/>
    <x v="0"/>
    <x v="0"/>
    <x v="0"/>
    <s v="39 Broomsfield, Evelyn Street"/>
    <s v="Deptford"/>
    <x v="2"/>
    <x v="1"/>
    <m/>
    <x v="1"/>
    <m/>
    <m/>
    <m/>
    <m/>
    <m/>
    <m/>
    <m/>
    <m/>
    <s v="y"/>
    <m/>
    <m/>
    <n v="1"/>
    <x v="674"/>
  </r>
  <r>
    <s v="Roots"/>
    <s v="George"/>
    <x v="0"/>
    <m/>
    <m/>
    <x v="0"/>
    <x v="0"/>
    <x v="0"/>
    <x v="0"/>
    <s v="y"/>
    <m/>
    <m/>
    <x v="0"/>
    <x v="0"/>
    <x v="0"/>
    <s v="Tanfield Court, Temple &amp; 2 Ashley Place, Pimlico SW"/>
    <s v="London"/>
    <x v="6"/>
    <x v="1"/>
    <m/>
    <x v="1"/>
    <m/>
    <m/>
    <m/>
    <m/>
    <s v="y"/>
    <s v="y"/>
    <s v="y"/>
    <s v="y"/>
    <m/>
    <m/>
    <m/>
    <n v="4"/>
    <x v="675"/>
  </r>
  <r>
    <s v="Roots"/>
    <s v="William"/>
    <x v="0"/>
    <m/>
    <m/>
    <x v="0"/>
    <x v="0"/>
    <x v="0"/>
    <x v="3"/>
    <s v="y"/>
    <m/>
    <m/>
    <x v="0"/>
    <x v="0"/>
    <x v="0"/>
    <s v="Surbiton, Kingston-upon-Thames"/>
    <m/>
    <x v="7"/>
    <x v="1"/>
    <m/>
    <x v="1"/>
    <s v="y"/>
    <m/>
    <m/>
    <s v="y"/>
    <s v="y"/>
    <s v="y"/>
    <m/>
    <m/>
    <s v="y"/>
    <m/>
    <m/>
    <n v="5"/>
    <x v="676"/>
  </r>
  <r>
    <s v="Rooke"/>
    <s v="Charles"/>
    <x v="0"/>
    <m/>
    <m/>
    <x v="0"/>
    <x v="0"/>
    <x v="0"/>
    <x v="3"/>
    <m/>
    <m/>
    <m/>
    <x v="0"/>
    <x v="0"/>
    <x v="0"/>
    <m/>
    <s v="Scarborough"/>
    <x v="9"/>
    <x v="1"/>
    <m/>
    <x v="1"/>
    <m/>
    <m/>
    <s v="y"/>
    <m/>
    <m/>
    <m/>
    <m/>
    <m/>
    <s v="y"/>
    <m/>
    <m/>
    <n v="2"/>
    <x v="677"/>
  </r>
  <r>
    <s v="Rooke"/>
    <s v="John"/>
    <x v="0"/>
    <s v="y"/>
    <m/>
    <x v="0"/>
    <x v="0"/>
    <x v="0"/>
    <x v="0"/>
    <m/>
    <m/>
    <m/>
    <x v="0"/>
    <x v="0"/>
    <x v="0"/>
    <s v="Akehead"/>
    <s v="Wigton"/>
    <x v="24"/>
    <x v="1"/>
    <m/>
    <x v="1"/>
    <s v="y"/>
    <m/>
    <m/>
    <s v="y"/>
    <s v="y"/>
    <m/>
    <m/>
    <m/>
    <m/>
    <m/>
    <m/>
    <n v="3"/>
    <x v="678"/>
  </r>
  <r>
    <s v="Roper"/>
    <s v="W J Duff"/>
    <x v="0"/>
    <m/>
    <m/>
    <x v="0"/>
    <x v="0"/>
    <x v="0"/>
    <x v="0"/>
    <m/>
    <m/>
    <m/>
    <x v="0"/>
    <x v="0"/>
    <x v="0"/>
    <s v="Vane House, Hampstead"/>
    <s v="London"/>
    <x v="6"/>
    <x v="1"/>
    <m/>
    <x v="1"/>
    <m/>
    <m/>
    <m/>
    <m/>
    <m/>
    <m/>
    <m/>
    <m/>
    <s v="y"/>
    <m/>
    <m/>
    <n v="1"/>
    <x v="679"/>
  </r>
  <r>
    <s v="Rose"/>
    <s v="W E"/>
    <x v="0"/>
    <m/>
    <m/>
    <x v="0"/>
    <x v="0"/>
    <x v="0"/>
    <x v="0"/>
    <m/>
    <m/>
    <m/>
    <x v="0"/>
    <x v="0"/>
    <x v="0"/>
    <m/>
    <s v="March"/>
    <x v="14"/>
    <x v="1"/>
    <m/>
    <x v="1"/>
    <m/>
    <m/>
    <m/>
    <m/>
    <m/>
    <m/>
    <m/>
    <m/>
    <s v="y"/>
    <m/>
    <m/>
    <n v="1"/>
    <x v="680"/>
  </r>
  <r>
    <s v="Ross"/>
    <s v="Henry"/>
    <x v="0"/>
    <m/>
    <m/>
    <x v="0"/>
    <x v="0"/>
    <x v="0"/>
    <x v="0"/>
    <s v="y"/>
    <m/>
    <m/>
    <x v="0"/>
    <x v="0"/>
    <x v="0"/>
    <s v="Swanscombe, Kent (1868) &amp; Chestham Park, Henfield, West Sussex (1878-80)"/>
    <s v="Northfleet"/>
    <x v="2"/>
    <x v="1"/>
    <m/>
    <x v="1"/>
    <m/>
    <m/>
    <m/>
    <m/>
    <m/>
    <m/>
    <s v="y"/>
    <s v="y"/>
    <m/>
    <m/>
    <m/>
    <n v="2"/>
    <x v="681"/>
  </r>
  <r>
    <s v="Roy"/>
    <s v="William"/>
    <x v="0"/>
    <m/>
    <m/>
    <x v="0"/>
    <x v="0"/>
    <x v="0"/>
    <x v="0"/>
    <m/>
    <m/>
    <m/>
    <x v="0"/>
    <x v="0"/>
    <x v="0"/>
    <s v="St Mary Axe"/>
    <s v="London"/>
    <x v="6"/>
    <x v="1"/>
    <m/>
    <x v="1"/>
    <m/>
    <m/>
    <m/>
    <m/>
    <m/>
    <m/>
    <m/>
    <m/>
    <s v="y"/>
    <m/>
    <m/>
    <n v="1"/>
    <x v="682"/>
  </r>
  <r>
    <s v="Royal Irish Academy"/>
    <m/>
    <x v="0"/>
    <m/>
    <m/>
    <x v="0"/>
    <x v="0"/>
    <x v="0"/>
    <x v="0"/>
    <m/>
    <m/>
    <m/>
    <x v="0"/>
    <x v="0"/>
    <x v="0"/>
    <m/>
    <s v="Dublin"/>
    <x v="73"/>
    <x v="13"/>
    <m/>
    <x v="37"/>
    <m/>
    <m/>
    <m/>
    <m/>
    <m/>
    <m/>
    <m/>
    <s v="y"/>
    <m/>
    <m/>
    <m/>
    <n v="1"/>
    <x v="683"/>
  </r>
  <r>
    <s v="Royal Library, Buckingham Palace"/>
    <m/>
    <x v="0"/>
    <m/>
    <m/>
    <x v="0"/>
    <x v="0"/>
    <x v="0"/>
    <x v="0"/>
    <m/>
    <m/>
    <m/>
    <x v="0"/>
    <x v="0"/>
    <x v="0"/>
    <m/>
    <s v="London"/>
    <x v="6"/>
    <x v="1"/>
    <m/>
    <x v="38"/>
    <s v="y"/>
    <m/>
    <m/>
    <m/>
    <m/>
    <m/>
    <m/>
    <m/>
    <m/>
    <m/>
    <m/>
    <n v="1"/>
    <x v="684"/>
  </r>
  <r>
    <s v="Royal Scottish Academy of Painting, Sculpture and Architecture"/>
    <m/>
    <x v="0"/>
    <m/>
    <m/>
    <x v="0"/>
    <x v="0"/>
    <x v="0"/>
    <x v="0"/>
    <m/>
    <m/>
    <m/>
    <x v="0"/>
    <x v="0"/>
    <x v="0"/>
    <m/>
    <s v="Edinburgh"/>
    <x v="8"/>
    <x v="2"/>
    <m/>
    <x v="39"/>
    <m/>
    <m/>
    <m/>
    <m/>
    <m/>
    <m/>
    <m/>
    <m/>
    <m/>
    <m/>
    <s v="y"/>
    <n v="1"/>
    <x v="685"/>
  </r>
  <r>
    <s v="Rudd"/>
    <s v="John B"/>
    <x v="0"/>
    <m/>
    <m/>
    <x v="0"/>
    <x v="0"/>
    <x v="0"/>
    <x v="0"/>
    <m/>
    <m/>
    <m/>
    <x v="0"/>
    <x v="0"/>
    <x v="0"/>
    <s v="Tollesby Hall"/>
    <s v="Middlesbrough"/>
    <x v="9"/>
    <x v="1"/>
    <m/>
    <x v="1"/>
    <m/>
    <m/>
    <m/>
    <m/>
    <m/>
    <m/>
    <m/>
    <m/>
    <m/>
    <m/>
    <s v="y"/>
    <n v="1"/>
    <x v="686"/>
  </r>
  <r>
    <s v="Russell"/>
    <m/>
    <x v="37"/>
    <m/>
    <m/>
    <x v="0"/>
    <x v="0"/>
    <x v="0"/>
    <x v="0"/>
    <m/>
    <m/>
    <m/>
    <x v="0"/>
    <x v="0"/>
    <x v="0"/>
    <s v="New Hall Street"/>
    <s v="Birmingham"/>
    <x v="3"/>
    <x v="1"/>
    <m/>
    <x v="1"/>
    <m/>
    <m/>
    <m/>
    <m/>
    <m/>
    <m/>
    <m/>
    <m/>
    <m/>
    <m/>
    <s v="y"/>
    <n v="1"/>
    <x v="687"/>
  </r>
  <r>
    <s v="Russell Institution"/>
    <m/>
    <x v="0"/>
    <m/>
    <m/>
    <x v="0"/>
    <x v="0"/>
    <x v="0"/>
    <x v="0"/>
    <m/>
    <m/>
    <m/>
    <x v="0"/>
    <x v="0"/>
    <x v="0"/>
    <s v="Bloomsbury Square"/>
    <s v="London"/>
    <x v="6"/>
    <x v="1"/>
    <m/>
    <x v="1"/>
    <s v="y"/>
    <m/>
    <m/>
    <m/>
    <m/>
    <m/>
    <m/>
    <m/>
    <m/>
    <m/>
    <m/>
    <n v="1"/>
    <x v="688"/>
  </r>
  <r>
    <s v="Sainthill"/>
    <s v="Richard"/>
    <x v="0"/>
    <m/>
    <m/>
    <x v="0"/>
    <x v="0"/>
    <x v="0"/>
    <x v="0"/>
    <m/>
    <m/>
    <m/>
    <x v="0"/>
    <x v="0"/>
    <x v="0"/>
    <m/>
    <s v="Cork"/>
    <x v="54"/>
    <x v="13"/>
    <m/>
    <x v="1"/>
    <m/>
    <s v="y"/>
    <s v="y"/>
    <s v="y"/>
    <s v="y"/>
    <s v="y"/>
    <s v="y"/>
    <m/>
    <m/>
    <m/>
    <m/>
    <n v="6"/>
    <x v="689"/>
  </r>
  <r>
    <s v="Salisbury"/>
    <s v="Edward Gibbon"/>
    <x v="0"/>
    <m/>
    <m/>
    <x v="0"/>
    <x v="0"/>
    <x v="0"/>
    <x v="0"/>
    <m/>
    <m/>
    <m/>
    <x v="0"/>
    <x v="0"/>
    <x v="0"/>
    <s v="Rose Bank Cottage, Finchley Road, St John's Wood"/>
    <s v="London"/>
    <x v="6"/>
    <x v="1"/>
    <m/>
    <x v="1"/>
    <m/>
    <m/>
    <m/>
    <m/>
    <m/>
    <m/>
    <m/>
    <m/>
    <s v="y"/>
    <m/>
    <m/>
    <n v="1"/>
    <x v="690"/>
  </r>
  <r>
    <s v="Salmon"/>
    <s v="Frederick"/>
    <x v="0"/>
    <s v="y"/>
    <m/>
    <x v="0"/>
    <x v="0"/>
    <x v="0"/>
    <x v="0"/>
    <s v="y"/>
    <s v="y"/>
    <m/>
    <x v="0"/>
    <x v="0"/>
    <x v="0"/>
    <s v="18 Lower Berkeley Street"/>
    <s v="London"/>
    <x v="6"/>
    <x v="1"/>
    <m/>
    <x v="1"/>
    <m/>
    <m/>
    <m/>
    <m/>
    <m/>
    <m/>
    <m/>
    <m/>
    <s v="y"/>
    <m/>
    <m/>
    <n v="1"/>
    <x v="691"/>
  </r>
  <r>
    <s v="Sams"/>
    <s v="Joseph"/>
    <x v="0"/>
    <s v="y"/>
    <m/>
    <x v="0"/>
    <x v="0"/>
    <x v="0"/>
    <x v="0"/>
    <m/>
    <m/>
    <m/>
    <x v="0"/>
    <x v="0"/>
    <x v="0"/>
    <m/>
    <s v="Darlington"/>
    <x v="15"/>
    <x v="1"/>
    <m/>
    <x v="1"/>
    <m/>
    <m/>
    <m/>
    <m/>
    <m/>
    <m/>
    <m/>
    <m/>
    <m/>
    <m/>
    <s v="y"/>
    <n v="1"/>
    <x v="692"/>
  </r>
  <r>
    <s v="Sandwich Book Society"/>
    <m/>
    <x v="0"/>
    <m/>
    <m/>
    <x v="0"/>
    <x v="0"/>
    <x v="0"/>
    <x v="0"/>
    <m/>
    <m/>
    <m/>
    <x v="0"/>
    <x v="0"/>
    <x v="0"/>
    <m/>
    <s v="Sandwich"/>
    <x v="2"/>
    <x v="1"/>
    <m/>
    <x v="40"/>
    <m/>
    <s v="y"/>
    <m/>
    <m/>
    <m/>
    <m/>
    <m/>
    <m/>
    <s v="y"/>
    <m/>
    <s v="y"/>
    <n v="3"/>
    <x v="693"/>
  </r>
  <r>
    <s v="Sandys"/>
    <s v="Charles"/>
    <x v="0"/>
    <s v="y"/>
    <m/>
    <x v="0"/>
    <x v="0"/>
    <x v="0"/>
    <x v="0"/>
    <s v="y"/>
    <m/>
    <m/>
    <x v="0"/>
    <x v="0"/>
    <x v="0"/>
    <m/>
    <s v="Canterbury"/>
    <x v="2"/>
    <x v="1"/>
    <m/>
    <x v="1"/>
    <s v="y"/>
    <m/>
    <m/>
    <s v="y"/>
    <s v="y"/>
    <s v="y"/>
    <m/>
    <m/>
    <s v="y"/>
    <s v="y"/>
    <m/>
    <n v="6"/>
    <x v="694"/>
  </r>
  <r>
    <s v="Saul"/>
    <m/>
    <x v="9"/>
    <m/>
    <m/>
    <x v="0"/>
    <x v="0"/>
    <x v="0"/>
    <x v="0"/>
    <m/>
    <m/>
    <m/>
    <x v="0"/>
    <x v="0"/>
    <x v="0"/>
    <s v="Lodge, Bow Road"/>
    <s v="Limehouse"/>
    <x v="6"/>
    <x v="1"/>
    <m/>
    <x v="1"/>
    <s v="y"/>
    <m/>
    <m/>
    <m/>
    <m/>
    <m/>
    <m/>
    <m/>
    <m/>
    <m/>
    <s v="y"/>
    <n v="2"/>
    <x v="695"/>
  </r>
  <r>
    <s v="Saull"/>
    <s v="W Devonshire"/>
    <x v="0"/>
    <s v="y"/>
    <m/>
    <x v="0"/>
    <x v="0"/>
    <x v="0"/>
    <x v="0"/>
    <s v="y"/>
    <m/>
    <s v="y"/>
    <x v="0"/>
    <x v="0"/>
    <x v="0"/>
    <s v="Aldersgate Street"/>
    <s v="London"/>
    <x v="6"/>
    <x v="1"/>
    <m/>
    <x v="1"/>
    <s v="y"/>
    <s v="y"/>
    <s v="y"/>
    <s v="y"/>
    <s v="y"/>
    <m/>
    <m/>
    <m/>
    <s v="y"/>
    <s v="y"/>
    <m/>
    <n v="7"/>
    <x v="696"/>
  </r>
  <r>
    <s v="Saunders"/>
    <s v="Thomas"/>
    <x v="106"/>
    <s v="?"/>
    <m/>
    <x v="0"/>
    <x v="0"/>
    <x v="0"/>
    <x v="0"/>
    <s v="y"/>
    <m/>
    <m/>
    <x v="0"/>
    <x v="0"/>
    <x v="0"/>
    <s v="Guildhall"/>
    <s v="London"/>
    <x v="6"/>
    <x v="1"/>
    <m/>
    <x v="1"/>
    <s v="y"/>
    <m/>
    <m/>
    <s v="y"/>
    <m/>
    <m/>
    <m/>
    <m/>
    <m/>
    <m/>
    <m/>
    <n v="2"/>
    <x v="697"/>
  </r>
  <r>
    <s v="Scarborough Archaeological Society"/>
    <m/>
    <x v="0"/>
    <m/>
    <m/>
    <x v="0"/>
    <x v="0"/>
    <x v="0"/>
    <x v="0"/>
    <m/>
    <m/>
    <m/>
    <x v="0"/>
    <x v="0"/>
    <x v="0"/>
    <m/>
    <s v="Scarborough"/>
    <x v="9"/>
    <x v="1"/>
    <m/>
    <x v="41"/>
    <m/>
    <m/>
    <s v="y"/>
    <s v="y"/>
    <s v="y"/>
    <s v="y"/>
    <s v="y"/>
    <m/>
    <m/>
    <m/>
    <m/>
    <n v="5"/>
    <x v="698"/>
  </r>
  <r>
    <s v="Scott"/>
    <s v="J B"/>
    <x v="0"/>
    <m/>
    <m/>
    <x v="0"/>
    <x v="0"/>
    <x v="0"/>
    <x v="0"/>
    <m/>
    <m/>
    <m/>
    <x v="0"/>
    <x v="0"/>
    <x v="0"/>
    <s v="Chelsea"/>
    <s v="London"/>
    <x v="6"/>
    <x v="1"/>
    <m/>
    <x v="1"/>
    <m/>
    <m/>
    <m/>
    <m/>
    <m/>
    <m/>
    <m/>
    <m/>
    <m/>
    <m/>
    <s v="y"/>
    <n v="1"/>
    <x v="699"/>
  </r>
  <r>
    <s v="Scott"/>
    <s v="J R"/>
    <x v="0"/>
    <m/>
    <m/>
    <x v="0"/>
    <x v="0"/>
    <x v="0"/>
    <x v="0"/>
    <m/>
    <m/>
    <m/>
    <x v="0"/>
    <x v="0"/>
    <x v="0"/>
    <s v="Coal Exchange, Thames Street"/>
    <s v="London"/>
    <x v="6"/>
    <x v="1"/>
    <m/>
    <x v="1"/>
    <m/>
    <m/>
    <m/>
    <m/>
    <m/>
    <m/>
    <m/>
    <m/>
    <m/>
    <m/>
    <s v="y"/>
    <n v="1"/>
    <x v="700"/>
  </r>
  <r>
    <s v="Seawell"/>
    <s v="Samuel"/>
    <x v="0"/>
    <m/>
    <m/>
    <x v="0"/>
    <x v="0"/>
    <x v="0"/>
    <x v="0"/>
    <m/>
    <m/>
    <m/>
    <x v="0"/>
    <x v="0"/>
    <x v="0"/>
    <s v="2 Mountford Terrace, Barnsbury Park"/>
    <s v="London"/>
    <x v="6"/>
    <x v="1"/>
    <m/>
    <x v="1"/>
    <s v="y"/>
    <m/>
    <m/>
    <m/>
    <m/>
    <m/>
    <m/>
    <m/>
    <m/>
    <m/>
    <m/>
    <n v="1"/>
    <x v="701"/>
  </r>
  <r>
    <s v="Sheppard"/>
    <s v="Edmund"/>
    <x v="90"/>
    <m/>
    <m/>
    <x v="0"/>
    <x v="0"/>
    <x v="0"/>
    <x v="0"/>
    <m/>
    <m/>
    <m/>
    <x v="0"/>
    <x v="0"/>
    <x v="0"/>
    <s v="Parson's Green, Fulham &amp; Kingston upon Thames"/>
    <s v="London"/>
    <x v="6"/>
    <x v="1"/>
    <m/>
    <x v="1"/>
    <s v="y"/>
    <s v="y"/>
    <s v="y"/>
    <s v="y"/>
    <s v="y"/>
    <s v="y"/>
    <m/>
    <m/>
    <s v="y"/>
    <s v="y"/>
    <s v="y"/>
    <n v="9"/>
    <x v="702"/>
  </r>
  <r>
    <s v="Shepherd"/>
    <s v="Samuel"/>
    <x v="0"/>
    <m/>
    <m/>
    <x v="0"/>
    <x v="0"/>
    <x v="0"/>
    <x v="0"/>
    <s v="y"/>
    <m/>
    <m/>
    <x v="0"/>
    <x v="0"/>
    <x v="0"/>
    <s v="Marlborough Square, Chelsea"/>
    <s v="London"/>
    <x v="6"/>
    <x v="1"/>
    <m/>
    <x v="1"/>
    <s v="y"/>
    <s v="y"/>
    <s v="y"/>
    <m/>
    <m/>
    <m/>
    <m/>
    <m/>
    <m/>
    <m/>
    <m/>
    <n v="3"/>
    <x v="703"/>
  </r>
  <r>
    <s v="Shipp"/>
    <s v="William"/>
    <x v="0"/>
    <m/>
    <m/>
    <x v="0"/>
    <x v="0"/>
    <x v="0"/>
    <x v="0"/>
    <m/>
    <m/>
    <m/>
    <x v="0"/>
    <x v="0"/>
    <x v="0"/>
    <m/>
    <s v="Blandford"/>
    <x v="35"/>
    <x v="1"/>
    <m/>
    <x v="1"/>
    <m/>
    <m/>
    <m/>
    <s v="y"/>
    <s v="y"/>
    <s v="y"/>
    <s v="y"/>
    <m/>
    <s v="y"/>
    <m/>
    <m/>
    <n v="5"/>
    <x v="704"/>
  </r>
  <r>
    <s v="Shortt"/>
    <s v="William T P"/>
    <x v="0"/>
    <m/>
    <m/>
    <x v="0"/>
    <x v="0"/>
    <x v="0"/>
    <x v="0"/>
    <m/>
    <m/>
    <m/>
    <x v="0"/>
    <x v="0"/>
    <x v="0"/>
    <s v="Heavitree"/>
    <s v="Exeter"/>
    <x v="50"/>
    <x v="1"/>
    <m/>
    <x v="1"/>
    <s v="y"/>
    <m/>
    <s v="y"/>
    <m/>
    <m/>
    <m/>
    <m/>
    <m/>
    <s v="y"/>
    <m/>
    <m/>
    <n v="3"/>
    <x v="705"/>
  </r>
  <r>
    <s v="Silburn"/>
    <s v="James"/>
    <x v="0"/>
    <m/>
    <m/>
    <x v="0"/>
    <x v="0"/>
    <x v="0"/>
    <x v="0"/>
    <m/>
    <m/>
    <m/>
    <x v="0"/>
    <x v="0"/>
    <x v="0"/>
    <m/>
    <s v="Pocklington"/>
    <x v="9"/>
    <x v="1"/>
    <m/>
    <x v="1"/>
    <s v="y"/>
    <m/>
    <m/>
    <m/>
    <m/>
    <m/>
    <m/>
    <m/>
    <s v="y"/>
    <m/>
    <m/>
    <n v="2"/>
    <x v="706"/>
  </r>
  <r>
    <s v="Simpson"/>
    <s v="J Y"/>
    <x v="107"/>
    <s v="y"/>
    <m/>
    <x v="0"/>
    <x v="0"/>
    <x v="0"/>
    <x v="3"/>
    <m/>
    <m/>
    <m/>
    <x v="0"/>
    <x v="27"/>
    <x v="0"/>
    <m/>
    <s v="Edinburgh"/>
    <x v="8"/>
    <x v="2"/>
    <m/>
    <x v="1"/>
    <s v="y"/>
    <m/>
    <m/>
    <s v="y"/>
    <s v="y"/>
    <s v="y"/>
    <m/>
    <m/>
    <m/>
    <m/>
    <m/>
    <n v="4"/>
    <x v="707"/>
  </r>
  <r>
    <s v="Slack"/>
    <s v="Henry"/>
    <x v="0"/>
    <s v="y"/>
    <m/>
    <x v="0"/>
    <x v="0"/>
    <x v="0"/>
    <x v="0"/>
    <m/>
    <m/>
    <m/>
    <x v="0"/>
    <x v="0"/>
    <x v="0"/>
    <s v="3 Stockwell Park Road, Brixton"/>
    <s v="London"/>
    <x v="6"/>
    <x v="1"/>
    <m/>
    <x v="1"/>
    <m/>
    <m/>
    <m/>
    <m/>
    <s v="y"/>
    <m/>
    <m/>
    <m/>
    <m/>
    <m/>
    <m/>
    <n v="1"/>
    <x v="708"/>
  </r>
  <r>
    <s v="Smart"/>
    <s v="T W Wake"/>
    <x v="0"/>
    <m/>
    <m/>
    <x v="0"/>
    <x v="0"/>
    <x v="0"/>
    <x v="0"/>
    <m/>
    <m/>
    <m/>
    <x v="0"/>
    <x v="0"/>
    <x v="0"/>
    <s v="Canbourne"/>
    <s v="Salisbury"/>
    <x v="62"/>
    <x v="1"/>
    <m/>
    <x v="1"/>
    <m/>
    <s v="y"/>
    <m/>
    <m/>
    <m/>
    <m/>
    <m/>
    <s v="y"/>
    <m/>
    <m/>
    <m/>
    <n v="2"/>
    <x v="709"/>
  </r>
  <r>
    <s v="Smee"/>
    <s v="William Ray"/>
    <x v="108"/>
    <m/>
    <m/>
    <x v="0"/>
    <x v="0"/>
    <x v="0"/>
    <x v="0"/>
    <s v="y"/>
    <m/>
    <m/>
    <x v="0"/>
    <x v="0"/>
    <x v="0"/>
    <s v="Bank of England"/>
    <s v="London"/>
    <x v="6"/>
    <x v="1"/>
    <m/>
    <x v="1"/>
    <s v="y"/>
    <m/>
    <m/>
    <m/>
    <m/>
    <m/>
    <m/>
    <m/>
    <m/>
    <m/>
    <m/>
    <n v="1"/>
    <x v="710"/>
  </r>
  <r>
    <s v="Smith"/>
    <s v="Henry"/>
    <x v="109"/>
    <m/>
    <m/>
    <x v="0"/>
    <x v="0"/>
    <x v="0"/>
    <x v="0"/>
    <m/>
    <m/>
    <m/>
    <x v="0"/>
    <x v="0"/>
    <x v="0"/>
    <s v="Mount Row and Southsea, Portsmouth"/>
    <s v="Portsmouth"/>
    <x v="4"/>
    <x v="17"/>
    <m/>
    <x v="1"/>
    <s v="y"/>
    <s v="y"/>
    <s v="y"/>
    <s v="y"/>
    <s v="y"/>
    <s v="y"/>
    <m/>
    <m/>
    <m/>
    <m/>
    <s v="y"/>
    <n v="7"/>
    <x v="711"/>
  </r>
  <r>
    <s v="Smith"/>
    <s v="H Ecroyd "/>
    <x v="0"/>
    <m/>
    <m/>
    <x v="0"/>
    <x v="0"/>
    <x v="0"/>
    <x v="0"/>
    <m/>
    <m/>
    <m/>
    <x v="0"/>
    <x v="0"/>
    <x v="0"/>
    <s v="Melbourne (1854) &amp; Aldbro House, Egremont, Berkshire (1868) &amp; The Priory, Saffron Walden (1878-80)"/>
    <m/>
    <x v="66"/>
    <x v="15"/>
    <m/>
    <x v="1"/>
    <s v="y"/>
    <m/>
    <m/>
    <m/>
    <m/>
    <m/>
    <s v="y"/>
    <s v="y"/>
    <m/>
    <m/>
    <m/>
    <n v="3"/>
    <x v="712"/>
  </r>
  <r>
    <s v="Smith"/>
    <s v="John"/>
    <x v="0"/>
    <m/>
    <m/>
    <x v="0"/>
    <x v="0"/>
    <x v="0"/>
    <x v="0"/>
    <m/>
    <m/>
    <m/>
    <x v="0"/>
    <x v="0"/>
    <x v="0"/>
    <m/>
    <s v="Blackpan"/>
    <x v="4"/>
    <x v="1"/>
    <m/>
    <x v="1"/>
    <m/>
    <m/>
    <m/>
    <m/>
    <m/>
    <m/>
    <m/>
    <m/>
    <s v="y"/>
    <m/>
    <m/>
    <n v="1"/>
    <x v="713"/>
  </r>
  <r>
    <s v="Smith"/>
    <s v="A Russell"/>
    <x v="103"/>
    <m/>
    <m/>
    <x v="0"/>
    <x v="0"/>
    <x v="0"/>
    <x v="0"/>
    <m/>
    <m/>
    <m/>
    <x v="0"/>
    <x v="0"/>
    <x v="0"/>
    <s v="36 Soho Square W"/>
    <s v="London"/>
    <x v="6"/>
    <x v="1"/>
    <m/>
    <x v="1"/>
    <m/>
    <m/>
    <m/>
    <m/>
    <m/>
    <m/>
    <m/>
    <s v="y"/>
    <m/>
    <m/>
    <s v="y"/>
    <n v="2"/>
    <x v="714"/>
  </r>
  <r>
    <s v="Smith"/>
    <s v="John Russell"/>
    <x v="103"/>
    <s v="y"/>
    <m/>
    <x v="0"/>
    <x v="0"/>
    <x v="0"/>
    <x v="0"/>
    <m/>
    <m/>
    <m/>
    <x v="0"/>
    <x v="0"/>
    <x v="0"/>
    <s v="4 Old Compton Street &amp; Soho Square"/>
    <s v="London"/>
    <x v="6"/>
    <x v="1"/>
    <m/>
    <x v="1"/>
    <m/>
    <m/>
    <m/>
    <m/>
    <m/>
    <s v="y"/>
    <m/>
    <m/>
    <s v="y"/>
    <m/>
    <m/>
    <n v="2"/>
    <x v="715"/>
  </r>
  <r>
    <s v="Smith"/>
    <m/>
    <x v="9"/>
    <m/>
    <m/>
    <x v="0"/>
    <x v="0"/>
    <x v="0"/>
    <x v="0"/>
    <m/>
    <m/>
    <m/>
    <x v="0"/>
    <x v="0"/>
    <x v="0"/>
    <m/>
    <s v="Niton"/>
    <x v="4"/>
    <x v="1"/>
    <m/>
    <x v="1"/>
    <m/>
    <m/>
    <m/>
    <m/>
    <m/>
    <m/>
    <m/>
    <m/>
    <s v="y"/>
    <m/>
    <m/>
    <n v="1"/>
    <x v="716"/>
  </r>
  <r>
    <s v="Smith"/>
    <m/>
    <x v="6"/>
    <m/>
    <m/>
    <x v="0"/>
    <x v="0"/>
    <x v="0"/>
    <x v="0"/>
    <m/>
    <m/>
    <m/>
    <x v="0"/>
    <x v="0"/>
    <x v="0"/>
    <m/>
    <s v="Landguard"/>
    <x v="4"/>
    <x v="1"/>
    <m/>
    <x v="1"/>
    <m/>
    <m/>
    <m/>
    <m/>
    <m/>
    <m/>
    <m/>
    <m/>
    <s v="y"/>
    <m/>
    <m/>
    <n v="1"/>
    <x v="716"/>
  </r>
  <r>
    <s v="Smith"/>
    <s v="Richard John"/>
    <x v="0"/>
    <s v="?"/>
    <m/>
    <x v="0"/>
    <x v="0"/>
    <x v="0"/>
    <x v="0"/>
    <m/>
    <m/>
    <m/>
    <x v="0"/>
    <x v="0"/>
    <x v="0"/>
    <s v="7 Strand"/>
    <s v="London"/>
    <x v="6"/>
    <x v="1"/>
    <m/>
    <x v="1"/>
    <s v="y"/>
    <m/>
    <m/>
    <m/>
    <m/>
    <m/>
    <m/>
    <m/>
    <m/>
    <m/>
    <m/>
    <n v="1"/>
    <x v="717"/>
  </r>
  <r>
    <s v="Smith"/>
    <s v="William James"/>
    <x v="0"/>
    <m/>
    <m/>
    <x v="0"/>
    <x v="0"/>
    <x v="0"/>
    <x v="0"/>
    <s v="y"/>
    <m/>
    <m/>
    <x v="0"/>
    <x v="0"/>
    <x v="0"/>
    <s v="White Hall Yard"/>
    <s v="London"/>
    <x v="6"/>
    <x v="1"/>
    <m/>
    <x v="1"/>
    <m/>
    <m/>
    <m/>
    <m/>
    <m/>
    <m/>
    <m/>
    <m/>
    <s v="y"/>
    <m/>
    <m/>
    <n v="1"/>
    <x v="718"/>
  </r>
  <r>
    <s v="Smith"/>
    <m/>
    <x v="36"/>
    <m/>
    <s v="y"/>
    <x v="0"/>
    <x v="0"/>
    <x v="0"/>
    <x v="10"/>
    <m/>
    <m/>
    <m/>
    <x v="0"/>
    <x v="0"/>
    <x v="0"/>
    <m/>
    <s v="Rottingdean"/>
    <x v="17"/>
    <x v="1"/>
    <m/>
    <x v="1"/>
    <m/>
    <m/>
    <m/>
    <m/>
    <m/>
    <m/>
    <m/>
    <m/>
    <m/>
    <s v="y"/>
    <m/>
    <n v="1"/>
    <x v="716"/>
  </r>
  <r>
    <s v="Smyth"/>
    <s v="Clement Taylor"/>
    <x v="0"/>
    <m/>
    <m/>
    <x v="0"/>
    <x v="0"/>
    <x v="0"/>
    <x v="0"/>
    <m/>
    <m/>
    <m/>
    <x v="0"/>
    <x v="0"/>
    <x v="0"/>
    <m/>
    <s v="Maidstone"/>
    <x v="2"/>
    <x v="1"/>
    <m/>
    <x v="1"/>
    <m/>
    <m/>
    <s v="y"/>
    <m/>
    <m/>
    <m/>
    <m/>
    <m/>
    <m/>
    <m/>
    <m/>
    <n v="1"/>
    <x v="719"/>
  </r>
  <r>
    <s v="Smyth"/>
    <s v="W H "/>
    <x v="110"/>
    <m/>
    <m/>
    <x v="0"/>
    <x v="0"/>
    <x v="0"/>
    <x v="6"/>
    <s v="y"/>
    <s v="y"/>
    <m/>
    <x v="0"/>
    <x v="0"/>
    <x v="0"/>
    <s v="St John's Lodge, Aylesbury and Cheyne Walk, Chelsea"/>
    <s v="Aylesbury"/>
    <x v="55"/>
    <x v="1"/>
    <s v="y"/>
    <x v="1"/>
    <s v="y"/>
    <m/>
    <s v="y"/>
    <m/>
    <m/>
    <m/>
    <m/>
    <m/>
    <s v="y"/>
    <m/>
    <s v="y"/>
    <n v="4"/>
    <x v="720"/>
  </r>
  <r>
    <s v="Smythe"/>
    <s v="W Disney"/>
    <x v="89"/>
    <m/>
    <m/>
    <x v="0"/>
    <x v="0"/>
    <x v="0"/>
    <x v="0"/>
    <m/>
    <m/>
    <m/>
    <x v="0"/>
    <x v="0"/>
    <x v="0"/>
    <m/>
    <s v="Maidstone"/>
    <x v="2"/>
    <x v="1"/>
    <m/>
    <x v="1"/>
    <s v="y"/>
    <m/>
    <m/>
    <m/>
    <m/>
    <m/>
    <m/>
    <m/>
    <s v="y"/>
    <m/>
    <m/>
    <n v="2"/>
    <x v="721"/>
  </r>
  <r>
    <s v="Society of Antiquaries of London"/>
    <m/>
    <x v="0"/>
    <m/>
    <m/>
    <x v="0"/>
    <x v="0"/>
    <x v="0"/>
    <x v="0"/>
    <m/>
    <m/>
    <m/>
    <x v="0"/>
    <x v="0"/>
    <x v="0"/>
    <s v="Somerset House"/>
    <s v="London"/>
    <x v="6"/>
    <x v="1"/>
    <m/>
    <x v="42"/>
    <m/>
    <m/>
    <m/>
    <s v="y"/>
    <s v="y"/>
    <s v="y"/>
    <s v="y"/>
    <s v="y"/>
    <m/>
    <m/>
    <m/>
    <n v="5"/>
    <x v="722"/>
  </r>
  <r>
    <s v="Society of Antiquaries of Newcastle upon Tyne"/>
    <m/>
    <x v="0"/>
    <m/>
    <m/>
    <x v="0"/>
    <x v="0"/>
    <x v="0"/>
    <x v="0"/>
    <m/>
    <m/>
    <m/>
    <x v="0"/>
    <x v="0"/>
    <x v="0"/>
    <m/>
    <s v="Newcastle upon Tyne"/>
    <x v="5"/>
    <x v="1"/>
    <m/>
    <x v="35"/>
    <m/>
    <m/>
    <m/>
    <m/>
    <s v="y"/>
    <s v="y"/>
    <s v="y"/>
    <s v="y"/>
    <m/>
    <m/>
    <s v="y"/>
    <n v="5"/>
    <x v="723"/>
  </r>
  <r>
    <s v="Society of Antiquaries of Normandy"/>
    <m/>
    <x v="0"/>
    <m/>
    <m/>
    <x v="0"/>
    <x v="0"/>
    <x v="0"/>
    <x v="0"/>
    <m/>
    <m/>
    <m/>
    <x v="0"/>
    <x v="0"/>
    <x v="0"/>
    <m/>
    <s v="Caen"/>
    <x v="0"/>
    <x v="0"/>
    <m/>
    <x v="43"/>
    <m/>
    <m/>
    <m/>
    <m/>
    <m/>
    <m/>
    <m/>
    <m/>
    <m/>
    <m/>
    <s v="y"/>
    <n v="1"/>
    <x v="724"/>
  </r>
  <r>
    <s v="Society of Antiquaries of Picardy"/>
    <m/>
    <x v="0"/>
    <m/>
    <m/>
    <x v="0"/>
    <x v="0"/>
    <x v="0"/>
    <x v="0"/>
    <m/>
    <m/>
    <m/>
    <x v="0"/>
    <x v="0"/>
    <x v="0"/>
    <m/>
    <s v="Amiens"/>
    <x v="30"/>
    <x v="0"/>
    <m/>
    <x v="44"/>
    <m/>
    <m/>
    <m/>
    <m/>
    <m/>
    <m/>
    <m/>
    <m/>
    <m/>
    <m/>
    <s v="y"/>
    <n v="1"/>
    <x v="725"/>
  </r>
  <r>
    <s v="Society of Antiquaries of Scotland"/>
    <m/>
    <x v="0"/>
    <m/>
    <m/>
    <x v="0"/>
    <x v="0"/>
    <x v="0"/>
    <x v="0"/>
    <m/>
    <m/>
    <m/>
    <x v="0"/>
    <x v="0"/>
    <x v="0"/>
    <m/>
    <s v="Edinburgh"/>
    <x v="8"/>
    <x v="2"/>
    <m/>
    <x v="45"/>
    <m/>
    <m/>
    <m/>
    <m/>
    <m/>
    <m/>
    <s v="y"/>
    <s v="y"/>
    <m/>
    <m/>
    <m/>
    <n v="2"/>
    <x v="726"/>
  </r>
  <r>
    <s v="Solly"/>
    <s v="Samuel Reynolds"/>
    <x v="0"/>
    <m/>
    <m/>
    <x v="0"/>
    <x v="0"/>
    <x v="0"/>
    <x v="1"/>
    <s v="y"/>
    <s v="y"/>
    <m/>
    <x v="0"/>
    <x v="0"/>
    <x v="0"/>
    <s v="Serge Hill"/>
    <s v="Kings Langley"/>
    <x v="10"/>
    <x v="1"/>
    <m/>
    <x v="1"/>
    <s v="y"/>
    <m/>
    <m/>
    <s v="y"/>
    <s v="y"/>
    <s v="y"/>
    <s v="y"/>
    <m/>
    <s v="y"/>
    <m/>
    <s v="y"/>
    <n v="7"/>
    <x v="727"/>
  </r>
  <r>
    <s v="Sondes"/>
    <m/>
    <x v="64"/>
    <m/>
    <m/>
    <x v="1"/>
    <x v="0"/>
    <x v="0"/>
    <x v="0"/>
    <m/>
    <m/>
    <m/>
    <x v="0"/>
    <x v="0"/>
    <x v="0"/>
    <s v="Elmham Hall"/>
    <s v="East Dereham"/>
    <x v="19"/>
    <x v="1"/>
    <m/>
    <x v="1"/>
    <m/>
    <m/>
    <m/>
    <m/>
    <m/>
    <m/>
    <m/>
    <m/>
    <s v="y"/>
    <m/>
    <m/>
    <n v="1"/>
    <x v="728"/>
  </r>
  <r>
    <s v="Sotheby and Wilkinson"/>
    <m/>
    <x v="0"/>
    <s v="y"/>
    <m/>
    <x v="0"/>
    <x v="0"/>
    <x v="0"/>
    <x v="0"/>
    <m/>
    <m/>
    <m/>
    <x v="0"/>
    <x v="0"/>
    <x v="0"/>
    <s v="Wellington Street, Strand"/>
    <s v="London"/>
    <x v="6"/>
    <x v="1"/>
    <m/>
    <x v="1"/>
    <m/>
    <m/>
    <m/>
    <m/>
    <m/>
    <m/>
    <m/>
    <m/>
    <m/>
    <m/>
    <s v="y"/>
    <n v="1"/>
    <x v="729"/>
  </r>
  <r>
    <s v="Southampton"/>
    <m/>
    <x v="64"/>
    <m/>
    <m/>
    <x v="1"/>
    <x v="0"/>
    <x v="0"/>
    <x v="0"/>
    <m/>
    <m/>
    <m/>
    <x v="0"/>
    <x v="0"/>
    <x v="0"/>
    <s v="Whittlebury"/>
    <s v="Towcester"/>
    <x v="12"/>
    <x v="1"/>
    <m/>
    <x v="1"/>
    <m/>
    <m/>
    <m/>
    <m/>
    <m/>
    <m/>
    <m/>
    <m/>
    <s v="y"/>
    <m/>
    <s v="y"/>
    <n v="2"/>
    <x v="730"/>
  </r>
  <r>
    <s v="Southby"/>
    <s v="Thomas Hayward"/>
    <x v="0"/>
    <m/>
    <m/>
    <x v="0"/>
    <x v="0"/>
    <x v="0"/>
    <x v="0"/>
    <s v="y"/>
    <m/>
    <m/>
    <x v="0"/>
    <x v="0"/>
    <x v="0"/>
    <s v="Carswell House, Farringdon"/>
    <s v="London"/>
    <x v="6"/>
    <x v="1"/>
    <m/>
    <x v="1"/>
    <s v="y"/>
    <m/>
    <m/>
    <m/>
    <m/>
    <m/>
    <m/>
    <m/>
    <s v="y"/>
    <m/>
    <m/>
    <n v="2"/>
    <x v="731"/>
  </r>
  <r>
    <s v="Spence"/>
    <s v="Charles"/>
    <x v="111"/>
    <m/>
    <m/>
    <x v="0"/>
    <x v="0"/>
    <x v="0"/>
    <x v="0"/>
    <m/>
    <m/>
    <m/>
    <x v="0"/>
    <x v="0"/>
    <x v="0"/>
    <s v="Devonport &amp; 38 St Paul's Road, Camden Town NW"/>
    <s v="Plymouth"/>
    <x v="50"/>
    <x v="1"/>
    <s v="y"/>
    <x v="1"/>
    <s v="y"/>
    <m/>
    <m/>
    <s v="y"/>
    <s v="y"/>
    <s v="y"/>
    <s v="y"/>
    <m/>
    <s v="y"/>
    <m/>
    <s v="y"/>
    <n v="7"/>
    <x v="732"/>
  </r>
  <r>
    <s v="Spence"/>
    <s v="Robert"/>
    <x v="0"/>
    <m/>
    <m/>
    <x v="0"/>
    <x v="0"/>
    <x v="0"/>
    <x v="0"/>
    <m/>
    <m/>
    <m/>
    <x v="0"/>
    <x v="0"/>
    <x v="0"/>
    <s v="4 Rosella Place"/>
    <s v="North Shields"/>
    <x v="5"/>
    <x v="1"/>
    <m/>
    <x v="1"/>
    <m/>
    <m/>
    <m/>
    <m/>
    <m/>
    <m/>
    <s v="y"/>
    <s v="y"/>
    <m/>
    <m/>
    <m/>
    <n v="2"/>
    <x v="733"/>
  </r>
  <r>
    <s v="Spurrell"/>
    <s v="Frederick"/>
    <x v="3"/>
    <m/>
    <s v="y"/>
    <x v="0"/>
    <x v="0"/>
    <x v="0"/>
    <x v="0"/>
    <m/>
    <m/>
    <m/>
    <x v="0"/>
    <x v="0"/>
    <x v="0"/>
    <s v="Faulbourne Rectory"/>
    <s v="Witham"/>
    <x v="34"/>
    <x v="1"/>
    <m/>
    <x v="1"/>
    <m/>
    <m/>
    <m/>
    <s v="y"/>
    <m/>
    <m/>
    <m/>
    <m/>
    <m/>
    <m/>
    <m/>
    <n v="1"/>
    <x v="734"/>
  </r>
  <r>
    <s v="Stacye"/>
    <s v="John"/>
    <x v="112"/>
    <m/>
    <s v="y"/>
    <x v="0"/>
    <x v="0"/>
    <x v="0"/>
    <x v="1"/>
    <m/>
    <m/>
    <s v="y"/>
    <x v="0"/>
    <x v="0"/>
    <x v="0"/>
    <s v="Shrewsbury Hospital"/>
    <s v="Sheffield"/>
    <x v="9"/>
    <x v="1"/>
    <m/>
    <x v="1"/>
    <m/>
    <m/>
    <m/>
    <m/>
    <m/>
    <m/>
    <m/>
    <s v="y"/>
    <m/>
    <m/>
    <s v="y"/>
    <n v="2"/>
    <x v="735"/>
  </r>
  <r>
    <s v="St Barbe"/>
    <s v="John"/>
    <x v="0"/>
    <m/>
    <m/>
    <x v="0"/>
    <x v="0"/>
    <x v="0"/>
    <x v="0"/>
    <m/>
    <m/>
    <m/>
    <x v="0"/>
    <x v="0"/>
    <x v="0"/>
    <s v="Stoke Newington"/>
    <s v="London"/>
    <x v="6"/>
    <x v="1"/>
    <m/>
    <x v="1"/>
    <m/>
    <m/>
    <m/>
    <m/>
    <m/>
    <m/>
    <m/>
    <m/>
    <s v="y"/>
    <m/>
    <m/>
    <n v="1"/>
    <x v="736"/>
  </r>
  <r>
    <s v="St John Baker"/>
    <s v="Anthony"/>
    <x v="0"/>
    <m/>
    <m/>
    <x v="0"/>
    <x v="0"/>
    <x v="0"/>
    <x v="0"/>
    <m/>
    <m/>
    <m/>
    <x v="0"/>
    <x v="0"/>
    <x v="0"/>
    <m/>
    <s v="Tunbridge Wells"/>
    <x v="2"/>
    <x v="1"/>
    <m/>
    <x v="1"/>
    <m/>
    <s v="y"/>
    <m/>
    <m/>
    <m/>
    <m/>
    <m/>
    <m/>
    <m/>
    <m/>
    <m/>
    <n v="1"/>
    <x v="737"/>
  </r>
  <r>
    <s v="Stackhouse"/>
    <s v="Acton"/>
    <x v="6"/>
    <m/>
    <m/>
    <x v="0"/>
    <x v="0"/>
    <x v="0"/>
    <x v="0"/>
    <m/>
    <m/>
    <m/>
    <x v="0"/>
    <x v="0"/>
    <x v="0"/>
    <m/>
    <s v="Acton Salop"/>
    <x v="20"/>
    <x v="1"/>
    <m/>
    <x v="1"/>
    <s v="y"/>
    <m/>
    <m/>
    <m/>
    <m/>
    <m/>
    <m/>
    <m/>
    <m/>
    <m/>
    <m/>
    <n v="1"/>
    <x v="738"/>
  </r>
  <r>
    <s v="Stead"/>
    <s v="Alfred"/>
    <x v="3"/>
    <m/>
    <s v="y"/>
    <x v="0"/>
    <x v="0"/>
    <x v="0"/>
    <x v="1"/>
    <m/>
    <m/>
    <m/>
    <x v="0"/>
    <x v="0"/>
    <x v="0"/>
    <s v="Ovingdean"/>
    <s v="Brighton"/>
    <x v="17"/>
    <x v="1"/>
    <m/>
    <x v="1"/>
    <m/>
    <m/>
    <m/>
    <m/>
    <m/>
    <m/>
    <m/>
    <m/>
    <m/>
    <s v="y"/>
    <m/>
    <n v="1"/>
    <x v="739"/>
  </r>
  <r>
    <s v="Steele"/>
    <s v="Stephen"/>
    <x v="0"/>
    <m/>
    <m/>
    <x v="0"/>
    <x v="0"/>
    <x v="0"/>
    <x v="0"/>
    <m/>
    <m/>
    <m/>
    <x v="0"/>
    <x v="0"/>
    <x v="0"/>
    <m/>
    <s v="Strood"/>
    <x v="2"/>
    <x v="1"/>
    <m/>
    <x v="1"/>
    <m/>
    <m/>
    <m/>
    <s v="y"/>
    <m/>
    <m/>
    <m/>
    <m/>
    <m/>
    <m/>
    <m/>
    <n v="1"/>
    <x v="740"/>
  </r>
  <r>
    <s v="Stephens"/>
    <m/>
    <x v="113"/>
    <m/>
    <s v="y"/>
    <x v="0"/>
    <x v="0"/>
    <x v="0"/>
    <x v="0"/>
    <m/>
    <m/>
    <m/>
    <x v="0"/>
    <x v="0"/>
    <x v="0"/>
    <m/>
    <s v="Exeter"/>
    <x v="50"/>
    <x v="1"/>
    <m/>
    <x v="1"/>
    <s v="y"/>
    <m/>
    <m/>
    <m/>
    <m/>
    <m/>
    <m/>
    <m/>
    <m/>
    <m/>
    <m/>
    <n v="1"/>
    <x v="741"/>
  </r>
  <r>
    <s v="Stevens"/>
    <s v="Henry J"/>
    <x v="47"/>
    <m/>
    <m/>
    <x v="0"/>
    <x v="0"/>
    <x v="0"/>
    <x v="0"/>
    <m/>
    <m/>
    <m/>
    <x v="0"/>
    <x v="0"/>
    <x v="0"/>
    <m/>
    <s v="Derby"/>
    <x v="18"/>
    <x v="1"/>
    <m/>
    <x v="1"/>
    <m/>
    <m/>
    <m/>
    <s v="y"/>
    <s v="y"/>
    <s v="y"/>
    <s v="y"/>
    <m/>
    <m/>
    <m/>
    <m/>
    <n v="4"/>
    <x v="742"/>
  </r>
  <r>
    <s v="Stevenson"/>
    <s v="Henry"/>
    <x v="0"/>
    <m/>
    <m/>
    <x v="0"/>
    <x v="0"/>
    <x v="0"/>
    <x v="0"/>
    <m/>
    <m/>
    <m/>
    <x v="0"/>
    <x v="0"/>
    <x v="0"/>
    <m/>
    <s v="Norwich"/>
    <x v="19"/>
    <x v="1"/>
    <m/>
    <x v="1"/>
    <m/>
    <m/>
    <m/>
    <m/>
    <m/>
    <m/>
    <s v="y"/>
    <s v="y"/>
    <m/>
    <m/>
    <m/>
    <n v="2"/>
    <x v="743"/>
  </r>
  <r>
    <s v="Stevenson"/>
    <s v="Seth William"/>
    <x v="0"/>
    <s v="y"/>
    <m/>
    <x v="0"/>
    <x v="0"/>
    <x v="0"/>
    <x v="0"/>
    <s v="y"/>
    <m/>
    <m/>
    <x v="0"/>
    <x v="0"/>
    <x v="0"/>
    <m/>
    <s v="Norwich"/>
    <x v="19"/>
    <x v="1"/>
    <m/>
    <x v="1"/>
    <s v="y"/>
    <m/>
    <m/>
    <s v="y"/>
    <m/>
    <m/>
    <m/>
    <m/>
    <m/>
    <s v="y"/>
    <m/>
    <n v="3"/>
    <x v="744"/>
  </r>
  <r>
    <s v="Stillingfleet"/>
    <s v="Edward"/>
    <x v="3"/>
    <m/>
    <s v="y"/>
    <x v="0"/>
    <x v="0"/>
    <x v="0"/>
    <x v="0"/>
    <m/>
    <m/>
    <m/>
    <x v="0"/>
    <x v="0"/>
    <x v="0"/>
    <s v="Hotham"/>
    <s v="Brough"/>
    <x v="9"/>
    <x v="1"/>
    <m/>
    <x v="1"/>
    <m/>
    <m/>
    <m/>
    <m/>
    <m/>
    <m/>
    <m/>
    <m/>
    <m/>
    <m/>
    <s v="y"/>
    <n v="1"/>
    <x v="745"/>
  </r>
  <r>
    <s v="Stock"/>
    <s v="Edward"/>
    <x v="0"/>
    <m/>
    <m/>
    <x v="0"/>
    <x v="0"/>
    <x v="0"/>
    <x v="0"/>
    <m/>
    <m/>
    <m/>
    <x v="0"/>
    <x v="0"/>
    <x v="0"/>
    <s v="Poplar"/>
    <s v="London"/>
    <x v="6"/>
    <x v="1"/>
    <m/>
    <x v="1"/>
    <m/>
    <m/>
    <m/>
    <m/>
    <m/>
    <m/>
    <m/>
    <m/>
    <s v="y"/>
    <m/>
    <m/>
    <n v="1"/>
    <x v="746"/>
  </r>
  <r>
    <s v="Stothard"/>
    <s v="Henry"/>
    <x v="0"/>
    <m/>
    <m/>
    <x v="0"/>
    <x v="0"/>
    <x v="0"/>
    <x v="0"/>
    <s v="y"/>
    <m/>
    <m/>
    <x v="0"/>
    <x v="0"/>
    <x v="0"/>
    <s v="Charterhouse"/>
    <s v="London"/>
    <x v="6"/>
    <x v="1"/>
    <m/>
    <x v="1"/>
    <m/>
    <s v="y"/>
    <m/>
    <m/>
    <m/>
    <m/>
    <m/>
    <m/>
    <m/>
    <m/>
    <m/>
    <n v="1"/>
    <x v="747"/>
  </r>
  <r>
    <s v="Stratton"/>
    <s v="Joshua"/>
    <x v="114"/>
    <m/>
    <s v="y"/>
    <x v="0"/>
    <x v="0"/>
    <x v="0"/>
    <x v="1"/>
    <m/>
    <m/>
    <m/>
    <x v="0"/>
    <x v="0"/>
    <x v="0"/>
    <m/>
    <s v="Canterbury"/>
    <x v="2"/>
    <x v="1"/>
    <m/>
    <x v="1"/>
    <m/>
    <m/>
    <m/>
    <m/>
    <m/>
    <m/>
    <m/>
    <m/>
    <s v="y"/>
    <m/>
    <m/>
    <n v="1"/>
    <x v="748"/>
  </r>
  <r>
    <s v="Strangford"/>
    <m/>
    <x v="115"/>
    <s v="y"/>
    <m/>
    <x v="1"/>
    <x v="0"/>
    <x v="0"/>
    <x v="6"/>
    <s v="y"/>
    <m/>
    <m/>
    <x v="0"/>
    <x v="0"/>
    <x v="0"/>
    <s v="68 Harley Street"/>
    <s v="London"/>
    <x v="6"/>
    <x v="1"/>
    <m/>
    <x v="1"/>
    <s v="y"/>
    <m/>
    <m/>
    <s v="y"/>
    <s v="y"/>
    <m/>
    <m/>
    <m/>
    <m/>
    <s v="y"/>
    <m/>
    <n v="4"/>
    <x v="749"/>
  </r>
  <r>
    <s v="Strutt"/>
    <m/>
    <x v="9"/>
    <m/>
    <m/>
    <x v="0"/>
    <x v="0"/>
    <x v="0"/>
    <x v="0"/>
    <m/>
    <m/>
    <m/>
    <x v="0"/>
    <x v="0"/>
    <x v="0"/>
    <s v="Derwent Bank"/>
    <s v="Derby"/>
    <x v="18"/>
    <x v="1"/>
    <m/>
    <x v="1"/>
    <m/>
    <m/>
    <m/>
    <m/>
    <m/>
    <m/>
    <m/>
    <m/>
    <m/>
    <m/>
    <s v="y"/>
    <n v="1"/>
    <x v="750"/>
  </r>
  <r>
    <s v="Suffolk Institute of Archaeology and Natural History"/>
    <m/>
    <x v="0"/>
    <m/>
    <m/>
    <x v="0"/>
    <x v="0"/>
    <x v="0"/>
    <x v="0"/>
    <m/>
    <m/>
    <m/>
    <x v="0"/>
    <x v="0"/>
    <x v="0"/>
    <m/>
    <m/>
    <x v="1"/>
    <x v="1"/>
    <m/>
    <x v="46"/>
    <s v="y"/>
    <m/>
    <m/>
    <m/>
    <m/>
    <m/>
    <m/>
    <m/>
    <m/>
    <m/>
    <m/>
    <n v="1"/>
    <x v="751"/>
  </r>
  <r>
    <s v="Swinburne"/>
    <s v="John Edward"/>
    <x v="10"/>
    <m/>
    <m/>
    <x v="0"/>
    <x v="0"/>
    <x v="0"/>
    <x v="0"/>
    <s v="y"/>
    <s v="y"/>
    <m/>
    <x v="0"/>
    <x v="0"/>
    <x v="0"/>
    <m/>
    <s v="Capheaton"/>
    <x v="5"/>
    <x v="1"/>
    <m/>
    <x v="1"/>
    <s v="y"/>
    <m/>
    <m/>
    <m/>
    <m/>
    <m/>
    <m/>
    <m/>
    <m/>
    <m/>
    <m/>
    <n v="1"/>
    <x v="752"/>
  </r>
  <r>
    <s v="Sye"/>
    <s v="Henry"/>
    <x v="0"/>
    <m/>
    <m/>
    <x v="0"/>
    <x v="0"/>
    <x v="0"/>
    <x v="0"/>
    <m/>
    <m/>
    <m/>
    <x v="0"/>
    <x v="0"/>
    <x v="0"/>
    <s v="17 Gill Street, Limehouse"/>
    <s v="London"/>
    <x v="6"/>
    <x v="1"/>
    <m/>
    <x v="1"/>
    <s v="y"/>
    <m/>
    <m/>
    <m/>
    <m/>
    <m/>
    <m/>
    <m/>
    <m/>
    <m/>
    <m/>
    <n v="1"/>
    <x v="753"/>
  </r>
  <r>
    <s v="Sykes"/>
    <m/>
    <x v="83"/>
    <m/>
    <m/>
    <x v="0"/>
    <x v="0"/>
    <x v="0"/>
    <x v="0"/>
    <m/>
    <s v="y"/>
    <m/>
    <x v="0"/>
    <x v="0"/>
    <x v="0"/>
    <s v="India House"/>
    <s v="London"/>
    <x v="6"/>
    <x v="1"/>
    <m/>
    <x v="1"/>
    <m/>
    <m/>
    <m/>
    <m/>
    <m/>
    <m/>
    <m/>
    <m/>
    <m/>
    <m/>
    <s v="y"/>
    <n v="1"/>
    <x v="754"/>
  </r>
  <r>
    <s v="Symonds"/>
    <s v="John Addington"/>
    <x v="0"/>
    <s v="y"/>
    <m/>
    <x v="0"/>
    <x v="0"/>
    <x v="0"/>
    <x v="3"/>
    <m/>
    <m/>
    <m/>
    <x v="0"/>
    <x v="0"/>
    <x v="0"/>
    <s v="Clifton"/>
    <s v="Bristol"/>
    <x v="23"/>
    <x v="1"/>
    <m/>
    <x v="1"/>
    <m/>
    <m/>
    <m/>
    <s v="y"/>
    <s v="y"/>
    <s v="y"/>
    <m/>
    <m/>
    <m/>
    <m/>
    <m/>
    <n v="3"/>
    <x v="755"/>
  </r>
  <r>
    <s v="Talbot"/>
    <s v="J S G"/>
    <x v="0"/>
    <m/>
    <m/>
    <x v="0"/>
    <x v="0"/>
    <x v="0"/>
    <x v="0"/>
    <m/>
    <m/>
    <m/>
    <x v="0"/>
    <x v="0"/>
    <x v="0"/>
    <m/>
    <s v="Tunbridge"/>
    <x v="2"/>
    <x v="1"/>
    <m/>
    <x v="1"/>
    <m/>
    <m/>
    <m/>
    <m/>
    <m/>
    <m/>
    <m/>
    <m/>
    <s v="y"/>
    <m/>
    <m/>
    <n v="1"/>
    <x v="756"/>
  </r>
  <r>
    <s v="Talbot de Malahide"/>
    <m/>
    <x v="116"/>
    <s v="y"/>
    <m/>
    <x v="1"/>
    <x v="0"/>
    <x v="0"/>
    <x v="0"/>
    <s v="y"/>
    <m/>
    <s v="y"/>
    <x v="0"/>
    <x v="28"/>
    <x v="0"/>
    <s v="Malahide Castle"/>
    <s v="Dublin"/>
    <x v="74"/>
    <x v="13"/>
    <m/>
    <x v="1"/>
    <m/>
    <m/>
    <m/>
    <s v="y"/>
    <s v="y"/>
    <s v="y"/>
    <s v="y"/>
    <s v="y"/>
    <m/>
    <m/>
    <s v="y"/>
    <n v="6"/>
    <x v="757"/>
  </r>
  <r>
    <s v="Taylor"/>
    <s v="Arthur"/>
    <x v="0"/>
    <m/>
    <m/>
    <x v="0"/>
    <x v="0"/>
    <x v="0"/>
    <x v="0"/>
    <s v="y"/>
    <m/>
    <m/>
    <x v="0"/>
    <x v="0"/>
    <x v="0"/>
    <s v="Coleman Street"/>
    <s v="London"/>
    <x v="6"/>
    <x v="1"/>
    <m/>
    <x v="1"/>
    <m/>
    <m/>
    <m/>
    <m/>
    <m/>
    <m/>
    <m/>
    <m/>
    <s v="y"/>
    <s v="y"/>
    <m/>
    <n v="2"/>
    <x v="758"/>
  </r>
  <r>
    <s v="Taylor"/>
    <s v="John"/>
    <x v="0"/>
    <m/>
    <m/>
    <x v="0"/>
    <x v="0"/>
    <x v="0"/>
    <x v="0"/>
    <m/>
    <m/>
    <m/>
    <x v="0"/>
    <x v="0"/>
    <x v="0"/>
    <m/>
    <s v="Colchester"/>
    <x v="34"/>
    <x v="1"/>
    <m/>
    <x v="1"/>
    <m/>
    <m/>
    <s v="y"/>
    <m/>
    <m/>
    <m/>
    <m/>
    <m/>
    <m/>
    <m/>
    <m/>
    <n v="1"/>
    <x v="759"/>
  </r>
  <r>
    <s v="Taylor"/>
    <s v="W J"/>
    <x v="0"/>
    <m/>
    <m/>
    <x v="0"/>
    <x v="0"/>
    <x v="0"/>
    <x v="0"/>
    <m/>
    <m/>
    <m/>
    <x v="1"/>
    <x v="2"/>
    <x v="0"/>
    <s v="70 Red Lion Street WC &amp; 33 Little Queen Street, Holborn"/>
    <s v="London"/>
    <x v="6"/>
    <x v="1"/>
    <m/>
    <x v="1"/>
    <m/>
    <m/>
    <m/>
    <m/>
    <m/>
    <m/>
    <m/>
    <s v="y"/>
    <m/>
    <m/>
    <s v="y"/>
    <n v="2"/>
    <x v="760"/>
  </r>
  <r>
    <s v="Thomas"/>
    <s v="A"/>
    <x v="3"/>
    <m/>
    <s v="y"/>
    <x v="0"/>
    <x v="0"/>
    <x v="0"/>
    <x v="1"/>
    <m/>
    <m/>
    <m/>
    <x v="0"/>
    <x v="0"/>
    <x v="0"/>
    <m/>
    <s v="Rottingdean"/>
    <x v="17"/>
    <x v="1"/>
    <m/>
    <x v="1"/>
    <m/>
    <m/>
    <m/>
    <m/>
    <m/>
    <m/>
    <m/>
    <m/>
    <m/>
    <s v="y"/>
    <m/>
    <n v="1"/>
    <x v="761"/>
  </r>
  <r>
    <s v="Thomas"/>
    <s v="William"/>
    <x v="0"/>
    <m/>
    <m/>
    <x v="0"/>
    <x v="0"/>
    <x v="0"/>
    <x v="0"/>
    <m/>
    <m/>
    <m/>
    <x v="0"/>
    <x v="0"/>
    <x v="0"/>
    <m/>
    <m/>
    <x v="11"/>
    <x v="8"/>
    <m/>
    <x v="1"/>
    <m/>
    <m/>
    <m/>
    <m/>
    <m/>
    <m/>
    <m/>
    <m/>
    <m/>
    <s v="y"/>
    <m/>
    <n v="1"/>
    <x v="762"/>
  </r>
  <r>
    <s v="Thoms"/>
    <s v="William John"/>
    <x v="0"/>
    <s v="y"/>
    <m/>
    <x v="0"/>
    <x v="0"/>
    <x v="0"/>
    <x v="0"/>
    <s v="y"/>
    <m/>
    <m/>
    <x v="0"/>
    <x v="0"/>
    <x v="0"/>
    <s v="Holywell Street, Westminster"/>
    <s v="London"/>
    <x v="6"/>
    <x v="1"/>
    <m/>
    <x v="1"/>
    <m/>
    <m/>
    <m/>
    <m/>
    <m/>
    <m/>
    <m/>
    <m/>
    <s v="y"/>
    <m/>
    <m/>
    <n v="1"/>
    <x v="763"/>
  </r>
  <r>
    <s v="Thompson"/>
    <s v="James"/>
    <x v="0"/>
    <s v="y"/>
    <m/>
    <x v="0"/>
    <x v="0"/>
    <x v="0"/>
    <x v="0"/>
    <m/>
    <m/>
    <m/>
    <x v="0"/>
    <x v="0"/>
    <x v="0"/>
    <m/>
    <s v="Leicester"/>
    <x v="46"/>
    <x v="1"/>
    <m/>
    <x v="1"/>
    <s v="y"/>
    <m/>
    <m/>
    <m/>
    <m/>
    <m/>
    <m/>
    <m/>
    <m/>
    <m/>
    <s v="y"/>
    <n v="2"/>
    <x v="764"/>
  </r>
  <r>
    <s v="Thompson"/>
    <s v="Joseph"/>
    <x v="0"/>
    <m/>
    <m/>
    <x v="0"/>
    <x v="0"/>
    <x v="0"/>
    <x v="0"/>
    <m/>
    <m/>
    <m/>
    <x v="0"/>
    <x v="0"/>
    <x v="0"/>
    <s v="Pin Mill, Ardwick"/>
    <s v="Manchester"/>
    <x v="21"/>
    <x v="1"/>
    <m/>
    <x v="1"/>
    <m/>
    <m/>
    <m/>
    <m/>
    <m/>
    <m/>
    <m/>
    <m/>
    <m/>
    <m/>
    <s v="y"/>
    <n v="1"/>
    <x v="765"/>
  </r>
  <r>
    <s v="Thomsen"/>
    <m/>
    <x v="117"/>
    <m/>
    <m/>
    <x v="0"/>
    <x v="0"/>
    <x v="0"/>
    <x v="0"/>
    <s v="y"/>
    <m/>
    <m/>
    <x v="0"/>
    <x v="0"/>
    <x v="0"/>
    <m/>
    <s v="Copenhagen"/>
    <x v="75"/>
    <x v="18"/>
    <m/>
    <x v="1"/>
    <m/>
    <m/>
    <m/>
    <m/>
    <m/>
    <m/>
    <m/>
    <m/>
    <s v="y"/>
    <m/>
    <m/>
    <n v="1"/>
    <x v="766"/>
  </r>
  <r>
    <s v="Thomson"/>
    <s v="Richard"/>
    <x v="118"/>
    <s v="y"/>
    <m/>
    <x v="0"/>
    <x v="0"/>
    <x v="0"/>
    <x v="0"/>
    <m/>
    <m/>
    <m/>
    <x v="0"/>
    <x v="0"/>
    <x v="0"/>
    <m/>
    <s v="London"/>
    <x v="6"/>
    <x v="1"/>
    <m/>
    <x v="30"/>
    <s v="y"/>
    <m/>
    <m/>
    <m/>
    <m/>
    <m/>
    <m/>
    <m/>
    <m/>
    <m/>
    <m/>
    <n v="1"/>
    <x v="767"/>
  </r>
  <r>
    <s v="Thornton"/>
    <s v="Samuel"/>
    <x v="0"/>
    <m/>
    <m/>
    <x v="0"/>
    <x v="0"/>
    <x v="0"/>
    <x v="0"/>
    <m/>
    <m/>
    <m/>
    <x v="0"/>
    <x v="0"/>
    <x v="0"/>
    <s v="The Elms, Highgate"/>
    <s v="Birmingham"/>
    <x v="3"/>
    <x v="1"/>
    <m/>
    <x v="1"/>
    <m/>
    <m/>
    <m/>
    <m/>
    <m/>
    <m/>
    <m/>
    <m/>
    <m/>
    <m/>
    <s v="y"/>
    <n v="1"/>
    <x v="768"/>
  </r>
  <r>
    <s v="Thurnam"/>
    <s v="John"/>
    <x v="0"/>
    <s v="y"/>
    <m/>
    <x v="0"/>
    <x v="0"/>
    <x v="0"/>
    <x v="3"/>
    <s v="y"/>
    <m/>
    <m/>
    <x v="0"/>
    <x v="0"/>
    <x v="0"/>
    <m/>
    <s v="Devizes &amp; York"/>
    <x v="62"/>
    <x v="1"/>
    <m/>
    <x v="1"/>
    <m/>
    <m/>
    <m/>
    <s v="y"/>
    <s v="y"/>
    <s v="y"/>
    <s v="y"/>
    <m/>
    <s v="y"/>
    <m/>
    <m/>
    <n v="5"/>
    <x v="769"/>
  </r>
  <r>
    <s v="Thurston"/>
    <s v="Thomas"/>
    <x v="0"/>
    <m/>
    <m/>
    <x v="0"/>
    <x v="0"/>
    <x v="0"/>
    <x v="0"/>
    <m/>
    <m/>
    <m/>
    <x v="0"/>
    <x v="0"/>
    <x v="0"/>
    <m/>
    <s v="Ashford"/>
    <x v="2"/>
    <x v="1"/>
    <m/>
    <x v="1"/>
    <m/>
    <m/>
    <m/>
    <s v="y"/>
    <s v="y"/>
    <s v="y"/>
    <s v="y"/>
    <m/>
    <s v="y"/>
    <s v="y"/>
    <m/>
    <n v="6"/>
    <x v="770"/>
  </r>
  <r>
    <s v="Timbs"/>
    <s v="John"/>
    <x v="0"/>
    <s v="y"/>
    <m/>
    <x v="0"/>
    <x v="0"/>
    <x v="0"/>
    <x v="0"/>
    <s v="y"/>
    <m/>
    <m/>
    <x v="0"/>
    <x v="0"/>
    <x v="0"/>
    <s v="88 Sloane Street, Chelsea"/>
    <s v="London"/>
    <x v="6"/>
    <x v="1"/>
    <m/>
    <x v="1"/>
    <s v="y"/>
    <m/>
    <m/>
    <m/>
    <m/>
    <m/>
    <m/>
    <m/>
    <m/>
    <m/>
    <s v="y"/>
    <n v="2"/>
    <x v="771"/>
  </r>
  <r>
    <s v="Tindall"/>
    <s v="Edward"/>
    <x v="0"/>
    <m/>
    <m/>
    <x v="0"/>
    <x v="0"/>
    <x v="0"/>
    <x v="0"/>
    <m/>
    <m/>
    <m/>
    <x v="0"/>
    <x v="0"/>
    <x v="0"/>
    <s v="Old Guildhall"/>
    <s v="Bridlington"/>
    <x v="9"/>
    <x v="1"/>
    <m/>
    <x v="1"/>
    <m/>
    <m/>
    <m/>
    <m/>
    <m/>
    <m/>
    <m/>
    <m/>
    <m/>
    <m/>
    <s v="y"/>
    <n v="1"/>
    <x v="772"/>
  </r>
  <r>
    <s v="Tissiman"/>
    <s v="John"/>
    <x v="119"/>
    <m/>
    <m/>
    <x v="0"/>
    <x v="0"/>
    <x v="0"/>
    <x v="0"/>
    <m/>
    <m/>
    <m/>
    <x v="0"/>
    <x v="29"/>
    <x v="0"/>
    <m/>
    <s v="Scarborough"/>
    <x v="9"/>
    <x v="1"/>
    <m/>
    <x v="1"/>
    <m/>
    <m/>
    <m/>
    <s v="y"/>
    <s v="y"/>
    <s v="y"/>
    <m/>
    <m/>
    <s v="y"/>
    <s v="y"/>
    <m/>
    <n v="5"/>
    <x v="773"/>
  </r>
  <r>
    <s v="Tobin"/>
    <s v="Thomas"/>
    <x v="0"/>
    <m/>
    <m/>
    <x v="0"/>
    <x v="0"/>
    <x v="0"/>
    <x v="0"/>
    <s v="y"/>
    <m/>
    <m/>
    <x v="0"/>
    <x v="0"/>
    <x v="0"/>
    <m/>
    <s v="Ballincollig"/>
    <x v="54"/>
    <x v="13"/>
    <m/>
    <x v="1"/>
    <m/>
    <m/>
    <m/>
    <s v="y"/>
    <s v="y"/>
    <s v="y"/>
    <m/>
    <m/>
    <m/>
    <m/>
    <m/>
    <n v="3"/>
    <x v="774"/>
  </r>
  <r>
    <s v="Tomlin"/>
    <s v="George Taddy"/>
    <x v="0"/>
    <m/>
    <m/>
    <x v="0"/>
    <x v="0"/>
    <x v="0"/>
    <x v="0"/>
    <s v="y"/>
    <m/>
    <m/>
    <x v="0"/>
    <x v="0"/>
    <x v="0"/>
    <s v="Ash"/>
    <s v="Sandwich"/>
    <x v="2"/>
    <x v="1"/>
    <m/>
    <x v="1"/>
    <m/>
    <m/>
    <m/>
    <s v="y"/>
    <m/>
    <m/>
    <m/>
    <m/>
    <m/>
    <m/>
    <m/>
    <n v="1"/>
    <x v="775"/>
  </r>
  <r>
    <s v="Toronto Public Library"/>
    <m/>
    <x v="0"/>
    <m/>
    <m/>
    <x v="0"/>
    <x v="0"/>
    <x v="0"/>
    <x v="0"/>
    <m/>
    <m/>
    <m/>
    <x v="0"/>
    <x v="0"/>
    <x v="0"/>
    <m/>
    <s v="Toronto"/>
    <x v="76"/>
    <x v="19"/>
    <m/>
    <x v="47"/>
    <m/>
    <m/>
    <m/>
    <m/>
    <m/>
    <m/>
    <s v="y"/>
    <s v="y"/>
    <m/>
    <m/>
    <m/>
    <n v="2"/>
    <x v="776"/>
  </r>
  <r>
    <s v="Traherne"/>
    <s v="John Montgomery"/>
    <x v="3"/>
    <s v="y"/>
    <s v="y"/>
    <x v="0"/>
    <x v="0"/>
    <x v="0"/>
    <x v="1"/>
    <s v="y"/>
    <s v="y"/>
    <m/>
    <x v="0"/>
    <x v="20"/>
    <x v="0"/>
    <s v="Coedriglan"/>
    <s v="Cardiff"/>
    <x v="29"/>
    <x v="6"/>
    <m/>
    <x v="1"/>
    <s v="y"/>
    <m/>
    <s v="y"/>
    <s v="y"/>
    <s v="y"/>
    <s v="y"/>
    <m/>
    <m/>
    <s v="y"/>
    <m/>
    <m/>
    <n v="6"/>
    <x v="777"/>
  </r>
  <r>
    <s v="Trevelyan"/>
    <s v="Walter C "/>
    <x v="0"/>
    <s v="y"/>
    <m/>
    <x v="0"/>
    <x v="0"/>
    <x v="0"/>
    <x v="1"/>
    <s v="y"/>
    <m/>
    <m/>
    <x v="0"/>
    <x v="0"/>
    <x v="0"/>
    <m/>
    <s v="Nettlecombe &amp; Wallington, Morpeth"/>
    <x v="47"/>
    <x v="1"/>
    <m/>
    <x v="1"/>
    <s v="y"/>
    <m/>
    <m/>
    <s v="y"/>
    <s v="y"/>
    <s v="y"/>
    <s v="y"/>
    <s v="y"/>
    <m/>
    <m/>
    <s v="y"/>
    <n v="7"/>
    <x v="778"/>
  </r>
  <r>
    <s v="Trinity Corporation, The Honourable"/>
    <m/>
    <x v="0"/>
    <m/>
    <m/>
    <x v="0"/>
    <x v="0"/>
    <x v="0"/>
    <x v="0"/>
    <m/>
    <m/>
    <m/>
    <x v="0"/>
    <x v="0"/>
    <x v="0"/>
    <m/>
    <m/>
    <x v="11"/>
    <x v="1"/>
    <m/>
    <x v="48"/>
    <m/>
    <m/>
    <m/>
    <m/>
    <m/>
    <m/>
    <m/>
    <m/>
    <s v="y"/>
    <m/>
    <m/>
    <n v="1"/>
    <x v="779"/>
  </r>
  <r>
    <s v="Trollope"/>
    <s v="Edward"/>
    <x v="120"/>
    <s v="y"/>
    <s v="y"/>
    <x v="0"/>
    <x v="0"/>
    <x v="0"/>
    <x v="7"/>
    <s v="y"/>
    <m/>
    <m/>
    <x v="0"/>
    <x v="0"/>
    <x v="0"/>
    <s v="Leasingham &amp; Nottingham"/>
    <s v="Sleaford"/>
    <x v="40"/>
    <x v="1"/>
    <m/>
    <x v="1"/>
    <s v="y"/>
    <m/>
    <m/>
    <s v="y"/>
    <s v="y"/>
    <s v="y"/>
    <s v="y"/>
    <s v="y"/>
    <m/>
    <m/>
    <s v="y"/>
    <n v="7"/>
    <x v="780"/>
  </r>
  <r>
    <s v="Trübner &amp; Co"/>
    <m/>
    <x v="121"/>
    <m/>
    <m/>
    <x v="0"/>
    <x v="0"/>
    <x v="0"/>
    <x v="0"/>
    <m/>
    <m/>
    <m/>
    <x v="0"/>
    <x v="0"/>
    <x v="0"/>
    <s v="12 Paternoster Row"/>
    <s v="London"/>
    <x v="6"/>
    <x v="1"/>
    <m/>
    <x v="1"/>
    <m/>
    <m/>
    <m/>
    <m/>
    <m/>
    <m/>
    <m/>
    <m/>
    <m/>
    <m/>
    <s v="y"/>
    <n v="1"/>
    <x v="781"/>
  </r>
  <r>
    <s v="Tucker"/>
    <s v="Charles"/>
    <x v="0"/>
    <s v="y"/>
    <m/>
    <x v="0"/>
    <x v="0"/>
    <x v="0"/>
    <x v="0"/>
    <s v="y"/>
    <m/>
    <m/>
    <x v="0"/>
    <x v="0"/>
    <x v="0"/>
    <s v="Marlands"/>
    <s v="Exeter"/>
    <x v="50"/>
    <x v="1"/>
    <m/>
    <x v="1"/>
    <m/>
    <m/>
    <m/>
    <m/>
    <s v="y"/>
    <s v="y"/>
    <s v="y"/>
    <s v="y"/>
    <m/>
    <m/>
    <m/>
    <n v="4"/>
    <x v="782"/>
  </r>
  <r>
    <s v="Tucker"/>
    <s v="Stephen"/>
    <x v="122"/>
    <m/>
    <m/>
    <x v="0"/>
    <x v="0"/>
    <x v="0"/>
    <x v="0"/>
    <m/>
    <m/>
    <m/>
    <x v="0"/>
    <x v="0"/>
    <x v="0"/>
    <s v="College of Arms, EC"/>
    <s v="London"/>
    <x v="6"/>
    <x v="1"/>
    <m/>
    <x v="1"/>
    <m/>
    <m/>
    <m/>
    <m/>
    <m/>
    <m/>
    <m/>
    <s v="y"/>
    <m/>
    <m/>
    <m/>
    <n v="1"/>
    <x v="783"/>
  </r>
  <r>
    <s v="Tucker"/>
    <s v="W J A"/>
    <x v="0"/>
    <m/>
    <m/>
    <x v="0"/>
    <x v="0"/>
    <x v="0"/>
    <x v="0"/>
    <m/>
    <m/>
    <m/>
    <x v="0"/>
    <x v="0"/>
    <x v="0"/>
    <s v="Prospect Row"/>
    <s v="Brompton"/>
    <x v="2"/>
    <x v="1"/>
    <m/>
    <x v="1"/>
    <m/>
    <s v="y"/>
    <m/>
    <m/>
    <m/>
    <m/>
    <m/>
    <m/>
    <m/>
    <m/>
    <m/>
    <n v="1"/>
    <x v="784"/>
  </r>
  <r>
    <s v="Tupper"/>
    <m/>
    <x v="89"/>
    <m/>
    <m/>
    <x v="0"/>
    <x v="0"/>
    <x v="0"/>
    <x v="0"/>
    <m/>
    <m/>
    <m/>
    <x v="0"/>
    <x v="0"/>
    <x v="0"/>
    <s v="Athenaeum Club, Pall Mall"/>
    <s v="London"/>
    <x v="6"/>
    <x v="1"/>
    <m/>
    <x v="1"/>
    <s v="y"/>
    <m/>
    <m/>
    <m/>
    <m/>
    <m/>
    <m/>
    <m/>
    <m/>
    <m/>
    <m/>
    <n v="1"/>
    <x v="785"/>
  </r>
  <r>
    <s v="Tupper"/>
    <s v="J. Arthur C."/>
    <x v="0"/>
    <m/>
    <m/>
    <x v="0"/>
    <x v="0"/>
    <x v="0"/>
    <x v="0"/>
    <m/>
    <m/>
    <m/>
    <x v="0"/>
    <x v="0"/>
    <x v="0"/>
    <s v="Rutland Gate, Kensington"/>
    <s v="London"/>
    <x v="6"/>
    <x v="1"/>
    <m/>
    <x v="1"/>
    <s v="y"/>
    <m/>
    <m/>
    <m/>
    <m/>
    <m/>
    <m/>
    <m/>
    <m/>
    <m/>
    <m/>
    <n v="1"/>
    <x v="786"/>
  </r>
  <r>
    <s v="Tupper"/>
    <s v="Martin Farquhar"/>
    <x v="0"/>
    <s v="y"/>
    <m/>
    <x v="0"/>
    <x v="0"/>
    <x v="0"/>
    <x v="5"/>
    <m/>
    <m/>
    <m/>
    <x v="0"/>
    <x v="0"/>
    <x v="0"/>
    <m/>
    <s v="Albury"/>
    <x v="7"/>
    <x v="1"/>
    <m/>
    <x v="1"/>
    <s v="y"/>
    <m/>
    <m/>
    <m/>
    <m/>
    <m/>
    <m/>
    <m/>
    <m/>
    <m/>
    <m/>
    <n v="1"/>
    <x v="787"/>
  </r>
  <r>
    <s v="Turner"/>
    <m/>
    <x v="6"/>
    <m/>
    <m/>
    <x v="0"/>
    <x v="0"/>
    <x v="0"/>
    <x v="0"/>
    <m/>
    <m/>
    <m/>
    <x v="0"/>
    <x v="0"/>
    <x v="0"/>
    <m/>
    <s v="Newcastle under Lyme"/>
    <x v="33"/>
    <x v="1"/>
    <m/>
    <x v="1"/>
    <m/>
    <m/>
    <m/>
    <m/>
    <m/>
    <m/>
    <m/>
    <m/>
    <m/>
    <m/>
    <s v="y"/>
    <n v="1"/>
    <x v="788"/>
  </r>
  <r>
    <s v="Turner"/>
    <m/>
    <x v="9"/>
    <m/>
    <m/>
    <x v="0"/>
    <x v="0"/>
    <x v="0"/>
    <x v="0"/>
    <m/>
    <m/>
    <m/>
    <x v="0"/>
    <x v="0"/>
    <x v="0"/>
    <m/>
    <s v="Great Yarmouth"/>
    <x v="19"/>
    <x v="1"/>
    <m/>
    <x v="1"/>
    <s v="y"/>
    <m/>
    <m/>
    <m/>
    <m/>
    <m/>
    <m/>
    <m/>
    <m/>
    <m/>
    <s v="y"/>
    <n v="2"/>
    <x v="788"/>
  </r>
  <r>
    <s v="Tylden"/>
    <s v="J M"/>
    <x v="123"/>
    <m/>
    <m/>
    <x v="0"/>
    <x v="0"/>
    <x v="0"/>
    <x v="0"/>
    <m/>
    <m/>
    <m/>
    <x v="0"/>
    <x v="0"/>
    <x v="0"/>
    <s v="Milsted"/>
    <s v="Sittingbourne"/>
    <x v="2"/>
    <x v="1"/>
    <m/>
    <x v="1"/>
    <m/>
    <m/>
    <m/>
    <m/>
    <m/>
    <m/>
    <m/>
    <m/>
    <s v="y"/>
    <m/>
    <m/>
    <n v="1"/>
    <x v="789"/>
  </r>
  <r>
    <s v="Turner"/>
    <s v="Dawson"/>
    <x v="0"/>
    <s v="y"/>
    <m/>
    <x v="0"/>
    <x v="0"/>
    <x v="0"/>
    <x v="1"/>
    <s v="y"/>
    <s v="y"/>
    <m/>
    <x v="0"/>
    <x v="30"/>
    <x v="0"/>
    <s v="Lee Cottage, Old Brompton and Great Yarmouth (1850) &amp; Barnes, Surrey (1858)"/>
    <s v="London"/>
    <x v="6"/>
    <x v="1"/>
    <s v="y"/>
    <x v="1"/>
    <s v="y"/>
    <m/>
    <m/>
    <s v="y"/>
    <s v="y"/>
    <s v="y"/>
    <m/>
    <m/>
    <s v="y"/>
    <s v="y"/>
    <s v="y"/>
    <n v="7"/>
    <x v="790"/>
  </r>
  <r>
    <s v="Tyrrell"/>
    <s v="Edward"/>
    <x v="124"/>
    <m/>
    <m/>
    <x v="0"/>
    <x v="0"/>
    <x v="0"/>
    <x v="0"/>
    <m/>
    <m/>
    <m/>
    <x v="0"/>
    <x v="0"/>
    <x v="0"/>
    <s v="Guildhall"/>
    <s v="London"/>
    <x v="6"/>
    <x v="1"/>
    <m/>
    <x v="1"/>
    <s v="y"/>
    <m/>
    <m/>
    <m/>
    <m/>
    <m/>
    <m/>
    <m/>
    <m/>
    <m/>
    <m/>
    <n v="1"/>
    <x v="791"/>
  </r>
  <r>
    <s v="Unwin"/>
    <s v="George"/>
    <x v="0"/>
    <m/>
    <m/>
    <x v="0"/>
    <x v="0"/>
    <x v="0"/>
    <x v="0"/>
    <m/>
    <m/>
    <m/>
    <x v="0"/>
    <x v="0"/>
    <x v="0"/>
    <s v="31 Bucklesbury"/>
    <s v="London"/>
    <x v="6"/>
    <x v="1"/>
    <m/>
    <x v="1"/>
    <m/>
    <m/>
    <m/>
    <m/>
    <m/>
    <m/>
    <m/>
    <m/>
    <m/>
    <m/>
    <s v="y"/>
    <n v="1"/>
    <x v="792"/>
  </r>
  <r>
    <s v="Urban (Rymer?)"/>
    <s v="Sylvanus (James?)"/>
    <x v="0"/>
    <s v="?"/>
    <m/>
    <x v="0"/>
    <x v="0"/>
    <x v="0"/>
    <x v="0"/>
    <m/>
    <m/>
    <m/>
    <x v="0"/>
    <x v="0"/>
    <x v="0"/>
    <s v="377 Strand"/>
    <s v="London"/>
    <x v="6"/>
    <x v="1"/>
    <m/>
    <x v="1"/>
    <m/>
    <m/>
    <m/>
    <m/>
    <m/>
    <m/>
    <m/>
    <m/>
    <m/>
    <m/>
    <s v="y"/>
    <n v="1"/>
    <x v="793"/>
  </r>
  <r>
    <s v="Uttermare"/>
    <s v="Thomas B"/>
    <x v="0"/>
    <m/>
    <m/>
    <x v="0"/>
    <x v="0"/>
    <x v="0"/>
    <x v="0"/>
    <m/>
    <m/>
    <m/>
    <x v="0"/>
    <x v="0"/>
    <x v="0"/>
    <m/>
    <s v="Langport"/>
    <x v="47"/>
    <x v="1"/>
    <m/>
    <x v="1"/>
    <s v="y"/>
    <m/>
    <m/>
    <s v="y"/>
    <s v="y"/>
    <s v="y"/>
    <s v="y"/>
    <s v="y"/>
    <m/>
    <m/>
    <s v="y"/>
    <n v="7"/>
    <x v="794"/>
  </r>
  <r>
    <s v="Vallance"/>
    <s v="William"/>
    <x v="3"/>
    <m/>
    <s v="y"/>
    <x v="0"/>
    <x v="0"/>
    <x v="0"/>
    <x v="1"/>
    <m/>
    <m/>
    <m/>
    <x v="0"/>
    <x v="0"/>
    <x v="0"/>
    <m/>
    <s v="Maidstone"/>
    <x v="2"/>
    <x v="1"/>
    <m/>
    <x v="1"/>
    <m/>
    <s v="y"/>
    <s v="y"/>
    <m/>
    <m/>
    <m/>
    <m/>
    <m/>
    <s v="y"/>
    <m/>
    <m/>
    <n v="3"/>
    <x v="795"/>
  </r>
  <r>
    <s v="Vaux"/>
    <s v="W Sandys Wright"/>
    <x v="125"/>
    <s v="y"/>
    <m/>
    <x v="0"/>
    <x v="1"/>
    <x v="0"/>
    <x v="1"/>
    <s v="y"/>
    <s v="y"/>
    <m/>
    <x v="1"/>
    <x v="31"/>
    <x v="0"/>
    <s v="British Museum &amp; St Martin's Place"/>
    <s v="London"/>
    <x v="6"/>
    <x v="1"/>
    <m/>
    <x v="1"/>
    <s v="y"/>
    <m/>
    <m/>
    <s v="y"/>
    <s v="y"/>
    <s v="y"/>
    <s v="y"/>
    <s v="y"/>
    <m/>
    <s v="y"/>
    <m/>
    <n v="7"/>
    <x v="796"/>
  </r>
  <r>
    <s v="Venables"/>
    <s v="Edmund"/>
    <x v="0"/>
    <s v="y"/>
    <m/>
    <x v="0"/>
    <x v="0"/>
    <x v="0"/>
    <x v="1"/>
    <m/>
    <m/>
    <m/>
    <x v="0"/>
    <x v="0"/>
    <x v="0"/>
    <m/>
    <s v="Herstmonceaux"/>
    <x v="17"/>
    <x v="1"/>
    <m/>
    <x v="1"/>
    <m/>
    <m/>
    <m/>
    <m/>
    <m/>
    <m/>
    <m/>
    <m/>
    <m/>
    <s v="y"/>
    <m/>
    <n v="1"/>
    <x v="797"/>
  </r>
  <r>
    <s v="Victoria Public Library, Melbourne"/>
    <m/>
    <x v="0"/>
    <m/>
    <m/>
    <x v="0"/>
    <x v="0"/>
    <x v="0"/>
    <x v="0"/>
    <m/>
    <m/>
    <m/>
    <x v="0"/>
    <x v="0"/>
    <x v="0"/>
    <m/>
    <s v="Melbourne"/>
    <x v="77"/>
    <x v="15"/>
    <m/>
    <x v="49"/>
    <m/>
    <m/>
    <m/>
    <m/>
    <m/>
    <m/>
    <s v="y"/>
    <m/>
    <m/>
    <m/>
    <m/>
    <n v="1"/>
    <x v="798"/>
  </r>
  <r>
    <s v="Vint"/>
    <s v="Henry"/>
    <x v="0"/>
    <m/>
    <m/>
    <x v="0"/>
    <x v="0"/>
    <x v="0"/>
    <x v="0"/>
    <s v="y"/>
    <m/>
    <m/>
    <x v="0"/>
    <x v="0"/>
    <x v="0"/>
    <s v="St Mary's Lodge"/>
    <s v="Colchester"/>
    <x v="34"/>
    <x v="1"/>
    <m/>
    <x v="1"/>
    <m/>
    <s v="y"/>
    <s v="y"/>
    <m/>
    <m/>
    <m/>
    <m/>
    <m/>
    <s v="y"/>
    <m/>
    <m/>
    <n v="3"/>
    <x v="799"/>
  </r>
  <r>
    <s v="Virtue"/>
    <s v="George H"/>
    <x v="0"/>
    <s v="?"/>
    <m/>
    <x v="0"/>
    <x v="0"/>
    <x v="0"/>
    <x v="0"/>
    <s v="y"/>
    <m/>
    <m/>
    <x v="0"/>
    <x v="0"/>
    <x v="0"/>
    <s v="Finsbury Square &amp; Paternoster Row"/>
    <s v="London"/>
    <x v="6"/>
    <x v="1"/>
    <m/>
    <x v="1"/>
    <s v="y"/>
    <m/>
    <m/>
    <m/>
    <m/>
    <m/>
    <m/>
    <m/>
    <m/>
    <m/>
    <s v="y"/>
    <n v="2"/>
    <x v="800"/>
  </r>
  <r>
    <s v="Virtue"/>
    <m/>
    <x v="126"/>
    <m/>
    <m/>
    <x v="0"/>
    <x v="0"/>
    <x v="0"/>
    <x v="0"/>
    <m/>
    <m/>
    <m/>
    <x v="0"/>
    <x v="0"/>
    <x v="0"/>
    <m/>
    <s v="Aldershott"/>
    <x v="4"/>
    <x v="1"/>
    <m/>
    <x v="1"/>
    <m/>
    <m/>
    <m/>
    <m/>
    <m/>
    <m/>
    <m/>
    <m/>
    <m/>
    <m/>
    <s v="y"/>
    <n v="1"/>
    <x v="801"/>
  </r>
  <r>
    <s v="Wace"/>
    <s v="Henry Thomas"/>
    <x v="0"/>
    <m/>
    <m/>
    <x v="0"/>
    <x v="0"/>
    <x v="0"/>
    <x v="0"/>
    <s v="y"/>
    <m/>
    <m/>
    <x v="0"/>
    <x v="0"/>
    <x v="0"/>
    <s v="Brooklands"/>
    <s v="Shrewsbury"/>
    <x v="20"/>
    <x v="1"/>
    <m/>
    <x v="1"/>
    <m/>
    <m/>
    <m/>
    <m/>
    <m/>
    <m/>
    <m/>
    <s v="y"/>
    <m/>
    <m/>
    <m/>
    <n v="1"/>
    <x v="802"/>
  </r>
  <r>
    <s v="Wakeman"/>
    <s v="William F"/>
    <x v="0"/>
    <m/>
    <m/>
    <x v="0"/>
    <x v="0"/>
    <x v="0"/>
    <x v="0"/>
    <m/>
    <m/>
    <m/>
    <x v="0"/>
    <x v="0"/>
    <x v="0"/>
    <s v="46 Grafton Street"/>
    <s v="Dublin"/>
    <x v="73"/>
    <x v="13"/>
    <m/>
    <x v="1"/>
    <m/>
    <m/>
    <m/>
    <s v="y"/>
    <m/>
    <m/>
    <m/>
    <m/>
    <m/>
    <m/>
    <m/>
    <n v="1"/>
    <x v="803"/>
  </r>
  <r>
    <s v="Waldegrave"/>
    <m/>
    <x v="127"/>
    <s v="y"/>
    <m/>
    <x v="1"/>
    <x v="0"/>
    <x v="0"/>
    <x v="0"/>
    <m/>
    <m/>
    <m/>
    <x v="0"/>
    <x v="0"/>
    <x v="0"/>
    <m/>
    <m/>
    <x v="11"/>
    <x v="1"/>
    <m/>
    <x v="1"/>
    <m/>
    <m/>
    <m/>
    <m/>
    <m/>
    <m/>
    <m/>
    <m/>
    <m/>
    <s v="y"/>
    <m/>
    <n v="1"/>
    <x v="804"/>
  </r>
  <r>
    <s v="Walford"/>
    <s v="Edward Gibbs"/>
    <x v="3"/>
    <m/>
    <s v="y"/>
    <x v="0"/>
    <x v="0"/>
    <x v="0"/>
    <x v="0"/>
    <m/>
    <m/>
    <m/>
    <x v="0"/>
    <x v="0"/>
    <x v="0"/>
    <s v="Rectory"/>
    <s v="Chipping Warden"/>
    <x v="12"/>
    <x v="1"/>
    <m/>
    <x v="1"/>
    <m/>
    <s v="y"/>
    <s v="y"/>
    <m/>
    <m/>
    <m/>
    <m/>
    <m/>
    <m/>
    <m/>
    <m/>
    <n v="2"/>
    <x v="805"/>
  </r>
  <r>
    <s v="Walker"/>
    <s v="Edward S"/>
    <x v="0"/>
    <m/>
    <m/>
    <x v="0"/>
    <x v="0"/>
    <x v="0"/>
    <x v="0"/>
    <m/>
    <m/>
    <m/>
    <x v="0"/>
    <x v="0"/>
    <x v="0"/>
    <s v="Berry Hill"/>
    <s v="Mansfield"/>
    <x v="68"/>
    <x v="1"/>
    <m/>
    <x v="1"/>
    <m/>
    <m/>
    <m/>
    <m/>
    <m/>
    <m/>
    <m/>
    <m/>
    <m/>
    <m/>
    <s v="y"/>
    <n v="1"/>
    <x v="806"/>
  </r>
  <r>
    <s v="Walker"/>
    <s v="Aston H"/>
    <x v="3"/>
    <m/>
    <s v="y"/>
    <x v="0"/>
    <x v="0"/>
    <x v="0"/>
    <x v="0"/>
    <m/>
    <m/>
    <m/>
    <x v="0"/>
    <x v="0"/>
    <x v="0"/>
    <s v="Enfield"/>
    <s v="London"/>
    <x v="6"/>
    <x v="1"/>
    <m/>
    <x v="1"/>
    <m/>
    <m/>
    <m/>
    <m/>
    <m/>
    <m/>
    <m/>
    <m/>
    <m/>
    <m/>
    <s v="y"/>
    <n v="1"/>
    <x v="807"/>
  </r>
  <r>
    <s v="Walker"/>
    <s v="Joshua Jun"/>
    <x v="0"/>
    <m/>
    <m/>
    <x v="0"/>
    <x v="0"/>
    <x v="0"/>
    <x v="0"/>
    <m/>
    <m/>
    <m/>
    <x v="0"/>
    <x v="0"/>
    <x v="0"/>
    <s v="2 Park Place Gardens"/>
    <s v="London"/>
    <x v="6"/>
    <x v="1"/>
    <m/>
    <x v="1"/>
    <m/>
    <m/>
    <m/>
    <m/>
    <m/>
    <m/>
    <m/>
    <m/>
    <s v="y"/>
    <m/>
    <m/>
    <n v="1"/>
    <x v="808"/>
  </r>
  <r>
    <s v="Waller"/>
    <s v="John Green"/>
    <x v="0"/>
    <m/>
    <m/>
    <x v="0"/>
    <x v="0"/>
    <x v="0"/>
    <x v="0"/>
    <m/>
    <m/>
    <m/>
    <x v="0"/>
    <x v="0"/>
    <x v="0"/>
    <s v="13 Howland Street and 22 Charlotte Street, Fitzroy Square &amp; 68 Bolsover Street, Portland Place"/>
    <s v="London"/>
    <x v="6"/>
    <x v="1"/>
    <m/>
    <x v="1"/>
    <s v="y"/>
    <s v="y"/>
    <s v="y"/>
    <s v="y"/>
    <s v="y"/>
    <s v="y"/>
    <s v="y"/>
    <s v="y"/>
    <s v="y"/>
    <m/>
    <s v="y"/>
    <n v="10"/>
    <x v="809"/>
  </r>
  <r>
    <s v="Walne"/>
    <s v="H"/>
    <x v="9"/>
    <m/>
    <m/>
    <x v="0"/>
    <x v="0"/>
    <x v="0"/>
    <x v="0"/>
    <m/>
    <m/>
    <m/>
    <x v="0"/>
    <x v="0"/>
    <x v="0"/>
    <m/>
    <s v="Norwich"/>
    <x v="19"/>
    <x v="1"/>
    <m/>
    <x v="1"/>
    <m/>
    <m/>
    <m/>
    <m/>
    <m/>
    <m/>
    <m/>
    <m/>
    <m/>
    <m/>
    <s v="y"/>
    <n v="1"/>
    <x v="810"/>
  </r>
  <r>
    <s v="Walters"/>
    <m/>
    <x v="0"/>
    <m/>
    <m/>
    <x v="0"/>
    <x v="0"/>
    <x v="0"/>
    <x v="0"/>
    <m/>
    <m/>
    <m/>
    <x v="0"/>
    <x v="0"/>
    <x v="0"/>
    <s v="Corporation Arms"/>
    <s v="Pevensey"/>
    <x v="17"/>
    <x v="1"/>
    <m/>
    <x v="1"/>
    <m/>
    <m/>
    <m/>
    <m/>
    <m/>
    <m/>
    <m/>
    <m/>
    <m/>
    <s v="y"/>
    <m/>
    <n v="1"/>
    <x v="811"/>
  </r>
  <r>
    <s v="Wansey"/>
    <s v="William"/>
    <x v="0"/>
    <m/>
    <m/>
    <x v="0"/>
    <x v="0"/>
    <x v="0"/>
    <x v="0"/>
    <s v="y"/>
    <m/>
    <m/>
    <x v="0"/>
    <x v="0"/>
    <x v="0"/>
    <s v="Arborfield"/>
    <s v="Reading"/>
    <x v="78"/>
    <x v="1"/>
    <m/>
    <x v="1"/>
    <s v="y"/>
    <m/>
    <m/>
    <m/>
    <m/>
    <m/>
    <m/>
    <m/>
    <m/>
    <m/>
    <m/>
    <n v="1"/>
    <x v="812"/>
  </r>
  <r>
    <s v="Wardell"/>
    <s v="James"/>
    <x v="128"/>
    <m/>
    <m/>
    <x v="0"/>
    <x v="0"/>
    <x v="0"/>
    <x v="0"/>
    <m/>
    <m/>
    <m/>
    <x v="0"/>
    <x v="0"/>
    <x v="0"/>
    <m/>
    <s v="Leeds"/>
    <x v="9"/>
    <x v="1"/>
    <m/>
    <x v="1"/>
    <s v="y"/>
    <m/>
    <m/>
    <m/>
    <m/>
    <m/>
    <m/>
    <m/>
    <m/>
    <m/>
    <s v="y"/>
    <n v="2"/>
    <x v="813"/>
  </r>
  <r>
    <s v="Warne"/>
    <m/>
    <x v="9"/>
    <m/>
    <m/>
    <x v="0"/>
    <x v="0"/>
    <x v="0"/>
    <x v="0"/>
    <m/>
    <m/>
    <m/>
    <x v="0"/>
    <x v="0"/>
    <x v="0"/>
    <s v="Fern Hill"/>
    <s v="Yeovil"/>
    <x v="47"/>
    <x v="1"/>
    <m/>
    <x v="1"/>
    <s v="y"/>
    <m/>
    <m/>
    <m/>
    <m/>
    <m/>
    <m/>
    <s v="y"/>
    <m/>
    <m/>
    <m/>
    <n v="2"/>
    <x v="814"/>
  </r>
  <r>
    <s v="Warne"/>
    <s v="Charles"/>
    <x v="0"/>
    <s v="y"/>
    <m/>
    <x v="0"/>
    <x v="0"/>
    <x v="0"/>
    <x v="0"/>
    <m/>
    <m/>
    <m/>
    <x v="0"/>
    <x v="0"/>
    <x v="0"/>
    <s v="42 Upper Seymour Street &amp; 68 Sloane Street and St Andrew's, Blandford, Dorset &amp; Ewell, Surrey &amp; 45 Brunswick Road, Brighton &amp; Sydenham (1868 &amp; 1878/80)"/>
    <s v="London"/>
    <x v="6"/>
    <x v="1"/>
    <m/>
    <x v="1"/>
    <s v="y"/>
    <s v="y"/>
    <s v="y"/>
    <s v="y"/>
    <s v="y"/>
    <s v="y"/>
    <s v="y"/>
    <s v="y"/>
    <m/>
    <s v="y"/>
    <s v="y"/>
    <n v="10"/>
    <x v="815"/>
  </r>
  <r>
    <s v="Warren"/>
    <s v="Joseph"/>
    <x v="0"/>
    <m/>
    <m/>
    <x v="0"/>
    <x v="0"/>
    <x v="0"/>
    <x v="0"/>
    <m/>
    <m/>
    <m/>
    <x v="0"/>
    <x v="0"/>
    <x v="0"/>
    <m/>
    <s v="Ixworth"/>
    <x v="1"/>
    <x v="1"/>
    <m/>
    <x v="1"/>
    <s v="y"/>
    <s v="y"/>
    <s v="y"/>
    <s v="y"/>
    <s v="y"/>
    <s v="y"/>
    <s v="y"/>
    <m/>
    <m/>
    <m/>
    <s v="y"/>
    <n v="8"/>
    <x v="816"/>
  </r>
  <r>
    <s v="Way"/>
    <s v="Albert"/>
    <x v="129"/>
    <s v="y"/>
    <m/>
    <x v="0"/>
    <x v="0"/>
    <x v="0"/>
    <x v="1"/>
    <s v="y"/>
    <m/>
    <m/>
    <x v="0"/>
    <x v="28"/>
    <x v="0"/>
    <s v="Wonham Manor and 26 Suffolk St, Pall Mall"/>
    <s v="Reigate"/>
    <x v="7"/>
    <x v="1"/>
    <m/>
    <x v="1"/>
    <s v="y"/>
    <m/>
    <s v="y"/>
    <s v="y"/>
    <s v="y"/>
    <s v="y"/>
    <s v="y"/>
    <m/>
    <s v="y"/>
    <s v="y"/>
    <s v="y"/>
    <n v="9"/>
    <x v="817"/>
  </r>
  <r>
    <s v="Waterton"/>
    <s v="Edmund"/>
    <x v="0"/>
    <s v="y"/>
    <m/>
    <x v="0"/>
    <x v="0"/>
    <x v="0"/>
    <x v="0"/>
    <s v="y"/>
    <m/>
    <m/>
    <x v="0"/>
    <x v="0"/>
    <x v="0"/>
    <s v="Walton Hall"/>
    <s v="Wakefield"/>
    <x v="9"/>
    <x v="1"/>
    <m/>
    <x v="1"/>
    <s v="y"/>
    <m/>
    <m/>
    <m/>
    <m/>
    <m/>
    <m/>
    <m/>
    <m/>
    <m/>
    <m/>
    <n v="1"/>
    <x v="818"/>
  </r>
  <r>
    <s v="Webb"/>
    <s v="G Bish"/>
    <x v="130"/>
    <m/>
    <m/>
    <x v="0"/>
    <x v="0"/>
    <x v="0"/>
    <x v="0"/>
    <m/>
    <m/>
    <m/>
    <x v="0"/>
    <x v="32"/>
    <x v="0"/>
    <s v="6 Southampton Street, Covent Garden"/>
    <s v="London"/>
    <x v="6"/>
    <x v="1"/>
    <m/>
    <x v="1"/>
    <m/>
    <m/>
    <m/>
    <m/>
    <m/>
    <m/>
    <m/>
    <m/>
    <m/>
    <m/>
    <s v="y"/>
    <n v="1"/>
    <x v="819"/>
  </r>
  <r>
    <s v="Webb"/>
    <s v="William"/>
    <x v="0"/>
    <m/>
    <m/>
    <x v="0"/>
    <x v="0"/>
    <x v="0"/>
    <x v="0"/>
    <m/>
    <m/>
    <m/>
    <x v="0"/>
    <x v="0"/>
    <x v="0"/>
    <s v="6 Lansdowne Road, Clapham Road"/>
    <s v="London"/>
    <x v="6"/>
    <x v="1"/>
    <m/>
    <x v="1"/>
    <m/>
    <m/>
    <m/>
    <m/>
    <m/>
    <m/>
    <m/>
    <m/>
    <s v="y"/>
    <m/>
    <m/>
    <n v="1"/>
    <x v="820"/>
  </r>
  <r>
    <s v="Webster"/>
    <m/>
    <x v="131"/>
    <m/>
    <m/>
    <x v="0"/>
    <x v="0"/>
    <x v="0"/>
    <x v="0"/>
    <m/>
    <m/>
    <m/>
    <x v="1"/>
    <x v="2"/>
    <x v="0"/>
    <s v="17 Great Russell Street"/>
    <s v="London"/>
    <x v="6"/>
    <x v="1"/>
    <m/>
    <x v="1"/>
    <m/>
    <m/>
    <m/>
    <m/>
    <m/>
    <m/>
    <m/>
    <m/>
    <m/>
    <m/>
    <s v="y"/>
    <n v="1"/>
    <x v="821"/>
  </r>
  <r>
    <s v="Weekes"/>
    <s v="Richard"/>
    <x v="0"/>
    <m/>
    <m/>
    <x v="0"/>
    <x v="0"/>
    <x v="0"/>
    <x v="0"/>
    <m/>
    <m/>
    <m/>
    <x v="0"/>
    <x v="24"/>
    <x v="0"/>
    <s v="Hampton Lodge "/>
    <s v="Hurstpierpoint"/>
    <x v="17"/>
    <x v="1"/>
    <m/>
    <x v="1"/>
    <m/>
    <m/>
    <m/>
    <s v="y"/>
    <m/>
    <m/>
    <m/>
    <m/>
    <m/>
    <m/>
    <s v="y"/>
    <n v="2"/>
    <x v="822"/>
  </r>
  <r>
    <s v="Wellbeloved"/>
    <s v="Charles"/>
    <x v="3"/>
    <s v="y"/>
    <s v="y"/>
    <x v="0"/>
    <x v="0"/>
    <x v="0"/>
    <x v="0"/>
    <m/>
    <m/>
    <m/>
    <x v="0"/>
    <x v="0"/>
    <x v="0"/>
    <m/>
    <s v="York"/>
    <x v="9"/>
    <x v="1"/>
    <m/>
    <x v="1"/>
    <s v="y"/>
    <m/>
    <s v="y"/>
    <s v="y"/>
    <s v="y"/>
    <s v="y"/>
    <m/>
    <m/>
    <s v="y"/>
    <s v="y"/>
    <m/>
    <n v="7"/>
    <x v="823"/>
  </r>
  <r>
    <s v="Wetter"/>
    <s v="Augustus"/>
    <x v="47"/>
    <m/>
    <m/>
    <x v="0"/>
    <x v="0"/>
    <x v="0"/>
    <x v="0"/>
    <m/>
    <m/>
    <m/>
    <x v="0"/>
    <x v="0"/>
    <x v="0"/>
    <m/>
    <s v="Savannah"/>
    <x v="79"/>
    <x v="10"/>
    <m/>
    <x v="1"/>
    <m/>
    <m/>
    <m/>
    <m/>
    <m/>
    <m/>
    <m/>
    <m/>
    <m/>
    <m/>
    <s v="y"/>
    <n v="1"/>
    <x v="824"/>
  </r>
  <r>
    <s v="Wetter"/>
    <s v="Conrad"/>
    <x v="0"/>
    <m/>
    <m/>
    <x v="0"/>
    <x v="0"/>
    <x v="0"/>
    <x v="0"/>
    <m/>
    <m/>
    <m/>
    <x v="0"/>
    <x v="0"/>
    <x v="0"/>
    <s v="67 Myddleton Square"/>
    <s v="London"/>
    <x v="6"/>
    <x v="1"/>
    <m/>
    <x v="1"/>
    <m/>
    <m/>
    <m/>
    <m/>
    <m/>
    <s v="y"/>
    <s v="y"/>
    <m/>
    <m/>
    <m/>
    <s v="y"/>
    <n v="3"/>
    <x v="825"/>
  </r>
  <r>
    <s v="Wetter"/>
    <s v="Carolus"/>
    <x v="132"/>
    <m/>
    <m/>
    <x v="0"/>
    <x v="0"/>
    <x v="0"/>
    <x v="0"/>
    <m/>
    <m/>
    <m/>
    <x v="0"/>
    <x v="0"/>
    <x v="0"/>
    <m/>
    <s v="Oppenheim"/>
    <x v="80"/>
    <x v="5"/>
    <m/>
    <x v="1"/>
    <m/>
    <m/>
    <m/>
    <m/>
    <m/>
    <m/>
    <m/>
    <m/>
    <m/>
    <m/>
    <m/>
    <n v="0"/>
    <x v="826"/>
  </r>
  <r>
    <s v="Wetter"/>
    <s v="Johann"/>
    <x v="133"/>
    <m/>
    <m/>
    <x v="0"/>
    <x v="1"/>
    <x v="0"/>
    <x v="0"/>
    <m/>
    <m/>
    <m/>
    <x v="0"/>
    <x v="0"/>
    <x v="0"/>
    <m/>
    <s v="Mayence"/>
    <x v="80"/>
    <x v="5"/>
    <m/>
    <x v="1"/>
    <m/>
    <m/>
    <m/>
    <m/>
    <m/>
    <m/>
    <m/>
    <m/>
    <m/>
    <m/>
    <s v="y"/>
    <n v="1"/>
    <x v="827"/>
  </r>
  <r>
    <s v="Whichcord"/>
    <s v="John Jun"/>
    <x v="0"/>
    <s v="y"/>
    <m/>
    <x v="0"/>
    <x v="0"/>
    <x v="0"/>
    <x v="0"/>
    <s v="y"/>
    <m/>
    <m/>
    <x v="0"/>
    <x v="0"/>
    <x v="0"/>
    <m/>
    <s v="Maidstone"/>
    <x v="2"/>
    <x v="1"/>
    <m/>
    <x v="1"/>
    <m/>
    <m/>
    <m/>
    <m/>
    <m/>
    <m/>
    <m/>
    <m/>
    <s v="y"/>
    <m/>
    <m/>
    <n v="1"/>
    <x v="828"/>
  </r>
  <r>
    <s v="Whincopp"/>
    <s v="William"/>
    <x v="0"/>
    <m/>
    <m/>
    <x v="0"/>
    <x v="0"/>
    <x v="0"/>
    <x v="0"/>
    <m/>
    <m/>
    <m/>
    <x v="0"/>
    <x v="0"/>
    <x v="0"/>
    <m/>
    <s v="Woodbridge"/>
    <x v="1"/>
    <x v="1"/>
    <m/>
    <x v="1"/>
    <s v="y"/>
    <m/>
    <s v="y"/>
    <m/>
    <m/>
    <m/>
    <m/>
    <m/>
    <s v="y"/>
    <m/>
    <m/>
    <n v="3"/>
    <x v="829"/>
  </r>
  <r>
    <s v="White"/>
    <s v="Alfred"/>
    <x v="0"/>
    <m/>
    <m/>
    <x v="0"/>
    <x v="0"/>
    <x v="0"/>
    <x v="0"/>
    <m/>
    <m/>
    <m/>
    <x v="0"/>
    <x v="0"/>
    <x v="0"/>
    <s v="19 Tynedale Place, Islington &amp; West Drayton, Uxbridge"/>
    <s v="London"/>
    <x v="6"/>
    <x v="1"/>
    <m/>
    <x v="1"/>
    <m/>
    <s v="y"/>
    <s v="y"/>
    <m/>
    <m/>
    <m/>
    <m/>
    <s v="y"/>
    <s v="y"/>
    <m/>
    <s v="y"/>
    <n v="5"/>
    <x v="830"/>
  </r>
  <r>
    <s v="Wickham"/>
    <s v="Humphrey"/>
    <x v="0"/>
    <m/>
    <m/>
    <x v="0"/>
    <x v="0"/>
    <x v="0"/>
    <x v="0"/>
    <m/>
    <m/>
    <m/>
    <x v="0"/>
    <x v="0"/>
    <x v="0"/>
    <m/>
    <s v="Strood"/>
    <x v="2"/>
    <x v="1"/>
    <m/>
    <x v="1"/>
    <s v="y"/>
    <s v="y"/>
    <s v="y"/>
    <s v="y"/>
    <s v="y"/>
    <s v="y"/>
    <s v="y"/>
    <s v="y"/>
    <s v="y"/>
    <m/>
    <s v="y"/>
    <n v="10"/>
    <x v="831"/>
  </r>
  <r>
    <s v="Wigan"/>
    <s v="John Alfred"/>
    <x v="0"/>
    <m/>
    <m/>
    <x v="0"/>
    <x v="0"/>
    <x v="0"/>
    <x v="0"/>
    <m/>
    <m/>
    <m/>
    <x v="0"/>
    <x v="0"/>
    <x v="0"/>
    <s v="Clare House"/>
    <s v="East Malling"/>
    <x v="2"/>
    <x v="1"/>
    <m/>
    <x v="1"/>
    <m/>
    <m/>
    <m/>
    <m/>
    <m/>
    <m/>
    <m/>
    <m/>
    <s v="y"/>
    <m/>
    <m/>
    <n v="1"/>
    <x v="832"/>
  </r>
  <r>
    <s v="Wilde"/>
    <s v="J G De"/>
    <x v="0"/>
    <s v="y (under Samuel dr Wilde)"/>
    <m/>
    <x v="0"/>
    <x v="0"/>
    <x v="0"/>
    <x v="0"/>
    <m/>
    <m/>
    <m/>
    <x v="0"/>
    <x v="0"/>
    <x v="0"/>
    <m/>
    <s v="Northampton"/>
    <x v="12"/>
    <x v="1"/>
    <m/>
    <x v="1"/>
    <m/>
    <m/>
    <m/>
    <m/>
    <m/>
    <m/>
    <m/>
    <m/>
    <s v="y"/>
    <m/>
    <s v="y"/>
    <n v="2"/>
    <x v="833"/>
  </r>
  <r>
    <s v="Wilkinson"/>
    <s v="James John "/>
    <x v="48"/>
    <s v="y (under James John Garth Wilkinson))"/>
    <m/>
    <x v="0"/>
    <x v="0"/>
    <x v="0"/>
    <x v="0"/>
    <m/>
    <m/>
    <m/>
    <x v="0"/>
    <x v="0"/>
    <x v="0"/>
    <s v="Stoke Newington"/>
    <s v="London"/>
    <x v="6"/>
    <x v="1"/>
    <m/>
    <x v="1"/>
    <m/>
    <m/>
    <s v="y"/>
    <m/>
    <m/>
    <m/>
    <m/>
    <m/>
    <s v="y"/>
    <m/>
    <m/>
    <n v="2"/>
    <x v="834"/>
  </r>
  <r>
    <s v="Wilkinson"/>
    <s v="John"/>
    <x v="0"/>
    <m/>
    <m/>
    <x v="0"/>
    <x v="0"/>
    <x v="0"/>
    <x v="0"/>
    <s v="y"/>
    <m/>
    <m/>
    <x v="1"/>
    <x v="2"/>
    <x v="0"/>
    <s v="Wellington Street, Strand"/>
    <s v="London"/>
    <x v="6"/>
    <x v="1"/>
    <m/>
    <x v="1"/>
    <m/>
    <s v="y"/>
    <m/>
    <s v="y"/>
    <s v="y"/>
    <s v="y"/>
    <s v="y"/>
    <s v="y"/>
    <m/>
    <m/>
    <m/>
    <n v="6"/>
    <x v="835"/>
  </r>
  <r>
    <s v="Wilkinson"/>
    <s v="J J"/>
    <x v="3"/>
    <m/>
    <s v="y"/>
    <x v="0"/>
    <x v="0"/>
    <x v="0"/>
    <x v="0"/>
    <m/>
    <m/>
    <m/>
    <x v="0"/>
    <x v="0"/>
    <x v="0"/>
    <m/>
    <s v="Erith"/>
    <x v="2"/>
    <x v="1"/>
    <m/>
    <x v="1"/>
    <m/>
    <m/>
    <m/>
    <m/>
    <m/>
    <m/>
    <m/>
    <m/>
    <s v="y"/>
    <m/>
    <m/>
    <n v="1"/>
    <x v="836"/>
  </r>
  <r>
    <s v="Williams"/>
    <s v="David"/>
    <x v="134"/>
    <m/>
    <m/>
    <x v="0"/>
    <x v="0"/>
    <x v="1"/>
    <x v="6"/>
    <m/>
    <m/>
    <m/>
    <x v="0"/>
    <x v="0"/>
    <x v="0"/>
    <s v="New College "/>
    <s v="Oxford"/>
    <x v="16"/>
    <x v="1"/>
    <m/>
    <x v="1"/>
    <m/>
    <m/>
    <m/>
    <m/>
    <m/>
    <m/>
    <m/>
    <m/>
    <m/>
    <m/>
    <s v="y"/>
    <n v="1"/>
    <x v="837"/>
  </r>
  <r>
    <s v="Williams"/>
    <s v="Benjamin"/>
    <x v="0"/>
    <m/>
    <m/>
    <x v="0"/>
    <x v="0"/>
    <x v="0"/>
    <x v="0"/>
    <s v="y"/>
    <m/>
    <m/>
    <x v="0"/>
    <x v="0"/>
    <x v="0"/>
    <s v="The Lodge"/>
    <s v="Hillingdon"/>
    <x v="81"/>
    <x v="1"/>
    <m/>
    <x v="1"/>
    <s v="y"/>
    <m/>
    <m/>
    <m/>
    <m/>
    <m/>
    <m/>
    <m/>
    <s v="y"/>
    <m/>
    <m/>
    <n v="2"/>
    <x v="838"/>
  </r>
  <r>
    <s v="Willis"/>
    <s v="Francis C."/>
    <x v="135"/>
    <m/>
    <s v="y"/>
    <x v="0"/>
    <x v="0"/>
    <x v="1"/>
    <x v="0"/>
    <m/>
    <m/>
    <m/>
    <x v="0"/>
    <x v="0"/>
    <x v="0"/>
    <s v="Corpus Christi College"/>
    <s v="Oxford"/>
    <x v="16"/>
    <x v="1"/>
    <m/>
    <x v="1"/>
    <s v="y"/>
    <m/>
    <m/>
    <m/>
    <m/>
    <m/>
    <m/>
    <m/>
    <m/>
    <m/>
    <m/>
    <n v="1"/>
    <x v="839"/>
  </r>
  <r>
    <s v="Willis"/>
    <s v="Charles"/>
    <x v="0"/>
    <m/>
    <m/>
    <x v="0"/>
    <x v="0"/>
    <x v="0"/>
    <x v="0"/>
    <m/>
    <m/>
    <m/>
    <x v="0"/>
    <x v="0"/>
    <x v="0"/>
    <m/>
    <s v="Cranbrook"/>
    <x v="2"/>
    <x v="1"/>
    <m/>
    <x v="1"/>
    <s v="y"/>
    <m/>
    <m/>
    <m/>
    <m/>
    <m/>
    <m/>
    <m/>
    <m/>
    <m/>
    <m/>
    <n v="1"/>
    <x v="840"/>
  </r>
  <r>
    <s v="Willis &amp; Southeran"/>
    <m/>
    <x v="136"/>
    <m/>
    <m/>
    <x v="0"/>
    <x v="0"/>
    <x v="0"/>
    <x v="0"/>
    <m/>
    <m/>
    <m/>
    <x v="0"/>
    <x v="0"/>
    <x v="0"/>
    <s v="136 Strand"/>
    <s v="London"/>
    <x v="6"/>
    <x v="1"/>
    <m/>
    <x v="1"/>
    <m/>
    <m/>
    <m/>
    <m/>
    <m/>
    <m/>
    <s v="y"/>
    <s v="y"/>
    <m/>
    <m/>
    <m/>
    <n v="2"/>
    <x v="841"/>
  </r>
  <r>
    <s v="Wills"/>
    <s v="William"/>
    <x v="0"/>
    <m/>
    <m/>
    <x v="0"/>
    <x v="0"/>
    <x v="0"/>
    <x v="0"/>
    <m/>
    <m/>
    <m/>
    <x v="0"/>
    <x v="0"/>
    <x v="0"/>
    <s v="Edgebaston"/>
    <s v="Birmingham"/>
    <x v="3"/>
    <x v="1"/>
    <m/>
    <x v="1"/>
    <m/>
    <m/>
    <m/>
    <m/>
    <m/>
    <m/>
    <m/>
    <m/>
    <m/>
    <m/>
    <s v="y"/>
    <n v="1"/>
    <x v="842"/>
  </r>
  <r>
    <s v="Wilson"/>
    <s v="Daniel"/>
    <x v="137"/>
    <s v="y"/>
    <m/>
    <x v="0"/>
    <x v="0"/>
    <x v="0"/>
    <x v="5"/>
    <m/>
    <m/>
    <m/>
    <x v="0"/>
    <x v="33"/>
    <x v="0"/>
    <s v="Edinburgh (1852) &amp; The College, Toronto"/>
    <s v="Toronto"/>
    <x v="76"/>
    <x v="19"/>
    <m/>
    <x v="1"/>
    <s v="y"/>
    <m/>
    <s v="y"/>
    <s v="y"/>
    <s v="y"/>
    <s v="y"/>
    <s v="y"/>
    <s v="y"/>
    <m/>
    <m/>
    <m/>
    <n v="7"/>
    <x v="843"/>
  </r>
  <r>
    <s v="Wilson"/>
    <s v="Henry"/>
    <x v="0"/>
    <m/>
    <m/>
    <x v="0"/>
    <x v="0"/>
    <x v="0"/>
    <x v="0"/>
    <m/>
    <m/>
    <m/>
    <x v="0"/>
    <x v="0"/>
    <x v="0"/>
    <s v="Stowlangtoft Hall"/>
    <s v="Bury St Edmunds"/>
    <x v="1"/>
    <x v="1"/>
    <m/>
    <x v="1"/>
    <m/>
    <m/>
    <m/>
    <m/>
    <m/>
    <m/>
    <m/>
    <m/>
    <m/>
    <m/>
    <s v="y"/>
    <n v="1"/>
    <x v="844"/>
  </r>
  <r>
    <s v="Wilson"/>
    <s v="James H"/>
    <x v="0"/>
    <m/>
    <m/>
    <x v="0"/>
    <x v="0"/>
    <x v="0"/>
    <x v="0"/>
    <m/>
    <m/>
    <m/>
    <x v="0"/>
    <x v="0"/>
    <x v="0"/>
    <s v="19 Onslow Square, Brompton"/>
    <s v="London"/>
    <x v="6"/>
    <x v="1"/>
    <m/>
    <x v="1"/>
    <m/>
    <m/>
    <m/>
    <m/>
    <m/>
    <m/>
    <m/>
    <m/>
    <m/>
    <m/>
    <s v="y"/>
    <n v="1"/>
    <x v="845"/>
  </r>
  <r>
    <s v="Wilson"/>
    <s v="Thomas Maryon"/>
    <x v="10"/>
    <s v="y"/>
    <m/>
    <x v="0"/>
    <x v="0"/>
    <x v="0"/>
    <x v="0"/>
    <m/>
    <m/>
    <m/>
    <x v="0"/>
    <x v="0"/>
    <x v="0"/>
    <s v="Charlton House, Blackheath"/>
    <s v="London"/>
    <x v="6"/>
    <x v="1"/>
    <m/>
    <x v="1"/>
    <m/>
    <m/>
    <m/>
    <m/>
    <m/>
    <m/>
    <m/>
    <m/>
    <m/>
    <m/>
    <s v="y"/>
    <n v="1"/>
    <x v="846"/>
  </r>
  <r>
    <s v="Windell"/>
    <s v="John"/>
    <x v="0"/>
    <m/>
    <m/>
    <x v="0"/>
    <x v="0"/>
    <x v="0"/>
    <x v="0"/>
    <m/>
    <m/>
    <m/>
    <x v="0"/>
    <x v="0"/>
    <x v="0"/>
    <s v="Blair's Castle"/>
    <s v="Cork"/>
    <x v="54"/>
    <x v="13"/>
    <m/>
    <x v="1"/>
    <m/>
    <s v="y"/>
    <s v="y"/>
    <m/>
    <m/>
    <m/>
    <m/>
    <m/>
    <s v="y"/>
    <m/>
    <m/>
    <n v="3"/>
    <x v="847"/>
  </r>
  <r>
    <s v="Windle"/>
    <s v="Richard"/>
    <x v="108"/>
    <m/>
    <m/>
    <x v="0"/>
    <x v="0"/>
    <x v="0"/>
    <x v="0"/>
    <m/>
    <m/>
    <m/>
    <x v="0"/>
    <x v="0"/>
    <x v="0"/>
    <s v="Bank of England &amp; 6 Osborne St Whitechapel"/>
    <s v="London"/>
    <x v="6"/>
    <x v="1"/>
    <m/>
    <x v="1"/>
    <m/>
    <m/>
    <s v="y"/>
    <s v="y"/>
    <s v="y"/>
    <s v="y"/>
    <s v="y"/>
    <s v="y"/>
    <s v="y"/>
    <m/>
    <s v="y"/>
    <n v="8"/>
    <x v="848"/>
  </r>
  <r>
    <s v="Wingrove"/>
    <s v="Drummond B."/>
    <x v="0"/>
    <m/>
    <m/>
    <x v="0"/>
    <x v="0"/>
    <x v="0"/>
    <x v="0"/>
    <m/>
    <m/>
    <m/>
    <x v="0"/>
    <x v="0"/>
    <x v="0"/>
    <s v="30 Wood Street, Cheapside"/>
    <s v="London"/>
    <x v="6"/>
    <x v="1"/>
    <m/>
    <x v="1"/>
    <s v="y"/>
    <m/>
    <m/>
    <m/>
    <m/>
    <m/>
    <m/>
    <m/>
    <m/>
    <m/>
    <m/>
    <n v="1"/>
    <x v="849"/>
  </r>
  <r>
    <s v="Wynn"/>
    <s v="Charles"/>
    <x v="0"/>
    <s v="y"/>
    <m/>
    <x v="0"/>
    <x v="0"/>
    <x v="0"/>
    <x v="0"/>
    <m/>
    <m/>
    <m/>
    <x v="0"/>
    <x v="0"/>
    <x v="0"/>
    <s v="Nostel Priory"/>
    <s v="Wakefield"/>
    <x v="9"/>
    <x v="1"/>
    <m/>
    <x v="1"/>
    <s v="y"/>
    <m/>
    <m/>
    <m/>
    <m/>
    <m/>
    <m/>
    <m/>
    <s v="y"/>
    <m/>
    <s v="y"/>
    <n v="3"/>
    <x v="850"/>
  </r>
  <r>
    <s v="Winter"/>
    <s v="C J W"/>
    <x v="0"/>
    <m/>
    <m/>
    <x v="0"/>
    <x v="0"/>
    <x v="0"/>
    <x v="0"/>
    <m/>
    <m/>
    <m/>
    <x v="0"/>
    <x v="0"/>
    <x v="0"/>
    <m/>
    <s v="Great Yarmouth"/>
    <x v="19"/>
    <x v="1"/>
    <m/>
    <x v="1"/>
    <m/>
    <m/>
    <m/>
    <s v="y"/>
    <m/>
    <m/>
    <m/>
    <m/>
    <m/>
    <m/>
    <m/>
    <n v="1"/>
    <x v="851"/>
  </r>
  <r>
    <s v="Wire"/>
    <s v="William"/>
    <x v="0"/>
    <m/>
    <m/>
    <x v="0"/>
    <x v="0"/>
    <x v="0"/>
    <x v="0"/>
    <m/>
    <m/>
    <m/>
    <x v="0"/>
    <x v="0"/>
    <x v="0"/>
    <m/>
    <s v="Colchester"/>
    <x v="34"/>
    <x v="1"/>
    <m/>
    <x v="1"/>
    <s v="y"/>
    <m/>
    <m/>
    <m/>
    <m/>
    <m/>
    <m/>
    <m/>
    <m/>
    <m/>
    <m/>
    <n v="1"/>
    <x v="852"/>
  </r>
  <r>
    <s v="Witte"/>
    <s v="Jules de"/>
    <x v="95"/>
    <m/>
    <m/>
    <x v="1"/>
    <x v="0"/>
    <x v="0"/>
    <x v="0"/>
    <m/>
    <m/>
    <m/>
    <x v="0"/>
    <x v="0"/>
    <x v="0"/>
    <s v="5 Rue Fortin"/>
    <s v="Paris"/>
    <x v="25"/>
    <x v="0"/>
    <m/>
    <x v="1"/>
    <m/>
    <m/>
    <m/>
    <m/>
    <m/>
    <m/>
    <s v="y"/>
    <s v="y"/>
    <m/>
    <m/>
    <m/>
    <n v="2"/>
    <x v="853"/>
  </r>
  <r>
    <s v="Wodderspoon"/>
    <s v="John"/>
    <x v="0"/>
    <m/>
    <m/>
    <x v="0"/>
    <x v="0"/>
    <x v="0"/>
    <x v="0"/>
    <m/>
    <m/>
    <m/>
    <x v="0"/>
    <x v="0"/>
    <x v="0"/>
    <s v="The Lower Close"/>
    <s v="Norwich"/>
    <x v="19"/>
    <x v="1"/>
    <m/>
    <x v="1"/>
    <s v="y"/>
    <m/>
    <m/>
    <s v="y"/>
    <s v="y"/>
    <s v="y"/>
    <s v="y"/>
    <m/>
    <m/>
    <m/>
    <s v="y"/>
    <n v="6"/>
    <x v="854"/>
  </r>
  <r>
    <s v="Wood"/>
    <s v="Humphrey"/>
    <x v="0"/>
    <m/>
    <m/>
    <x v="0"/>
    <x v="0"/>
    <x v="0"/>
    <x v="0"/>
    <m/>
    <m/>
    <m/>
    <x v="0"/>
    <x v="0"/>
    <x v="0"/>
    <s v="High Street"/>
    <s v="Chatham"/>
    <x v="2"/>
    <x v="1"/>
    <m/>
    <x v="1"/>
    <m/>
    <m/>
    <m/>
    <m/>
    <m/>
    <s v="y"/>
    <s v="y"/>
    <s v="y"/>
    <m/>
    <m/>
    <m/>
    <n v="3"/>
    <x v="855"/>
  </r>
  <r>
    <s v="Wood"/>
    <s v="John"/>
    <x v="0"/>
    <m/>
    <m/>
    <x v="0"/>
    <x v="0"/>
    <x v="0"/>
    <x v="0"/>
    <m/>
    <m/>
    <m/>
    <x v="0"/>
    <x v="0"/>
    <x v="0"/>
    <s v="17 Morden Road"/>
    <s v="Blackheath"/>
    <x v="2"/>
    <x v="1"/>
    <m/>
    <x v="1"/>
    <m/>
    <m/>
    <m/>
    <m/>
    <m/>
    <m/>
    <s v="y"/>
    <m/>
    <m/>
    <m/>
    <m/>
    <n v="1"/>
    <x v="856"/>
  </r>
  <r>
    <s v="Wood"/>
    <s v="John"/>
    <x v="0"/>
    <m/>
    <m/>
    <x v="0"/>
    <x v="0"/>
    <x v="0"/>
    <x v="0"/>
    <m/>
    <m/>
    <m/>
    <x v="0"/>
    <x v="0"/>
    <x v="0"/>
    <m/>
    <s v="Woodbridge"/>
    <x v="1"/>
    <x v="1"/>
    <m/>
    <x v="1"/>
    <m/>
    <m/>
    <m/>
    <m/>
    <m/>
    <m/>
    <m/>
    <m/>
    <s v="y"/>
    <m/>
    <m/>
    <n v="1"/>
    <x v="856"/>
  </r>
  <r>
    <s v="Wood"/>
    <s v="John"/>
    <x v="0"/>
    <m/>
    <m/>
    <x v="0"/>
    <x v="0"/>
    <x v="0"/>
    <x v="0"/>
    <m/>
    <m/>
    <m/>
    <x v="0"/>
    <x v="0"/>
    <x v="0"/>
    <s v="Watling Street"/>
    <s v="London"/>
    <x v="6"/>
    <x v="1"/>
    <m/>
    <x v="1"/>
    <s v="y"/>
    <m/>
    <m/>
    <s v="y"/>
    <s v="y"/>
    <s v="y"/>
    <m/>
    <m/>
    <s v="y"/>
    <m/>
    <m/>
    <n v="5"/>
    <x v="856"/>
  </r>
  <r>
    <s v="Wood"/>
    <s v="Samuel"/>
    <x v="0"/>
    <m/>
    <m/>
    <x v="0"/>
    <x v="0"/>
    <x v="0"/>
    <x v="0"/>
    <s v="y"/>
    <m/>
    <m/>
    <x v="0"/>
    <x v="0"/>
    <x v="0"/>
    <s v="The Abbey &amp; St Mary's Court"/>
    <s v="Shrewsbury"/>
    <x v="20"/>
    <x v="1"/>
    <m/>
    <x v="1"/>
    <m/>
    <m/>
    <m/>
    <s v="y"/>
    <s v="y"/>
    <s v="y"/>
    <s v="y"/>
    <s v="y"/>
    <m/>
    <m/>
    <m/>
    <n v="5"/>
    <x v="857"/>
  </r>
  <r>
    <s v="Woodburn"/>
    <s v="Samuel"/>
    <x v="0"/>
    <m/>
    <m/>
    <x v="0"/>
    <x v="0"/>
    <x v="0"/>
    <x v="0"/>
    <m/>
    <m/>
    <m/>
    <x v="0"/>
    <x v="0"/>
    <x v="0"/>
    <s v="St Martin's Lane"/>
    <s v="London"/>
    <x v="6"/>
    <x v="1"/>
    <m/>
    <x v="1"/>
    <m/>
    <m/>
    <m/>
    <s v="y"/>
    <m/>
    <m/>
    <m/>
    <m/>
    <m/>
    <m/>
    <m/>
    <n v="1"/>
    <x v="858"/>
  </r>
  <r>
    <s v="Woodhouse"/>
    <s v="J G"/>
    <x v="0"/>
    <m/>
    <m/>
    <x v="0"/>
    <x v="0"/>
    <x v="0"/>
    <x v="0"/>
    <m/>
    <m/>
    <m/>
    <x v="0"/>
    <x v="0"/>
    <x v="0"/>
    <s v="Bronte House"/>
    <s v="Liverpool"/>
    <x v="21"/>
    <x v="1"/>
    <m/>
    <x v="1"/>
    <m/>
    <m/>
    <m/>
    <m/>
    <m/>
    <m/>
    <m/>
    <m/>
    <m/>
    <m/>
    <s v="y"/>
    <n v="1"/>
    <x v="859"/>
  </r>
  <r>
    <s v="Woodruff"/>
    <s v="John"/>
    <x v="3"/>
    <m/>
    <s v="y"/>
    <x v="0"/>
    <x v="0"/>
    <x v="0"/>
    <x v="0"/>
    <m/>
    <m/>
    <m/>
    <x v="0"/>
    <x v="0"/>
    <x v="0"/>
    <m/>
    <s v="Upchurch"/>
    <x v="2"/>
    <x v="1"/>
    <m/>
    <x v="1"/>
    <s v="y"/>
    <m/>
    <m/>
    <m/>
    <m/>
    <m/>
    <m/>
    <m/>
    <m/>
    <m/>
    <m/>
    <n v="1"/>
    <x v="860"/>
  </r>
  <r>
    <s v="Woods"/>
    <s v="G H"/>
    <x v="3"/>
    <m/>
    <s v="y"/>
    <x v="0"/>
    <x v="0"/>
    <x v="0"/>
    <x v="0"/>
    <m/>
    <m/>
    <m/>
    <x v="0"/>
    <x v="0"/>
    <x v="0"/>
    <s v="Shopwyke House"/>
    <s v="Chichester"/>
    <x v="17"/>
    <x v="1"/>
    <m/>
    <x v="1"/>
    <m/>
    <m/>
    <m/>
    <m/>
    <m/>
    <m/>
    <m/>
    <m/>
    <m/>
    <m/>
    <s v="y"/>
    <n v="1"/>
    <x v="861"/>
  </r>
  <r>
    <s v="Worsaae"/>
    <s v="J J A"/>
    <x v="138"/>
    <m/>
    <m/>
    <x v="0"/>
    <x v="1"/>
    <x v="0"/>
    <x v="0"/>
    <m/>
    <m/>
    <m/>
    <x v="0"/>
    <x v="0"/>
    <x v="0"/>
    <m/>
    <s v="Copenhagen"/>
    <x v="75"/>
    <x v="18"/>
    <m/>
    <x v="1"/>
    <m/>
    <m/>
    <m/>
    <m/>
    <m/>
    <m/>
    <m/>
    <m/>
    <s v="y"/>
    <m/>
    <m/>
    <n v="1"/>
    <x v="862"/>
  </r>
  <r>
    <s v="Wreford"/>
    <s v="John Reynall"/>
    <x v="3"/>
    <m/>
    <s v="y"/>
    <x v="0"/>
    <x v="0"/>
    <x v="0"/>
    <x v="2"/>
    <s v="y"/>
    <m/>
    <m/>
    <x v="0"/>
    <x v="0"/>
    <x v="0"/>
    <s v="St Michael's Hill"/>
    <s v="Bristol"/>
    <x v="23"/>
    <x v="1"/>
    <m/>
    <x v="1"/>
    <s v="y"/>
    <m/>
    <m/>
    <m/>
    <m/>
    <m/>
    <m/>
    <m/>
    <m/>
    <m/>
    <m/>
    <n v="1"/>
    <x v="863"/>
  </r>
  <r>
    <s v="Wrench"/>
    <s v="Frederick"/>
    <x v="139"/>
    <m/>
    <s v="y"/>
    <x v="0"/>
    <x v="0"/>
    <x v="0"/>
    <x v="0"/>
    <m/>
    <m/>
    <m/>
    <x v="0"/>
    <x v="0"/>
    <x v="0"/>
    <m/>
    <s v="Hythe"/>
    <x v="2"/>
    <x v="1"/>
    <m/>
    <x v="1"/>
    <m/>
    <m/>
    <m/>
    <m/>
    <m/>
    <m/>
    <m/>
    <m/>
    <s v="y"/>
    <m/>
    <m/>
    <n v="1"/>
    <x v="864"/>
  </r>
  <r>
    <s v="Wrighte"/>
    <s v="Thomas W."/>
    <x v="140"/>
    <m/>
    <s v="y"/>
    <x v="0"/>
    <x v="0"/>
    <x v="0"/>
    <x v="1"/>
    <s v="y"/>
    <m/>
    <m/>
    <x v="0"/>
    <x v="0"/>
    <x v="0"/>
    <s v="Barty House, Bearsted"/>
    <s v="Maidstone"/>
    <x v="2"/>
    <x v="1"/>
    <m/>
    <x v="1"/>
    <s v="y"/>
    <m/>
    <m/>
    <m/>
    <m/>
    <m/>
    <m/>
    <m/>
    <s v="y"/>
    <m/>
    <m/>
    <n v="2"/>
    <x v="865"/>
  </r>
  <r>
    <s v="Wright"/>
    <s v="George N"/>
    <x v="0"/>
    <s v="?"/>
    <m/>
    <x v="0"/>
    <x v="0"/>
    <x v="0"/>
    <x v="0"/>
    <m/>
    <m/>
    <m/>
    <x v="0"/>
    <x v="0"/>
    <x v="0"/>
    <s v="60 Pall Mall"/>
    <s v="London"/>
    <x v="6"/>
    <x v="1"/>
    <m/>
    <x v="1"/>
    <m/>
    <m/>
    <m/>
    <m/>
    <m/>
    <m/>
    <m/>
    <m/>
    <s v="y"/>
    <m/>
    <m/>
    <n v="1"/>
    <x v="866"/>
  </r>
  <r>
    <s v="Wright"/>
    <s v="Richard Waugh"/>
    <x v="0"/>
    <m/>
    <m/>
    <x v="0"/>
    <x v="0"/>
    <x v="0"/>
    <x v="0"/>
    <m/>
    <m/>
    <m/>
    <x v="0"/>
    <x v="0"/>
    <x v="0"/>
    <m/>
    <s v="Manchester"/>
    <x v="21"/>
    <x v="1"/>
    <m/>
    <x v="1"/>
    <m/>
    <m/>
    <m/>
    <m/>
    <m/>
    <m/>
    <m/>
    <m/>
    <m/>
    <m/>
    <s v="y"/>
    <n v="1"/>
    <x v="867"/>
  </r>
  <r>
    <s v="Wright"/>
    <s v="Thomas"/>
    <x v="141"/>
    <s v="y"/>
    <m/>
    <x v="0"/>
    <x v="0"/>
    <x v="0"/>
    <x v="1"/>
    <s v="y"/>
    <s v="y"/>
    <m/>
    <x v="0"/>
    <x v="34"/>
    <x v="1"/>
    <s v="14 Sydney Street, Brompton"/>
    <s v="London"/>
    <x v="6"/>
    <x v="1"/>
    <m/>
    <x v="1"/>
    <s v="y"/>
    <s v="y"/>
    <s v="y"/>
    <s v="y"/>
    <s v="y"/>
    <s v="y"/>
    <s v="y"/>
    <m/>
    <s v="y"/>
    <s v="y"/>
    <s v="y"/>
    <n v="10"/>
    <x v="868"/>
  </r>
  <r>
    <s v="Wyatt"/>
    <s v="C F"/>
    <x v="3"/>
    <m/>
    <s v="y"/>
    <x v="0"/>
    <x v="0"/>
    <x v="0"/>
    <x v="0"/>
    <m/>
    <m/>
    <m/>
    <x v="0"/>
    <x v="0"/>
    <x v="0"/>
    <s v="Forest Hill Parsonage, Wheatly"/>
    <s v="Oxford"/>
    <x v="16"/>
    <x v="1"/>
    <m/>
    <x v="1"/>
    <m/>
    <m/>
    <m/>
    <s v="y"/>
    <s v="y"/>
    <s v="y"/>
    <s v="y"/>
    <m/>
    <m/>
    <m/>
    <s v="y"/>
    <n v="5"/>
    <x v="869"/>
  </r>
  <r>
    <s v="Wyatt"/>
    <s v="Francis"/>
    <x v="3"/>
    <m/>
    <s v="y"/>
    <x v="0"/>
    <x v="0"/>
    <x v="0"/>
    <x v="0"/>
    <m/>
    <m/>
    <m/>
    <x v="0"/>
    <x v="0"/>
    <x v="0"/>
    <s v="Broughton"/>
    <s v="Banbury"/>
    <x v="16"/>
    <x v="1"/>
    <m/>
    <x v="1"/>
    <m/>
    <s v="y"/>
    <m/>
    <m/>
    <m/>
    <m/>
    <m/>
    <m/>
    <m/>
    <m/>
    <m/>
    <n v="1"/>
    <x v="870"/>
  </r>
  <r>
    <s v="Wyatt"/>
    <s v="James"/>
    <x v="0"/>
    <m/>
    <m/>
    <x v="0"/>
    <x v="0"/>
    <x v="0"/>
    <x v="0"/>
    <m/>
    <m/>
    <m/>
    <x v="0"/>
    <x v="0"/>
    <x v="0"/>
    <s v="St Peter's Square"/>
    <s v="Bedford"/>
    <x v="22"/>
    <x v="1"/>
    <m/>
    <x v="1"/>
    <m/>
    <m/>
    <m/>
    <s v="y"/>
    <s v="y"/>
    <s v="y"/>
    <s v="y"/>
    <s v="y"/>
    <m/>
    <m/>
    <s v="y"/>
    <n v="6"/>
    <x v="871"/>
  </r>
  <r>
    <s v="Wylie"/>
    <s v="William Michael"/>
    <x v="0"/>
    <m/>
    <m/>
    <x v="0"/>
    <x v="0"/>
    <x v="0"/>
    <x v="7"/>
    <s v="y"/>
    <m/>
    <m/>
    <x v="0"/>
    <x v="0"/>
    <x v="0"/>
    <m/>
    <s v="Blackwater"/>
    <x v="4"/>
    <x v="1"/>
    <m/>
    <x v="1"/>
    <s v="y"/>
    <m/>
    <s v="y"/>
    <s v="y"/>
    <s v="y"/>
    <s v="y"/>
    <s v="y"/>
    <s v="y"/>
    <m/>
    <m/>
    <s v="y"/>
    <n v="8"/>
    <x v="872"/>
  </r>
  <r>
    <s v="Yates"/>
    <s v="James"/>
    <x v="0"/>
    <s v="?"/>
    <m/>
    <x v="0"/>
    <x v="0"/>
    <x v="0"/>
    <x v="1"/>
    <s v="y"/>
    <m/>
    <s v="y"/>
    <x v="0"/>
    <x v="20"/>
    <x v="0"/>
    <s v="Lauderdale, Highgate"/>
    <s v="London"/>
    <x v="6"/>
    <x v="1"/>
    <m/>
    <x v="1"/>
    <s v="y"/>
    <m/>
    <m/>
    <m/>
    <m/>
    <m/>
    <m/>
    <m/>
    <s v="y"/>
    <s v="y"/>
    <s v="y"/>
    <n v="4"/>
    <x v="873"/>
  </r>
  <r>
    <s v="Yates"/>
    <s v="Richard"/>
    <x v="0"/>
    <m/>
    <m/>
    <x v="0"/>
    <x v="0"/>
    <x v="0"/>
    <x v="0"/>
    <s v="y"/>
    <m/>
    <m/>
    <x v="0"/>
    <x v="0"/>
    <x v="0"/>
    <m/>
    <s v="Beddington"/>
    <x v="7"/>
    <x v="1"/>
    <m/>
    <x v="1"/>
    <m/>
    <m/>
    <m/>
    <m/>
    <m/>
    <m/>
    <m/>
    <m/>
    <s v="y"/>
    <m/>
    <m/>
    <n v="1"/>
    <x v="874"/>
  </r>
  <r>
    <s v="Yewd"/>
    <s v="William"/>
    <x v="0"/>
    <m/>
    <m/>
    <x v="0"/>
    <x v="0"/>
    <x v="0"/>
    <x v="0"/>
    <m/>
    <m/>
    <m/>
    <x v="0"/>
    <x v="0"/>
    <x v="0"/>
    <s v="30 East Street, Red Lion Square &amp; Devereux Court Temple"/>
    <s v="London"/>
    <x v="6"/>
    <x v="1"/>
    <m/>
    <x v="1"/>
    <m/>
    <m/>
    <m/>
    <s v="y"/>
    <s v="y"/>
    <s v="y"/>
    <m/>
    <m/>
    <s v="y"/>
    <m/>
    <s v="y"/>
    <n v="5"/>
    <x v="875"/>
  </r>
  <r>
    <s v="Yorkshire Philosophical Society"/>
    <m/>
    <x v="0"/>
    <m/>
    <m/>
    <x v="0"/>
    <x v="0"/>
    <x v="0"/>
    <x v="0"/>
    <m/>
    <m/>
    <m/>
    <x v="0"/>
    <x v="0"/>
    <x v="0"/>
    <m/>
    <s v="York"/>
    <x v="9"/>
    <x v="1"/>
    <m/>
    <x v="50"/>
    <m/>
    <m/>
    <m/>
    <m/>
    <m/>
    <m/>
    <m/>
    <s v="y"/>
    <m/>
    <m/>
    <m/>
    <n v="1"/>
    <x v="876"/>
  </r>
  <r>
    <s v="Young"/>
    <s v="Henry Houghton"/>
    <x v="0"/>
    <m/>
    <m/>
    <x v="0"/>
    <x v="0"/>
    <x v="0"/>
    <x v="0"/>
    <m/>
    <m/>
    <m/>
    <x v="0"/>
    <x v="0"/>
    <x v="0"/>
    <s v="Trevor House"/>
    <s v="Leamington Spa"/>
    <x v="6"/>
    <x v="1"/>
    <m/>
    <x v="1"/>
    <s v="y"/>
    <m/>
    <m/>
    <m/>
    <m/>
    <m/>
    <m/>
    <m/>
    <m/>
    <m/>
    <m/>
    <n v="1"/>
    <x v="877"/>
  </r>
  <r>
    <s v="Young"/>
    <s v="Joseph"/>
    <x v="0"/>
    <m/>
    <m/>
    <x v="0"/>
    <x v="0"/>
    <x v="0"/>
    <x v="0"/>
    <m/>
    <m/>
    <m/>
    <x v="0"/>
    <x v="0"/>
    <x v="0"/>
    <m/>
    <s v="Herne Bay"/>
    <x v="2"/>
    <x v="1"/>
    <m/>
    <x v="1"/>
    <m/>
    <m/>
    <m/>
    <m/>
    <m/>
    <m/>
    <s v="y"/>
    <m/>
    <m/>
    <m/>
    <m/>
    <n v="1"/>
    <x v="878"/>
  </r>
  <r>
    <s v="Young"/>
    <s v="Joseph"/>
    <x v="6"/>
    <m/>
    <m/>
    <x v="0"/>
    <x v="0"/>
    <x v="0"/>
    <x v="0"/>
    <m/>
    <m/>
    <m/>
    <x v="0"/>
    <x v="0"/>
    <x v="0"/>
    <s v="Arklow Square"/>
    <s v="Ramsgate"/>
    <x v="2"/>
    <x v="1"/>
    <m/>
    <x v="1"/>
    <m/>
    <m/>
    <m/>
    <m/>
    <m/>
    <m/>
    <s v="y"/>
    <m/>
    <m/>
    <m/>
    <m/>
    <n v="1"/>
    <x v="878"/>
  </r>
  <r>
    <s v="Zorlin"/>
    <m/>
    <x v="9"/>
    <m/>
    <m/>
    <x v="0"/>
    <x v="0"/>
    <x v="0"/>
    <x v="0"/>
    <m/>
    <m/>
    <m/>
    <x v="0"/>
    <x v="0"/>
    <x v="0"/>
    <s v="Warwick Villa"/>
    <s v="Kenilworth"/>
    <x v="3"/>
    <x v="1"/>
    <m/>
    <x v="1"/>
    <m/>
    <m/>
    <m/>
    <m/>
    <m/>
    <m/>
    <m/>
    <m/>
    <m/>
    <m/>
    <s v="y"/>
    <n v="1"/>
    <x v="879"/>
  </r>
  <r>
    <s v="Zurich, Society of Antiquaries"/>
    <m/>
    <x v="0"/>
    <m/>
    <m/>
    <x v="0"/>
    <x v="0"/>
    <x v="0"/>
    <x v="0"/>
    <m/>
    <m/>
    <m/>
    <x v="0"/>
    <x v="0"/>
    <x v="0"/>
    <m/>
    <s v="Zurich"/>
    <x v="82"/>
    <x v="7"/>
    <m/>
    <x v="51"/>
    <m/>
    <m/>
    <m/>
    <m/>
    <m/>
    <m/>
    <m/>
    <s v="y"/>
    <m/>
    <m/>
    <m/>
    <n v="1"/>
    <x v="880"/>
  </r>
  <r>
    <m/>
    <m/>
    <x v="0"/>
    <m/>
    <m/>
    <x v="0"/>
    <x v="0"/>
    <x v="0"/>
    <x v="0"/>
    <m/>
    <m/>
    <m/>
    <x v="0"/>
    <x v="0"/>
    <x v="0"/>
    <m/>
    <m/>
    <x v="11"/>
    <x v="8"/>
    <m/>
    <x v="1"/>
    <m/>
    <m/>
    <m/>
    <m/>
    <m/>
    <m/>
    <m/>
    <m/>
    <m/>
    <m/>
    <m/>
    <n v="0"/>
    <x v="881"/>
  </r>
  <r>
    <m/>
    <m/>
    <x v="0"/>
    <m/>
    <m/>
    <x v="0"/>
    <x v="0"/>
    <x v="0"/>
    <x v="0"/>
    <m/>
    <m/>
    <m/>
    <x v="0"/>
    <x v="0"/>
    <x v="0"/>
    <m/>
    <m/>
    <x v="11"/>
    <x v="8"/>
    <m/>
    <x v="1"/>
    <m/>
    <m/>
    <m/>
    <m/>
    <m/>
    <m/>
    <m/>
    <m/>
    <m/>
    <m/>
    <m/>
    <n v="0"/>
    <x v="881"/>
  </r>
  <r>
    <m/>
    <m/>
    <x v="0"/>
    <m/>
    <m/>
    <x v="0"/>
    <x v="0"/>
    <x v="0"/>
    <x v="0"/>
    <m/>
    <m/>
    <m/>
    <x v="0"/>
    <x v="0"/>
    <x v="0"/>
    <m/>
    <m/>
    <x v="11"/>
    <x v="8"/>
    <m/>
    <x v="1"/>
    <m/>
    <m/>
    <m/>
    <m/>
    <m/>
    <m/>
    <m/>
    <m/>
    <m/>
    <m/>
    <m/>
    <n v="0"/>
    <x v="881"/>
  </r>
  <r>
    <m/>
    <m/>
    <x v="0"/>
    <m/>
    <m/>
    <x v="0"/>
    <x v="0"/>
    <x v="0"/>
    <x v="0"/>
    <m/>
    <m/>
    <m/>
    <x v="0"/>
    <x v="0"/>
    <x v="0"/>
    <m/>
    <m/>
    <x v="11"/>
    <x v="8"/>
    <m/>
    <x v="1"/>
    <m/>
    <m/>
    <m/>
    <m/>
    <m/>
    <m/>
    <m/>
    <m/>
    <m/>
    <m/>
    <m/>
    <n v="0"/>
    <x v="881"/>
  </r>
  <r>
    <m/>
    <m/>
    <x v="0"/>
    <m/>
    <m/>
    <x v="0"/>
    <x v="0"/>
    <x v="0"/>
    <x v="0"/>
    <m/>
    <m/>
    <m/>
    <x v="0"/>
    <x v="0"/>
    <x v="0"/>
    <m/>
    <m/>
    <x v="11"/>
    <x v="8"/>
    <m/>
    <x v="1"/>
    <m/>
    <m/>
    <m/>
    <m/>
    <m/>
    <m/>
    <m/>
    <m/>
    <m/>
    <m/>
    <m/>
    <n v="0"/>
    <x v="881"/>
  </r>
  <r>
    <m/>
    <m/>
    <x v="0"/>
    <m/>
    <m/>
    <x v="0"/>
    <x v="0"/>
    <x v="0"/>
    <x v="0"/>
    <m/>
    <m/>
    <m/>
    <x v="0"/>
    <x v="0"/>
    <x v="0"/>
    <m/>
    <m/>
    <x v="11"/>
    <x v="8"/>
    <m/>
    <x v="1"/>
    <m/>
    <m/>
    <m/>
    <m/>
    <m/>
    <m/>
    <m/>
    <m/>
    <m/>
    <m/>
    <m/>
    <n v="0"/>
    <x v="88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6" minRefreshableVersion="3" showCalcMbrs="0" useAutoFormatting="1" itemPrintTitles="1" createdVersion="3" indent="0" outline="1" outlineData="1" multipleFieldFilters="0" chartFormat="4">
  <location ref="A1:K3" firstHeaderRow="1" firstDataRow="2" firstDataCol="0"/>
  <pivotFields count="35">
    <pivotField showAll="0"/>
    <pivotField showAll="0"/>
    <pivotField showAll="0" defaultSubtotal="0"/>
    <pivotField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/>
    <pivotField showAll="0"/>
    <pivotField showAll="0"/>
    <pivotField showAll="0" defaultSubtotal="0"/>
    <pivotField showAll="0"/>
    <pivotField showAll="0" defaultSubtotal="0"/>
    <pivotField showAll="0"/>
    <pivotField showAll="0"/>
    <pivotField showAll="0"/>
    <pivotField showAll="0"/>
    <pivotField showAll="0" defaultSubtotal="0"/>
    <pivotField showAll="0" defaultSubtota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dragToRow="0" dragToCol="0" dragToPage="0" showAll="0" defaultSubtotal="0"/>
  </pivotFields>
  <rowItems count="1">
    <i/>
  </rowItems>
  <colFields count="1">
    <field x="-2"/>
  </colFields>
  <colItems count="11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</colItems>
  <dataFields count="11">
    <dataField name="Count of Catalogue of the Museum of London Antiquities 1854" fld="21" subtotal="count" baseField="0" baseItem="0"/>
    <dataField name="Count of Collectanea 1 1848" fld="22" subtotal="count" baseField="0" baseItem="0"/>
    <dataField name="Count of Collectanea 2 1852" fld="23" subtotal="count" baseField="0" baseItem="0"/>
    <dataField name="Count of Collectanea 3 1854" fld="24" subtotal="count" baseField="0" baseItem="0"/>
    <dataField name="Count of Collectanea 4 1857" fld="25" subtotal="count" baseField="0" baseItem="0"/>
    <dataField name="Count of Collectanea 5 1861" fld="26" subtotal="count" baseField="0" baseItem="0"/>
    <dataField name="Count of Collectanea 6 1868" fld="27" subtotal="count" baseField="0" baseItem="0"/>
    <dataField name="Count of Collectanea 7 1878-1880" fld="28" subtotal="count" baseField="0" baseItem="0"/>
    <dataField name="Count of Antiquities of Richborough etc 1850" fld="29" subtotal="count" baseField="0" baseItem="0"/>
    <dataField name="Count of Excavations at Pevensey 1858" fld="30" subtotal="count" baseField="0" baseItem="0"/>
    <dataField name="Count of Illustrations of Roman London 1859" fld="31" subtotal="count" baseField="0" baseItem="0"/>
  </dataFields>
  <chartFormats count="22">
    <chartFormat chart="0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3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0" format="4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0" format="5" series="1">
      <pivotArea type="data" outline="0" fieldPosition="0">
        <references count="1">
          <reference field="4294967294" count="1" selected="0">
            <x v="4"/>
          </reference>
        </references>
      </pivotArea>
    </chartFormat>
    <chartFormat chart="0" format="6" series="1">
      <pivotArea type="data" outline="0" fieldPosition="0">
        <references count="1">
          <reference field="4294967294" count="1" selected="0">
            <x v="5"/>
          </reference>
        </references>
      </pivotArea>
    </chartFormat>
    <chartFormat chart="0" format="7" series="1">
      <pivotArea type="data" outline="0" fieldPosition="0">
        <references count="1">
          <reference field="4294967294" count="1" selected="0">
            <x v="6"/>
          </reference>
        </references>
      </pivotArea>
    </chartFormat>
    <chartFormat chart="0" format="8" series="1">
      <pivotArea type="data" outline="0" fieldPosition="0">
        <references count="1">
          <reference field="4294967294" count="1" selected="0">
            <x v="7"/>
          </reference>
        </references>
      </pivotArea>
    </chartFormat>
    <chartFormat chart="0" format="9" series="1">
      <pivotArea type="data" outline="0" fieldPosition="0">
        <references count="1">
          <reference field="4294967294" count="1" selected="0">
            <x v="8"/>
          </reference>
        </references>
      </pivotArea>
    </chartFormat>
    <chartFormat chart="0" format="10" series="1">
      <pivotArea type="data" outline="0" fieldPosition="0">
        <references count="1">
          <reference field="4294967294" count="1" selected="0">
            <x v="9"/>
          </reference>
        </references>
      </pivotArea>
    </chartFormat>
    <chartFormat chart="0" format="11" series="1">
      <pivotArea type="data" outline="0" fieldPosition="0">
        <references count="1">
          <reference field="4294967294" count="1" selected="0">
            <x v="10"/>
          </reference>
        </references>
      </pivotArea>
    </chartFormat>
    <chartFormat chart="3" format="1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13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3" format="14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3" format="15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3" format="16" series="1">
      <pivotArea type="data" outline="0" fieldPosition="0">
        <references count="1">
          <reference field="4294967294" count="1" selected="0">
            <x v="4"/>
          </reference>
        </references>
      </pivotArea>
    </chartFormat>
    <chartFormat chart="3" format="17" series="1">
      <pivotArea type="data" outline="0" fieldPosition="0">
        <references count="1">
          <reference field="4294967294" count="1" selected="0">
            <x v="5"/>
          </reference>
        </references>
      </pivotArea>
    </chartFormat>
    <chartFormat chart="3" format="18" series="1">
      <pivotArea type="data" outline="0" fieldPosition="0">
        <references count="1">
          <reference field="4294967294" count="1" selected="0">
            <x v="6"/>
          </reference>
        </references>
      </pivotArea>
    </chartFormat>
    <chartFormat chart="3" format="19" series="1">
      <pivotArea type="data" outline="0" fieldPosition="0">
        <references count="1">
          <reference field="4294967294" count="1" selected="0">
            <x v="7"/>
          </reference>
        </references>
      </pivotArea>
    </chartFormat>
    <chartFormat chart="3" format="20" series="1">
      <pivotArea type="data" outline="0" fieldPosition="0">
        <references count="1">
          <reference field="4294967294" count="1" selected="0">
            <x v="8"/>
          </reference>
        </references>
      </pivotArea>
    </chartFormat>
    <chartFormat chart="3" format="21" series="1">
      <pivotArea type="data" outline="0" fieldPosition="0">
        <references count="1">
          <reference field="4294967294" count="1" selected="0">
            <x v="9"/>
          </reference>
        </references>
      </pivotArea>
    </chartFormat>
    <chartFormat chart="3" format="22" series="1">
      <pivotArea type="data" outline="0" fieldPosition="0">
        <references count="1">
          <reference field="4294967294" count="1" selected="0">
            <x v="10"/>
          </reference>
        </references>
      </pivotArea>
    </chartFormat>
  </chart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10.xml><?xml version="1.0" encoding="utf-8"?>
<pivotTableDefinition xmlns="http://schemas.openxmlformats.org/spreadsheetml/2006/main" name="PivotTable10" cacheId="0" applyNumberFormats="0" applyBorderFormats="0" applyFontFormats="0" applyPatternFormats="0" applyAlignmentFormats="0" applyWidthHeightFormats="1" dataCaption="Values" updatedVersion="6" minRefreshableVersion="3" showCalcMbrs="0" useAutoFormatting="1" itemPrintTitles="1" createdVersion="3" indent="0" outline="1" outlineData="1" multipleFieldFilters="0">
  <location ref="A3:A123" firstHeaderRow="1" firstDataRow="1" firstDataCol="1"/>
  <pivotFields count="35"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19">
        <item m="1" x="16"/>
        <item x="7"/>
        <item x="13"/>
        <item x="8"/>
        <item x="6"/>
        <item x="2"/>
        <item m="1" x="14"/>
        <item x="4"/>
        <item x="9"/>
        <item x="5"/>
        <item x="11"/>
        <item x="12"/>
        <item x="1"/>
        <item m="1" x="15"/>
        <item x="3"/>
        <item m="1" x="17"/>
        <item x="10"/>
        <item h="1"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1800">
        <item x="881"/>
        <item m="1" x="1138"/>
        <item x="0"/>
        <item m="1" x="1207"/>
        <item x="1"/>
        <item m="1" x="1491"/>
        <item x="2"/>
        <item m="1" x="1644"/>
        <item x="3"/>
        <item m="1" x="1195"/>
        <item x="4"/>
        <item m="1" x="1711"/>
        <item x="5"/>
        <item m="1" x="1005"/>
        <item x="9"/>
        <item m="1" x="1512"/>
        <item x="10"/>
        <item m="1" x="1479"/>
        <item x="8"/>
        <item m="1" x="1609"/>
        <item x="7"/>
        <item m="1" x="1102"/>
        <item x="6"/>
        <item m="1" x="1103"/>
        <item x="11"/>
        <item m="1" x="1572"/>
        <item x="12"/>
        <item m="1" x="1797"/>
        <item x="13"/>
        <item m="1" x="924"/>
        <item x="14"/>
        <item m="1" x="933"/>
        <item x="16"/>
        <item m="1" x="1306"/>
        <item x="17"/>
        <item m="1" x="1133"/>
        <item x="18"/>
        <item m="1" x="1438"/>
        <item x="19"/>
        <item m="1" x="1582"/>
        <item x="20"/>
        <item m="1" x="930"/>
        <item m="1" x="896"/>
        <item x="21"/>
        <item m="1" x="1082"/>
        <item x="22"/>
        <item m="1" x="1380"/>
        <item x="23"/>
        <item m="1" x="1704"/>
        <item x="24"/>
        <item m="1" x="995"/>
        <item x="15"/>
        <item m="1" x="981"/>
        <item x="25"/>
        <item m="1" x="916"/>
        <item x="26"/>
        <item m="1" x="1431"/>
        <item x="27"/>
        <item m="1" x="1577"/>
        <item x="28"/>
        <item m="1" x="1099"/>
        <item x="29"/>
        <item m="1" x="1221"/>
        <item x="30"/>
        <item m="1" x="1235"/>
        <item m="1" x="1562"/>
        <item x="31"/>
        <item m="1" x="1661"/>
        <item x="32"/>
        <item m="1" x="1009"/>
        <item x="33"/>
        <item m="1" x="1779"/>
        <item x="34"/>
        <item m="1" x="1474"/>
        <item x="35"/>
        <item m="1" x="1607"/>
        <item x="36"/>
        <item m="1" x="1772"/>
        <item x="37"/>
        <item m="1" x="1770"/>
        <item x="38"/>
        <item m="1" x="1054"/>
        <item x="39"/>
        <item m="1" x="1274"/>
        <item x="40"/>
        <item m="1" x="1027"/>
        <item x="41"/>
        <item m="1" x="1053"/>
        <item x="42"/>
        <item m="1" x="909"/>
        <item x="43"/>
        <item m="1" x="1007"/>
        <item x="44"/>
        <item m="1" x="1084"/>
        <item x="45"/>
        <item m="1" x="1362"/>
        <item x="46"/>
        <item m="1" x="1225"/>
        <item x="47"/>
        <item m="1" x="937"/>
        <item x="48"/>
        <item m="1" x="1366"/>
        <item x="49"/>
        <item m="1" x="1653"/>
        <item x="53"/>
        <item m="1" x="1202"/>
        <item x="52"/>
        <item m="1" x="1364"/>
        <item x="50"/>
        <item m="1" x="1340"/>
        <item x="51"/>
        <item m="1" x="942"/>
        <item x="54"/>
        <item m="1" x="1716"/>
        <item x="55"/>
        <item m="1" x="1062"/>
        <item x="56"/>
        <item m="1" x="1028"/>
        <item x="57"/>
        <item m="1" x="1388"/>
        <item x="58"/>
        <item m="1" x="1525"/>
        <item x="59"/>
        <item m="1" x="1677"/>
        <item x="60"/>
        <item m="1" x="1522"/>
        <item x="61"/>
        <item m="1" x="1563"/>
        <item x="62"/>
        <item m="1" x="979"/>
        <item x="63"/>
        <item m="1" x="1339"/>
        <item x="64"/>
        <item m="1" x="1052"/>
        <item x="65"/>
        <item m="1" x="1370"/>
        <item x="66"/>
        <item m="1" x="1090"/>
        <item x="67"/>
        <item m="1" x="1580"/>
        <item x="68"/>
        <item m="1" x="1024"/>
        <item x="69"/>
        <item m="1" x="1611"/>
        <item x="70"/>
        <item m="1" x="1159"/>
        <item x="71"/>
        <item m="1" x="929"/>
        <item x="72"/>
        <item m="1" x="945"/>
        <item x="73"/>
        <item m="1" x="1483"/>
        <item x="74"/>
        <item m="1" x="1093"/>
        <item x="75"/>
        <item m="1" x="978"/>
        <item x="76"/>
        <item m="1" x="1683"/>
        <item x="77"/>
        <item m="1" x="1686"/>
        <item x="78"/>
        <item m="1" x="1060"/>
        <item x="79"/>
        <item m="1" x="1066"/>
        <item x="80"/>
        <item m="1" x="1490"/>
        <item x="81"/>
        <item m="1" x="1372"/>
        <item x="82"/>
        <item m="1" x="1137"/>
        <item x="83"/>
        <item m="1" x="1518"/>
        <item x="84"/>
        <item x="85"/>
        <item m="1" x="1468"/>
        <item m="1" x="1328"/>
        <item x="86"/>
        <item m="1" x="1575"/>
        <item x="87"/>
        <item m="1" x="1377"/>
        <item x="89"/>
        <item m="1" x="1029"/>
        <item x="88"/>
        <item m="1" x="938"/>
        <item x="90"/>
        <item m="1" x="888"/>
        <item x="91"/>
        <item m="1" x="1345"/>
        <item x="92"/>
        <item m="1" x="1242"/>
        <item x="93"/>
        <item m="1" x="1175"/>
        <item x="94"/>
        <item m="1" x="1173"/>
        <item x="95"/>
        <item m="1" x="1324"/>
        <item x="96"/>
        <item m="1" x="1025"/>
        <item x="101"/>
        <item m="1" x="1155"/>
        <item x="97"/>
        <item m="1" x="951"/>
        <item x="98"/>
        <item m="1" x="1152"/>
        <item x="99"/>
        <item m="1" x="1022"/>
        <item x="102"/>
        <item m="1" x="1520"/>
        <item x="103"/>
        <item m="1" x="1765"/>
        <item x="104"/>
        <item m="1" x="905"/>
        <item x="105"/>
        <item m="1" x="1776"/>
        <item x="106"/>
        <item m="1" x="1415"/>
        <item x="107"/>
        <item m="1" x="1379"/>
        <item x="108"/>
        <item m="1" x="1266"/>
        <item x="109"/>
        <item m="1" x="1073"/>
        <item x="110"/>
        <item m="1" x="1325"/>
        <item x="111"/>
        <item m="1" x="1386"/>
        <item x="112"/>
        <item m="1" x="1754"/>
        <item x="113"/>
        <item m="1" x="956"/>
        <item x="114"/>
        <item m="1" x="1057"/>
        <item x="115"/>
        <item m="1" x="1188"/>
        <item x="116"/>
        <item m="1" x="1314"/>
        <item x="117"/>
        <item m="1" x="1674"/>
        <item x="118"/>
        <item m="1" x="1599"/>
        <item x="119"/>
        <item m="1" x="921"/>
        <item x="120"/>
        <item m="1" x="1746"/>
        <item x="121"/>
        <item m="1" x="973"/>
        <item x="122"/>
        <item m="1" x="1072"/>
        <item x="123"/>
        <item m="1" x="1346"/>
        <item x="124"/>
        <item m="1" x="1515"/>
        <item x="125"/>
        <item m="1" x="1209"/>
        <item x="126"/>
        <item m="1" x="903"/>
        <item x="127"/>
        <item m="1" x="1226"/>
        <item x="128"/>
        <item m="1" x="1719"/>
        <item x="129"/>
        <item m="1" x="1750"/>
        <item x="130"/>
        <item m="1" x="1507"/>
        <item x="131"/>
        <item m="1" x="1105"/>
        <item x="132"/>
        <item m="1" x="1026"/>
        <item x="133"/>
        <item m="1" x="1416"/>
        <item x="134"/>
        <item m="1" x="1309"/>
        <item x="135"/>
        <item m="1" x="1444"/>
        <item x="136"/>
        <item m="1" x="1519"/>
        <item x="156"/>
        <item m="1" x="1065"/>
        <item x="137"/>
        <item m="1" x="1700"/>
        <item x="138"/>
        <item m="1" x="1568"/>
        <item x="139"/>
        <item m="1" x="1091"/>
        <item x="140"/>
        <item m="1" x="1453"/>
        <item x="141"/>
        <item m="1" x="1315"/>
        <item x="142"/>
        <item m="1" x="1488"/>
        <item x="143"/>
        <item m="1" x="1595"/>
        <item x="144"/>
        <item m="1" x="1130"/>
        <item x="145"/>
        <item m="1" x="1751"/>
        <item x="146"/>
        <item m="1" x="1791"/>
        <item x="148"/>
        <item m="1" x="1157"/>
        <item x="147"/>
        <item m="1" x="1432"/>
        <item m="1" x="1125"/>
        <item m="1" x="1263"/>
        <item x="150"/>
        <item m="1" x="1058"/>
        <item x="151"/>
        <item m="1" x="1455"/>
        <item x="152"/>
        <item m="1" x="1463"/>
        <item x="153"/>
        <item m="1" x="1502"/>
        <item x="154"/>
        <item m="1" x="1326"/>
        <item x="155"/>
        <item m="1" x="1234"/>
        <item x="157"/>
        <item m="1" x="1430"/>
        <item x="158"/>
        <item m="1" x="1284"/>
        <item x="159"/>
        <item m="1" x="1080"/>
        <item x="161"/>
        <item m="1" x="1393"/>
        <item x="160"/>
        <item m="1" x="1154"/>
        <item x="162"/>
        <item m="1" x="1185"/>
        <item x="163"/>
        <item m="1" x="1561"/>
        <item x="164"/>
        <item m="1" x="1089"/>
        <item x="165"/>
        <item m="1" x="1743"/>
        <item x="166"/>
        <item m="1" x="1256"/>
        <item x="167"/>
        <item m="1" x="1292"/>
        <item x="168"/>
        <item m="1" x="1768"/>
        <item x="169"/>
        <item m="1" x="1423"/>
        <item x="170"/>
        <item m="1" x="1064"/>
        <item x="171"/>
        <item m="1" x="1151"/>
        <item x="172"/>
        <item m="1" x="1720"/>
        <item x="173"/>
        <item m="1" x="1496"/>
        <item x="174"/>
        <item m="1" x="1555"/>
        <item x="175"/>
        <item m="1" x="886"/>
        <item x="176"/>
        <item m="1" x="925"/>
        <item x="177"/>
        <item m="1" x="1385"/>
        <item x="178"/>
        <item m="1" x="1588"/>
        <item x="179"/>
        <item m="1" x="899"/>
        <item x="180"/>
        <item m="1" x="1590"/>
        <item x="181"/>
        <item m="1" x="1349"/>
        <item x="182"/>
        <item m="1" x="1544"/>
        <item x="183"/>
        <item m="1" x="1329"/>
        <item x="184"/>
        <item m="1" x="1399"/>
        <item x="185"/>
        <item m="1" x="1310"/>
        <item x="186"/>
        <item m="1" x="1602"/>
        <item x="187"/>
        <item m="1" x="1307"/>
        <item x="189"/>
        <item m="1" x="1222"/>
        <item x="190"/>
        <item m="1" x="1753"/>
        <item m="1" x="1302"/>
        <item m="1" x="1649"/>
        <item x="192"/>
        <item m="1" x="1271"/>
        <item x="188"/>
        <item m="1" x="1604"/>
        <item x="193"/>
        <item m="1" x="1001"/>
        <item x="194"/>
        <item m="1" x="1658"/>
        <item x="195"/>
        <item m="1" x="898"/>
        <item x="196"/>
        <item m="1" x="1739"/>
        <item x="197"/>
        <item m="1" x="1481"/>
        <item x="198"/>
        <item m="1" x="1248"/>
        <item m="1" x="1650"/>
        <item x="199"/>
        <item m="1" x="1308"/>
        <item x="200"/>
        <item m="1" x="1085"/>
        <item x="201"/>
        <item m="1" x="906"/>
        <item x="202"/>
        <item m="1" x="1258"/>
        <item x="203"/>
        <item m="1" x="913"/>
        <item x="204"/>
        <item m="1" x="1517"/>
        <item x="205"/>
        <item m="1" x="915"/>
        <item x="206"/>
        <item m="1" x="1419"/>
        <item x="207"/>
        <item m="1" x="1514"/>
        <item x="208"/>
        <item m="1" x="1436"/>
        <item x="209"/>
        <item m="1" x="1146"/>
        <item x="210"/>
        <item m="1" x="970"/>
        <item x="211"/>
        <item m="1" x="1350"/>
        <item x="212"/>
        <item m="1" x="1110"/>
        <item x="213"/>
        <item m="1" x="1412"/>
        <item x="214"/>
        <item m="1" x="1435"/>
        <item x="215"/>
        <item m="1" x="1184"/>
        <item x="216"/>
        <item m="1" x="1134"/>
        <item x="217"/>
        <item m="1" x="998"/>
        <item x="218"/>
        <item m="1" x="1203"/>
        <item x="219"/>
        <item m="1" x="1570"/>
        <item x="220"/>
        <item m="1" x="1111"/>
        <item x="221"/>
        <item m="1" x="1484"/>
        <item x="222"/>
        <item m="1" x="965"/>
        <item x="223"/>
        <item m="1" x="1774"/>
        <item x="224"/>
        <item m="1" x="1681"/>
        <item x="226"/>
        <item m="1" x="1223"/>
        <item x="225"/>
        <item m="1" x="1640"/>
        <item x="227"/>
        <item m="1" x="993"/>
        <item x="228"/>
        <item m="1" x="1273"/>
        <item x="229"/>
        <item m="1" x="1215"/>
        <item x="230"/>
        <item m="1" x="1759"/>
        <item x="231"/>
        <item m="1" x="1265"/>
        <item x="232"/>
        <item m="1" x="1046"/>
        <item x="233"/>
        <item m="1" x="1598"/>
        <item x="234"/>
        <item m="1" x="1451"/>
        <item x="235"/>
        <item m="1" x="1401"/>
        <item x="236"/>
        <item m="1" x="1182"/>
        <item x="237"/>
        <item m="1" x="1293"/>
        <item x="238"/>
        <item m="1" x="1663"/>
        <item x="239"/>
        <item m="1" x="1758"/>
        <item x="240"/>
        <item m="1" x="969"/>
        <item x="241"/>
        <item m="1" x="1348"/>
        <item x="242"/>
        <item m="1" x="1740"/>
        <item x="250"/>
        <item m="1" x="1153"/>
        <item x="243"/>
        <item m="1" x="1633"/>
        <item x="244"/>
        <item m="1" x="1573"/>
        <item x="245"/>
        <item m="1" x="1241"/>
        <item x="246"/>
        <item m="1" x="1094"/>
        <item x="247"/>
        <item m="1" x="1621"/>
        <item x="251"/>
        <item m="1" x="1586"/>
        <item x="252"/>
        <item m="1" x="1363"/>
        <item x="248"/>
        <item m="1" x="1230"/>
        <item x="249"/>
        <item m="1" x="893"/>
        <item x="253"/>
        <item m="1" x="1172"/>
        <item x="254"/>
        <item m="1" x="1766"/>
        <item x="255"/>
        <item m="1" x="1569"/>
        <item x="256"/>
        <item m="1" x="1710"/>
        <item x="257"/>
        <item m="1" x="1629"/>
        <item x="258"/>
        <item m="1" x="1446"/>
        <item x="259"/>
        <item m="1" x="948"/>
        <item x="260"/>
        <item m="1" x="1295"/>
        <item x="261"/>
        <item m="1" x="1276"/>
        <item x="262"/>
        <item m="1" x="1708"/>
        <item x="265"/>
        <item m="1" x="1421"/>
        <item x="264"/>
        <item m="1" x="1148"/>
        <item m="1" x="1013"/>
        <item x="263"/>
        <item m="1" x="1002"/>
        <item x="266"/>
        <item m="1" x="1540"/>
        <item x="267"/>
        <item m="1" x="1332"/>
        <item m="1" x="1376"/>
        <item m="1" x="1250"/>
        <item x="269"/>
        <item m="1" x="1169"/>
        <item x="270"/>
        <item m="1" x="1735"/>
        <item x="271"/>
        <item m="1" x="1464"/>
        <item x="272"/>
        <item m="1" x="1168"/>
        <item x="273"/>
        <item m="1" x="1410"/>
        <item x="274"/>
        <item m="1" x="1764"/>
        <item x="275"/>
        <item m="1" x="1070"/>
        <item x="276"/>
        <item m="1" x="1335"/>
        <item m="1" x="1247"/>
        <item x="277"/>
        <item m="1" x="1121"/>
        <item x="278"/>
        <item m="1" x="1041"/>
        <item x="279"/>
        <item m="1" x="1063"/>
        <item x="280"/>
        <item m="1" x="1086"/>
        <item x="281"/>
        <item m="1" x="1441"/>
        <item x="282"/>
        <item m="1" x="1342"/>
        <item x="283"/>
        <item m="1" x="1240"/>
        <item x="284"/>
        <item m="1" x="1630"/>
        <item x="285"/>
        <item m="1" x="895"/>
        <item x="287"/>
        <item m="1" x="1369"/>
        <item x="286"/>
        <item m="1" x="1383"/>
        <item x="288"/>
        <item m="1" x="1030"/>
        <item x="289"/>
        <item m="1" x="1761"/>
        <item x="290"/>
        <item m="1" x="1684"/>
        <item x="291"/>
        <item m="1" x="1623"/>
        <item x="292"/>
        <item m="1" x="1755"/>
        <item x="293"/>
        <item m="1" x="1344"/>
        <item x="294"/>
        <item m="1" x="1429"/>
        <item x="295"/>
        <item m="1" x="1186"/>
        <item x="296"/>
        <item m="1" x="1170"/>
        <item x="297"/>
        <item m="1" x="912"/>
        <item x="298"/>
        <item m="1" x="1217"/>
        <item x="299"/>
        <item m="1" x="1752"/>
        <item x="300"/>
        <item m="1" x="1692"/>
        <item x="301"/>
        <item m="1" x="928"/>
        <item x="302"/>
        <item m="1" x="1534"/>
        <item x="303"/>
        <item m="1" x="1098"/>
        <item x="304"/>
        <item m="1" x="1333"/>
        <item x="305"/>
        <item m="1" x="1675"/>
        <item x="306"/>
        <item m="1" x="1538"/>
        <item x="307"/>
        <item m="1" x="1628"/>
        <item x="308"/>
        <item m="1" x="1670"/>
        <item x="309"/>
        <item m="1" x="1673"/>
        <item x="310"/>
        <item m="1" x="1143"/>
        <item x="311"/>
        <item m="1" x="923"/>
        <item x="312"/>
        <item m="1" x="1117"/>
        <item x="313"/>
        <item m="1" x="1736"/>
        <item x="314"/>
        <item m="1" x="1014"/>
        <item x="315"/>
        <item m="1" x="1301"/>
        <item x="316"/>
        <item m="1" x="1158"/>
        <item x="317"/>
        <item m="1" x="1081"/>
        <item x="318"/>
        <item m="1" x="1532"/>
        <item x="319"/>
        <item m="1" x="1756"/>
        <item x="320"/>
        <item m="1" x="1452"/>
        <item x="321"/>
        <item m="1" x="1300"/>
        <item x="322"/>
        <item m="1" x="1749"/>
        <item x="323"/>
        <item m="1" x="940"/>
        <item x="324"/>
        <item m="1" x="1142"/>
        <item x="325"/>
        <item m="1" x="1469"/>
        <item x="326"/>
        <item m="1" x="1560"/>
        <item x="327"/>
        <item m="1" x="1460"/>
        <item x="328"/>
        <item m="1" x="1205"/>
        <item x="329"/>
        <item m="1" x="1079"/>
        <item x="330"/>
        <item m="1" x="1044"/>
        <item x="331"/>
        <item m="1" x="1279"/>
        <item x="332"/>
        <item m="1" x="1425"/>
        <item x="333"/>
        <item m="1" x="1113"/>
        <item x="334"/>
        <item m="1" x="1116"/>
        <item x="335"/>
        <item m="1" x="885"/>
        <item x="336"/>
        <item m="1" x="1039"/>
        <item x="337"/>
        <item m="1" x="1689"/>
        <item x="339"/>
        <item m="1" x="1584"/>
        <item x="338"/>
        <item m="1" x="1688"/>
        <item x="340"/>
        <item m="1" x="1499"/>
        <item x="341"/>
        <item m="1" x="1129"/>
        <item x="342"/>
        <item m="1" x="1042"/>
        <item x="343"/>
        <item m="1" x="1626"/>
        <item x="344"/>
        <item m="1" x="1254"/>
        <item x="345"/>
        <item m="1" x="1163"/>
        <item x="346"/>
        <item m="1" x="1454"/>
        <item x="347"/>
        <item m="1" x="1004"/>
        <item x="348"/>
        <item m="1" x="1381"/>
        <item x="349"/>
        <item m="1" x="1788"/>
        <item x="351"/>
        <item m="1" x="1251"/>
        <item x="350"/>
        <item m="1" x="1278"/>
        <item x="352"/>
        <item m="1" x="987"/>
        <item x="353"/>
        <item m="1" x="1757"/>
        <item x="354"/>
        <item m="1" x="1655"/>
        <item x="355"/>
        <item m="1" x="1687"/>
        <item x="356"/>
        <item m="1" x="1745"/>
        <item x="357"/>
        <item m="1" x="1422"/>
        <item x="358"/>
        <item m="1" x="1114"/>
        <item x="359"/>
        <item m="1" x="1470"/>
        <item x="360"/>
        <item m="1" x="1722"/>
        <item x="361"/>
        <item m="1" x="975"/>
        <item x="362"/>
        <item m="1" x="1648"/>
        <item x="363"/>
        <item m="1" x="1316"/>
        <item x="365"/>
        <item m="1" x="1596"/>
        <item x="367"/>
        <item m="1" x="1166"/>
        <item x="366"/>
        <item m="1" x="894"/>
        <item x="364"/>
        <item m="1" x="1181"/>
        <item m="1" x="1627"/>
        <item m="1" x="1351"/>
        <item m="1" x="1536"/>
        <item m="1" x="890"/>
        <item x="369"/>
        <item m="1" x="1726"/>
        <item x="370"/>
        <item m="1" x="1591"/>
        <item x="371"/>
        <item m="1" x="1603"/>
        <item x="372"/>
        <item m="1" x="1373"/>
        <item x="373"/>
        <item m="1" x="1219"/>
        <item x="374"/>
        <item m="1" x="1177"/>
        <item x="375"/>
        <item m="1" x="1733"/>
        <item x="376"/>
        <item m="1" x="1557"/>
        <item x="377"/>
        <item m="1" x="992"/>
        <item x="378"/>
        <item m="1" x="927"/>
        <item x="379"/>
        <item x="380"/>
        <item m="1" x="1167"/>
        <item m="1" x="977"/>
        <item x="381"/>
        <item m="1" x="1164"/>
        <item x="382"/>
        <item m="1" x="1624"/>
        <item x="383"/>
        <item m="1" x="1034"/>
        <item x="385"/>
        <item m="1" x="1612"/>
        <item x="384"/>
        <item m="1" x="1554"/>
        <item x="386"/>
        <item m="1" x="1427"/>
        <item x="387"/>
        <item m="1" x="1472"/>
        <item x="388"/>
        <item m="1" x="1669"/>
        <item x="389"/>
        <item m="1" x="1048"/>
        <item x="390"/>
        <item m="1" x="1104"/>
        <item x="391"/>
        <item m="1" x="920"/>
        <item x="394"/>
        <item m="1" x="1356"/>
        <item x="392"/>
        <item m="1" x="1411"/>
        <item x="393"/>
        <item m="1" x="1018"/>
        <item x="395"/>
        <item m="1" x="1461"/>
        <item x="396"/>
        <item m="1" x="910"/>
        <item x="397"/>
        <item m="1" x="1690"/>
        <item x="398"/>
        <item m="1" x="1237"/>
        <item x="399"/>
        <item m="1" x="1541"/>
        <item x="400"/>
        <item m="1" x="1193"/>
        <item x="401"/>
        <item m="1" x="1608"/>
        <item x="402"/>
        <item m="1" x="1083"/>
        <item x="403"/>
        <item m="1" x="1509"/>
        <item m="1" x="1433"/>
        <item x="404"/>
        <item m="1" x="1050"/>
        <item m="1" x="1513"/>
        <item x="405"/>
        <item m="1" x="1337"/>
        <item x="406"/>
        <item m="1" x="1398"/>
        <item x="407"/>
        <item m="1" x="1795"/>
        <item x="408"/>
        <item m="1" x="1476"/>
        <item x="409"/>
        <item m="1" x="1165"/>
        <item x="411"/>
        <item m="1" x="1000"/>
        <item x="412"/>
        <item m="1" x="1731"/>
        <item x="413"/>
        <item m="1" x="1032"/>
        <item x="414"/>
        <item m="1" x="1312"/>
        <item x="415"/>
        <item m="1" x="1400"/>
        <item x="416"/>
        <item m="1" x="1473"/>
        <item x="417"/>
        <item m="1" x="1773"/>
        <item x="418"/>
        <item m="1" x="1792"/>
        <item x="419"/>
        <item m="1" x="1210"/>
        <item x="420"/>
        <item m="1" x="900"/>
        <item x="421"/>
        <item m="1" x="1051"/>
        <item x="422"/>
        <item m="1" x="1798"/>
        <item x="423"/>
        <item m="1" x="1458"/>
        <item x="424"/>
        <item m="1" x="1218"/>
        <item x="425"/>
        <item m="1" x="1641"/>
        <item x="426"/>
        <item m="1" x="892"/>
        <item x="427"/>
        <item m="1" x="1359"/>
        <item x="428"/>
        <item m="1" x="972"/>
        <item x="429"/>
        <item m="1" x="1406"/>
        <item x="430"/>
        <item m="1" x="976"/>
        <item x="431"/>
        <item m="1" x="1095"/>
        <item x="432"/>
        <item m="1" x="1259"/>
        <item x="433"/>
        <item m="1" x="963"/>
        <item x="434"/>
        <item m="1" x="1078"/>
        <item x="435"/>
        <item m="1" x="1010"/>
        <item x="436"/>
        <item m="1" x="1055"/>
        <item x="437"/>
        <item m="1" x="1712"/>
        <item x="438"/>
        <item m="1" x="994"/>
        <item x="439"/>
        <item m="1" x="1546"/>
        <item x="440"/>
        <item m="1" x="1017"/>
        <item x="441"/>
        <item m="1" x="1510"/>
        <item x="442"/>
        <item m="1" x="1220"/>
        <item x="443"/>
        <item m="1" x="1533"/>
        <item x="444"/>
        <item m="1" x="1252"/>
        <item x="445"/>
        <item m="1" x="1021"/>
        <item x="446"/>
        <item m="1" x="939"/>
        <item x="447"/>
        <item m="1" x="1355"/>
        <item x="448"/>
        <item m="1" x="1530"/>
        <item x="449"/>
        <item m="1" x="1527"/>
        <item x="450"/>
        <item m="1" x="1150"/>
        <item x="451"/>
        <item m="1" x="1336"/>
        <item x="452"/>
        <item m="1" x="1635"/>
        <item x="454"/>
        <item m="1" x="1666"/>
        <item x="453"/>
        <item m="1" x="1049"/>
        <item x="455"/>
        <item m="1" x="1076"/>
        <item x="456"/>
        <item m="1" x="1414"/>
        <item x="457"/>
        <item m="1" x="932"/>
        <item x="458"/>
        <item m="1" x="1613"/>
        <item x="459"/>
        <item m="1" x="1418"/>
        <item x="460"/>
        <item m="1" x="1321"/>
        <item x="461"/>
        <item m="1" x="1471"/>
        <item x="462"/>
        <item m="1" x="1389"/>
        <item x="463"/>
        <item m="1" x="996"/>
        <item x="464"/>
        <item m="1" x="1475"/>
        <item x="465"/>
        <item m="1" x="1659"/>
        <item x="466"/>
        <item m="1" x="1361"/>
        <item x="471"/>
        <item m="1" x="1642"/>
        <item x="467"/>
        <item m="1" x="1707"/>
        <item x="468"/>
        <item m="1" x="1204"/>
        <item x="469"/>
        <item m="1" x="1127"/>
        <item x="472"/>
        <item m="1" x="1131"/>
        <item x="470"/>
        <item m="1" x="1067"/>
        <item x="473"/>
        <item m="1" x="1516"/>
        <item x="474"/>
        <item m="1" x="1543"/>
        <item x="475"/>
        <item m="1" x="1551"/>
        <item x="476"/>
        <item m="1" x="1477"/>
        <item x="477"/>
        <item m="1" x="1187"/>
        <item x="478"/>
        <item x="479"/>
        <item m="1" x="1227"/>
        <item m="1" x="1651"/>
        <item x="480"/>
        <item m="1" x="1043"/>
        <item x="481"/>
        <item m="1" x="1796"/>
        <item x="482"/>
        <item m="1" x="1777"/>
        <item x="484"/>
        <item m="1" x="1549"/>
        <item x="485"/>
        <item m="1" x="1371"/>
        <item x="483"/>
        <item m="1" x="1045"/>
        <item m="1" x="1503"/>
        <item m="1" x="1212"/>
        <item x="486"/>
        <item m="1" x="1725"/>
        <item x="488"/>
        <item m="1" x="1440"/>
        <item x="489"/>
        <item m="1" x="1015"/>
        <item x="490"/>
        <item m="1" x="1426"/>
        <item x="487"/>
        <item m="1" x="1660"/>
        <item x="491"/>
        <item m="1" x="1667"/>
        <item x="492"/>
        <item m="1" x="1352"/>
        <item x="497"/>
        <item m="1" x="1296"/>
        <item x="496"/>
        <item m="1" x="1498"/>
        <item x="498"/>
        <item m="1" x="1403"/>
        <item x="493"/>
        <item m="1" x="1449"/>
        <item x="494"/>
        <item x="495"/>
        <item m="1" x="1767"/>
        <item m="1" x="1294"/>
        <item x="499"/>
        <item m="1" x="1367"/>
        <item x="500"/>
        <item m="1" x="1763"/>
        <item x="501"/>
        <item m="1" x="914"/>
        <item x="502"/>
        <item m="1" x="1702"/>
        <item x="503"/>
        <item m="1" x="1239"/>
        <item x="504"/>
        <item m="1" x="1268"/>
        <item x="505"/>
        <item m="1" x="1378"/>
        <item x="506"/>
        <item m="1" x="1327"/>
        <item x="507"/>
        <item m="1" x="1330"/>
        <item x="508"/>
        <item m="1" x="953"/>
        <item x="509"/>
        <item m="1" x="1742"/>
        <item x="510"/>
        <item m="1" x="1267"/>
        <item x="511"/>
        <item m="1" x="1442"/>
        <item x="512"/>
        <item m="1" x="1216"/>
        <item x="513"/>
        <item m="1" x="1088"/>
        <item x="514"/>
        <item m="1" x="1100"/>
        <item x="515"/>
        <item m="1" x="1123"/>
        <item x="516"/>
        <item m="1" x="1565"/>
        <item m="1" x="1615"/>
        <item m="1" x="1200"/>
        <item x="518"/>
        <item m="1" x="1375"/>
        <item x="519"/>
        <item m="1" x="1343"/>
        <item x="520"/>
        <item m="1" x="901"/>
        <item x="521"/>
        <item m="1" x="931"/>
        <item x="522"/>
        <item m="1" x="1579"/>
        <item x="523"/>
        <item m="1" x="1622"/>
        <item x="524"/>
        <item m="1" x="974"/>
        <item x="525"/>
        <item m="1" x="1769"/>
        <item x="526"/>
        <item m="1" x="1524"/>
        <item x="527"/>
        <item m="1" x="1077"/>
        <item x="528"/>
        <item m="1" x="1597"/>
        <item x="529"/>
        <item m="1" x="1783"/>
        <item x="530"/>
        <item m="1" x="1244"/>
        <item x="532"/>
        <item m="1" x="1493"/>
        <item x="531"/>
        <item m="1" x="1443"/>
        <item m="1" x="1395"/>
        <item m="1" x="1405"/>
        <item x="534"/>
        <item m="1" x="1357"/>
        <item x="535"/>
        <item m="1" x="1744"/>
        <item x="536"/>
        <item m="1" x="1003"/>
        <item x="537"/>
        <item m="1" x="1528"/>
        <item x="538"/>
        <item m="1" x="968"/>
        <item x="539"/>
        <item m="1" x="1717"/>
        <item x="540"/>
        <item m="1" x="1434"/>
        <item x="541"/>
        <item m="1" x="986"/>
        <item x="542"/>
        <item m="1" x="1600"/>
        <item x="543"/>
        <item m="1" x="1784"/>
        <item x="544"/>
        <item m="1" x="1583"/>
        <item x="545"/>
        <item m="1" x="1705"/>
        <item x="546"/>
        <item m="1" x="1008"/>
        <item x="547"/>
        <item m="1" x="1192"/>
        <item x="550"/>
        <item m="1" x="1574"/>
        <item x="548"/>
        <item m="1" x="1715"/>
        <item x="549"/>
        <item m="1" x="922"/>
        <item x="552"/>
        <item m="1" x="997"/>
        <item x="551"/>
        <item m="1" x="1694"/>
        <item x="553"/>
        <item m="1" x="1387"/>
        <item x="554"/>
        <item m="1" x="1122"/>
        <item x="555"/>
        <item m="1" x="917"/>
        <item x="556"/>
        <item m="1" x="944"/>
        <item x="557"/>
        <item m="1" x="1319"/>
        <item x="558"/>
        <item m="1" x="1787"/>
        <item x="559"/>
        <item m="1" x="1771"/>
        <item x="560"/>
        <item m="1" x="1564"/>
        <item x="561"/>
        <item m="1" x="1374"/>
        <item x="562"/>
        <item m="1" x="1793"/>
        <item x="563"/>
        <item m="1" x="1334"/>
        <item x="564"/>
        <item m="1" x="1566"/>
        <item x="566"/>
        <item m="1" x="1501"/>
        <item x="565"/>
        <item m="1" x="1594"/>
        <item x="567"/>
        <item m="1" x="1190"/>
        <item x="568"/>
        <item m="1" x="1682"/>
        <item x="569"/>
        <item m="1" x="950"/>
        <item x="570"/>
        <item m="1" x="1691"/>
        <item x="571"/>
        <item m="1" x="1249"/>
        <item x="572"/>
        <item m="1" x="1437"/>
        <item x="573"/>
        <item m="1" x="1737"/>
        <item x="574"/>
        <item m="1" x="1408"/>
        <item x="575"/>
        <item m="1" x="1718"/>
        <item x="576"/>
        <item m="1" x="1696"/>
        <item x="577"/>
        <item m="1" x="1778"/>
        <item x="578"/>
        <item m="1" x="1358"/>
        <item x="580"/>
        <item m="1" x="934"/>
        <item m="1" x="999"/>
        <item m="1" x="1545"/>
        <item m="1" x="1287"/>
        <item x="581"/>
        <item m="1" x="1118"/>
        <item x="582"/>
        <item m="1" x="1646"/>
        <item x="584"/>
        <item m="1" x="980"/>
        <item x="583"/>
        <item m="1" x="988"/>
        <item x="585"/>
        <item m="1" x="952"/>
        <item x="586"/>
        <item m="1" x="1723"/>
        <item x="587"/>
        <item m="1" x="1781"/>
        <item m="1" x="1652"/>
        <item m="1" x="1191"/>
        <item x="590"/>
        <item x="589"/>
        <item m="1" x="1135"/>
        <item m="1" x="1676"/>
        <item x="592"/>
        <item m="1" x="926"/>
        <item x="591"/>
        <item m="1" x="1297"/>
        <item m="1" x="1698"/>
        <item m="1" x="1174"/>
        <item x="593"/>
        <item m="1" x="1785"/>
        <item x="594"/>
        <item m="1" x="1505"/>
        <item x="595"/>
        <item m="1" x="1097"/>
        <item x="596"/>
        <item m="1" x="1036"/>
        <item x="597"/>
        <item m="1" x="1033"/>
        <item x="598"/>
        <item m="1" x="1087"/>
        <item x="602"/>
        <item m="1" x="1047"/>
        <item x="599"/>
        <item m="1" x="908"/>
        <item x="600"/>
        <item m="1" x="1466"/>
        <item x="601"/>
        <item m="1" x="1391"/>
        <item x="603"/>
        <item m="1" x="1643"/>
        <item m="1" x="1038"/>
        <item m="1" x="1197"/>
        <item x="605"/>
        <item m="1" x="1485"/>
        <item x="606"/>
        <item m="1" x="1253"/>
        <item x="607"/>
        <item m="1" x="1494"/>
        <item x="608"/>
        <item m="1" x="985"/>
        <item x="609"/>
        <item m="1" x="1147"/>
        <item x="611"/>
        <item m="1" x="936"/>
        <item x="610"/>
        <item m="1" x="1257"/>
        <item x="612"/>
        <item m="1" x="1789"/>
        <item x="613"/>
        <item m="1" x="1213"/>
        <item x="614"/>
        <item m="1" x="1556"/>
        <item x="615"/>
        <item m="1" x="1713"/>
        <item x="616"/>
        <item m="1" x="1320"/>
        <item x="617"/>
        <item m="1" x="1160"/>
        <item x="618"/>
        <item m="1" x="1695"/>
        <item x="619"/>
        <item m="1" x="1486"/>
        <item x="620"/>
        <item m="1" x="1232"/>
        <item x="621"/>
        <item m="1" x="1011"/>
        <item m="1" x="1020"/>
        <item m="1" x="1390"/>
        <item x="622"/>
        <item m="1" x="919"/>
        <item x="623"/>
        <item m="1" x="1323"/>
        <item x="624"/>
        <item m="1" x="1178"/>
        <item x="626"/>
        <item m="1" x="1120"/>
        <item x="625"/>
        <item m="1" x="1368"/>
        <item x="627"/>
        <item m="1" x="1738"/>
        <item x="628"/>
        <item m="1" x="1214"/>
        <item x="629"/>
        <item m="1" x="1665"/>
        <item x="630"/>
        <item m="1" x="1156"/>
        <item x="631"/>
        <item m="1" x="964"/>
        <item x="632"/>
        <item m="1" x="1685"/>
        <item x="633"/>
        <item m="1" x="1553"/>
        <item x="634"/>
        <item m="1" x="1550"/>
        <item x="635"/>
        <item m="1" x="1037"/>
        <item x="636"/>
        <item m="1" x="982"/>
        <item x="639"/>
        <item m="1" x="1322"/>
        <item x="637"/>
        <item m="1" x="1211"/>
        <item x="638"/>
        <item m="1" x="1428"/>
        <item x="640"/>
        <item m="1" x="1299"/>
        <item x="641"/>
        <item m="1" x="960"/>
        <item x="642"/>
        <item m="1" x="1183"/>
        <item x="643"/>
        <item m="1" x="967"/>
        <item x="644"/>
        <item m="1" x="1285"/>
        <item x="645"/>
        <item m="1" x="1106"/>
        <item x="646"/>
        <item m="1" x="889"/>
        <item x="647"/>
        <item m="1" x="1145"/>
        <item x="648"/>
        <item m="1" x="935"/>
        <item x="649"/>
        <item m="1" x="1275"/>
        <item x="650"/>
        <item m="1" x="1567"/>
        <item x="651"/>
        <item m="1" x="1747"/>
        <item x="652"/>
        <item m="1" x="1697"/>
        <item x="653"/>
        <item m="1" x="1074"/>
        <item x="654"/>
        <item m="1" x="1679"/>
        <item x="655"/>
        <item m="1" x="1495"/>
        <item x="656"/>
        <item m="1" x="1618"/>
        <item x="657"/>
        <item m="1" x="918"/>
        <item x="658"/>
        <item m="1" x="1161"/>
        <item x="659"/>
        <item m="1" x="1360"/>
        <item x="660"/>
        <item m="1" x="1417"/>
        <item x="661"/>
        <item m="1" x="1270"/>
        <item x="662"/>
        <item m="1" x="1523"/>
        <item x="663"/>
        <item m="1" x="1115"/>
        <item x="664"/>
        <item m="1" x="1112"/>
        <item x="665"/>
        <item m="1" x="907"/>
        <item x="666"/>
        <item m="1" x="983"/>
        <item x="667"/>
        <item m="1" x="1620"/>
        <item x="668"/>
        <item m="1" x="1238"/>
        <item x="669"/>
        <item m="1" x="1571"/>
        <item x="670"/>
        <item m="1" x="1636"/>
        <item x="671"/>
        <item m="1" x="1664"/>
        <item x="672"/>
        <item m="1" x="1559"/>
        <item x="673"/>
        <item m="1" x="1109"/>
        <item x="674"/>
        <item m="1" x="1701"/>
        <item x="677"/>
        <item m="1" x="1703"/>
        <item x="678"/>
        <item m="1" x="966"/>
        <item x="675"/>
        <item m="1" x="1354"/>
        <item x="676"/>
        <item m="1" x="1656"/>
        <item x="679"/>
        <item m="1" x="1317"/>
        <item x="680"/>
        <item m="1" x="1331"/>
        <item x="681"/>
        <item m="1" x="1489"/>
        <item x="682"/>
        <item m="1" x="1448"/>
        <item x="683"/>
        <item m="1" x="1075"/>
        <item x="684"/>
        <item m="1" x="1709"/>
        <item x="685"/>
        <item m="1" x="1019"/>
        <item x="686"/>
        <item m="1" x="1290"/>
        <item x="688"/>
        <item m="1" x="1592"/>
        <item x="687"/>
        <item m="1" x="1504"/>
        <item x="689"/>
        <item m="1" x="1353"/>
        <item x="690"/>
        <item m="1" x="1286"/>
        <item x="691"/>
        <item m="1" x="1305"/>
        <item x="692"/>
        <item m="1" x="1748"/>
        <item x="693"/>
        <item m="1" x="1558"/>
        <item x="694"/>
        <item m="1" x="961"/>
        <item x="695"/>
        <item m="1" x="1069"/>
        <item x="696"/>
        <item m="1" x="1061"/>
        <item x="697"/>
        <item m="1" x="1119"/>
        <item x="698"/>
        <item m="1" x="1478"/>
        <item x="699"/>
        <item m="1" x="1071"/>
        <item x="700"/>
        <item m="1" x="1734"/>
        <item x="701"/>
        <item m="1" x="1140"/>
        <item x="703"/>
        <item m="1" x="1542"/>
        <item x="702"/>
        <item m="1" x="1678"/>
        <item x="704"/>
        <item m="1" x="1341"/>
        <item x="705"/>
        <item m="1" x="1304"/>
        <item x="706"/>
        <item m="1" x="1672"/>
        <item x="707"/>
        <item m="1" x="1548"/>
        <item x="708"/>
        <item m="1" x="1409"/>
        <item x="709"/>
        <item m="1" x="1487"/>
        <item x="710"/>
        <item m="1" x="1141"/>
        <item x="716"/>
        <item m="1" x="941"/>
        <item m="1" x="883"/>
        <item m="1" x="1537"/>
        <item x="714"/>
        <item m="1" x="1706"/>
        <item x="712"/>
        <item m="1" x="1255"/>
        <item x="711"/>
        <item m="1" x="1126"/>
        <item x="713"/>
        <item x="715"/>
        <item m="1" x="1632"/>
        <item m="1" x="1288"/>
        <item x="717"/>
        <item m="1" x="1680"/>
        <item x="718"/>
        <item m="1" x="1311"/>
        <item x="719"/>
        <item m="1" x="1790"/>
        <item x="720"/>
        <item m="1" x="1456"/>
        <item x="721"/>
        <item m="1" x="1450"/>
        <item x="722"/>
        <item m="1" x="1006"/>
        <item x="723"/>
        <item m="1" x="1526"/>
        <item x="724"/>
        <item m="1" x="1282"/>
        <item x="725"/>
        <item m="1" x="1506"/>
        <item x="726"/>
        <item m="1" x="1397"/>
        <item x="727"/>
        <item m="1" x="962"/>
        <item x="728"/>
        <item m="1" x="1529"/>
        <item x="729"/>
        <item m="1" x="911"/>
        <item x="730"/>
        <item m="1" x="1382"/>
        <item x="731"/>
        <item m="1" x="1280"/>
        <item x="732"/>
        <item m="1" x="1199"/>
        <item x="733"/>
        <item m="1" x="1261"/>
        <item x="734"/>
        <item m="1" x="1547"/>
        <item x="736"/>
        <item m="1" x="1617"/>
        <item x="737"/>
        <item m="1" x="1531"/>
        <item x="738"/>
        <item m="1" x="1782"/>
        <item x="735"/>
        <item m="1" x="891"/>
        <item x="739"/>
        <item m="1" x="1318"/>
        <item x="740"/>
        <item m="1" x="1392"/>
        <item x="741"/>
        <item m="1" x="1303"/>
        <item x="742"/>
        <item m="1" x="1634"/>
        <item x="743"/>
        <item m="1" x="1347"/>
        <item x="744"/>
        <item m="1" x="882"/>
        <item x="745"/>
        <item m="1" x="1245"/>
        <item x="746"/>
        <item m="1" x="1402"/>
        <item x="747"/>
        <item m="1" x="1206"/>
        <item x="749"/>
        <item m="1" x="1056"/>
        <item x="748"/>
        <item m="1" x="1096"/>
        <item x="750"/>
        <item m="1" x="958"/>
        <item x="751"/>
        <item m="1" x="1246"/>
        <item x="752"/>
        <item m="1" x="1578"/>
        <item x="753"/>
        <item m="1" x="1601"/>
        <item x="754"/>
        <item m="1" x="949"/>
        <item x="755"/>
        <item m="1" x="1729"/>
        <item x="757"/>
        <item m="1" x="1728"/>
        <item x="756"/>
        <item m="1" x="1589"/>
        <item x="758"/>
        <item m="1" x="1176"/>
        <item x="759"/>
        <item m="1" x="1445"/>
        <item x="760"/>
        <item m="1" x="1610"/>
        <item x="410"/>
        <item m="1" x="1552"/>
        <item x="761"/>
        <item m="1" x="1625"/>
        <item x="762"/>
        <item m="1" x="1243"/>
        <item x="764"/>
        <item m="1" x="1338"/>
        <item x="765"/>
        <item m="1" x="1671"/>
        <item x="763"/>
        <item m="1" x="1424"/>
        <item x="766"/>
        <item m="1" x="1462"/>
        <item x="767"/>
        <item m="1" x="1699"/>
        <item x="768"/>
        <item m="1" x="1180"/>
        <item x="769"/>
        <item m="1" x="1794"/>
        <item m="1" x="1500"/>
        <item m="1" x="1277"/>
        <item x="770"/>
        <item m="1" x="1208"/>
        <item x="771"/>
        <item m="1" x="1396"/>
        <item x="772"/>
        <item m="1" x="1760"/>
        <item x="773"/>
        <item m="1" x="1668"/>
        <item x="774"/>
        <item m="1" x="957"/>
        <item x="775"/>
        <item m="1" x="904"/>
        <item x="776"/>
        <item m="1" x="1662"/>
        <item x="777"/>
        <item m="1" x="1228"/>
        <item x="778"/>
        <item m="1" x="1407"/>
        <item x="779"/>
        <item m="1" x="984"/>
        <item x="780"/>
        <item m="1" x="1144"/>
        <item x="781"/>
        <item m="1" x="1492"/>
        <item x="782"/>
        <item m="1" x="1535"/>
        <item x="783"/>
        <item m="1" x="1139"/>
        <item x="784"/>
        <item m="1" x="1637"/>
        <item x="785"/>
        <item m="1" x="1189"/>
        <item x="786"/>
        <item m="1" x="1741"/>
        <item x="787"/>
        <item m="1" x="1289"/>
        <item x="788"/>
        <item m="1" x="1262"/>
        <item m="1" x="1132"/>
        <item x="790"/>
        <item m="1" x="1638"/>
        <item x="789"/>
        <item m="1" x="902"/>
        <item x="791"/>
        <item m="1" x="1124"/>
        <item x="792"/>
        <item m="1" x="1231"/>
        <item m="1" x="1236"/>
        <item m="1" x="1179"/>
        <item x="794"/>
        <item m="1" x="1365"/>
        <item x="795"/>
        <item m="1" x="1068"/>
        <item x="796"/>
        <item m="1" x="1616"/>
        <item x="797"/>
        <item m="1" x="1269"/>
        <item x="798"/>
        <item m="1" x="1012"/>
        <item x="799"/>
        <item m="1" x="1128"/>
        <item x="801"/>
        <item m="1" x="943"/>
        <item x="800"/>
        <item m="1" x="897"/>
        <item x="802"/>
        <item m="1" x="1291"/>
        <item x="803"/>
        <item m="1" x="1198"/>
        <item x="804"/>
        <item m="1" x="1404"/>
        <item x="805"/>
        <item m="1" x="1394"/>
        <item x="807"/>
        <item m="1" x="1108"/>
        <item x="806"/>
        <item m="1" x="1480"/>
        <item x="808"/>
        <item m="1" x="1194"/>
        <item x="809"/>
        <item m="1" x="1639"/>
        <item x="810"/>
        <item m="1" x="1645"/>
        <item x="811"/>
        <item m="1" x="1457"/>
        <item x="812"/>
        <item m="1" x="1233"/>
        <item x="813"/>
        <item m="1" x="1724"/>
        <item x="814"/>
        <item m="1" x="1727"/>
        <item x="815"/>
        <item m="1" x="959"/>
        <item x="816"/>
        <item m="1" x="1780"/>
        <item x="818"/>
        <item m="1" x="946"/>
        <item x="817"/>
        <item m="1" x="1511"/>
        <item x="819"/>
        <item m="1" x="1721"/>
        <item x="820"/>
        <item m="1" x="1508"/>
        <item x="821"/>
        <item m="1" x="1587"/>
        <item x="822"/>
        <item m="1" x="1149"/>
        <item x="823"/>
        <item m="1" x="954"/>
        <item x="824"/>
        <item m="1" x="991"/>
        <item x="826"/>
        <item m="1" x="1136"/>
        <item x="825"/>
        <item m="1" x="1465"/>
        <item x="827"/>
        <item m="1" x="1281"/>
        <item x="828"/>
        <item m="1" x="1714"/>
        <item x="829"/>
        <item m="1" x="1171"/>
        <item x="830"/>
        <item m="1" x="1593"/>
        <item x="831"/>
        <item m="1" x="1693"/>
        <item x="832"/>
        <item m="1" x="1482"/>
        <item x="833"/>
        <item m="1" x="1313"/>
        <item x="836"/>
        <item m="1" x="1775"/>
        <item m="1" x="1459"/>
        <item m="1" x="1224"/>
        <item x="835"/>
        <item m="1" x="884"/>
        <item x="838"/>
        <item m="1" x="1585"/>
        <item x="837"/>
        <item m="1" x="1272"/>
        <item x="841"/>
        <item m="1" x="1762"/>
        <item x="840"/>
        <item m="1" x="1201"/>
        <item x="839"/>
        <item m="1" x="1732"/>
        <item x="842"/>
        <item m="1" x="1467"/>
        <item x="843"/>
        <item m="1" x="1298"/>
        <item x="844"/>
        <item m="1" x="1439"/>
        <item x="845"/>
        <item m="1" x="1654"/>
        <item x="846"/>
        <item m="1" x="1786"/>
        <item x="847"/>
        <item m="1" x="1413"/>
        <item x="848"/>
        <item m="1" x="1384"/>
        <item x="849"/>
        <item m="1" x="1016"/>
        <item x="851"/>
        <item m="1" x="1283"/>
        <item x="852"/>
        <item m="1" x="1614"/>
        <item x="853"/>
        <item m="1" x="1260"/>
        <item x="854"/>
        <item m="1" x="1162"/>
        <item x="855"/>
        <item m="1" x="1605"/>
        <item x="856"/>
        <item m="1" x="1420"/>
        <item x="857"/>
        <item m="1" x="971"/>
        <item x="858"/>
        <item m="1" x="990"/>
        <item x="859"/>
        <item m="1" x="1023"/>
        <item x="860"/>
        <item m="1" x="1107"/>
        <item x="861"/>
        <item m="1" x="1576"/>
        <item x="862"/>
        <item m="1" x="1730"/>
        <item x="863"/>
        <item m="1" x="1539"/>
        <item x="864"/>
        <item m="1" x="947"/>
        <item m="1" x="1631"/>
        <item m="1" x="1606"/>
        <item x="866"/>
        <item m="1" x="1657"/>
        <item x="867"/>
        <item m="1" x="1101"/>
        <item x="868"/>
        <item m="1" x="1581"/>
        <item x="865"/>
        <item m="1" x="989"/>
        <item x="869"/>
        <item m="1" x="1521"/>
        <item x="870"/>
        <item m="1" x="1059"/>
        <item x="871"/>
        <item m="1" x="1497"/>
        <item x="872"/>
        <item m="1" x="955"/>
        <item x="850"/>
        <item m="1" x="1229"/>
        <item x="873"/>
        <item m="1" x="1196"/>
        <item x="874"/>
        <item m="1" x="1447"/>
        <item x="875"/>
        <item m="1" x="1619"/>
        <item x="876"/>
        <item m="1" x="1092"/>
        <item x="877"/>
        <item m="1" x="1647"/>
        <item x="878"/>
        <item m="1" x="1264"/>
        <item m="1" x="1040"/>
        <item x="879"/>
        <item m="1" x="887"/>
        <item x="880"/>
        <item m="1" x="1035"/>
        <item m="1" x="1031"/>
        <item x="268"/>
        <item x="149"/>
        <item x="368"/>
        <item x="517"/>
        <item x="533"/>
        <item x="579"/>
        <item x="588"/>
        <item x="604"/>
        <item x="793"/>
        <item x="834"/>
        <item x="100"/>
        <item x="191"/>
        <item t="default"/>
      </items>
    </pivotField>
    <pivotField dragToRow="0" dragToCol="0" dragToPage="0" showAll="0" defaultSubtotal="0"/>
  </pivotFields>
  <rowFields count="2">
    <field x="8"/>
    <field x="33"/>
  </rowFields>
  <rowItems count="120">
    <i>
      <x v="1"/>
    </i>
    <i r="1">
      <x v="398"/>
    </i>
    <i r="1">
      <x v="785"/>
    </i>
    <i r="1">
      <x v="1580"/>
    </i>
    <i r="1">
      <x v="1765"/>
    </i>
    <i>
      <x v="2"/>
    </i>
    <i r="1">
      <x v="1286"/>
    </i>
    <i>
      <x v="3"/>
    </i>
    <i r="1">
      <x v="401"/>
    </i>
    <i r="1">
      <x v="895"/>
    </i>
    <i>
      <x v="4"/>
    </i>
    <i r="1">
      <x v="360"/>
    </i>
    <i r="1">
      <x v="739"/>
    </i>
    <i r="1">
      <x v="1085"/>
    </i>
    <i r="1">
      <x v="1147"/>
    </i>
    <i r="1">
      <x v="1212"/>
    </i>
    <i r="1">
      <x v="1456"/>
    </i>
    <i r="1">
      <x v="1512"/>
    </i>
    <i r="1">
      <x v="1697"/>
    </i>
    <i r="1">
      <x v="1791"/>
    </i>
    <i>
      <x v="5"/>
    </i>
    <i r="1">
      <x v="72"/>
    </i>
    <i r="1">
      <x v="597"/>
    </i>
    <i r="1">
      <x v="857"/>
    </i>
    <i r="1">
      <x v="879"/>
    </i>
    <i r="1">
      <x v="1282"/>
    </i>
    <i r="1">
      <x v="1745"/>
    </i>
    <i>
      <x v="7"/>
    </i>
    <i r="1">
      <x v="132"/>
    </i>
    <i>
      <x v="8"/>
    </i>
    <i r="1">
      <x v="409"/>
    </i>
    <i>
      <x v="9"/>
    </i>
    <i r="1">
      <x v="268"/>
    </i>
    <i r="1">
      <x v="579"/>
    </i>
    <i r="1">
      <x v="699"/>
    </i>
    <i r="1">
      <x v="1003"/>
    </i>
    <i r="1">
      <x v="1083"/>
    </i>
    <i r="1">
      <x v="1594"/>
    </i>
    <i r="1">
      <x v="1707"/>
    </i>
    <i>
      <x v="10"/>
    </i>
    <i r="1">
      <x v="517"/>
    </i>
    <i>
      <x v="11"/>
    </i>
    <i r="1">
      <x v="655"/>
    </i>
    <i>
      <x v="12"/>
    </i>
    <i r="1">
      <x v="40"/>
    </i>
    <i r="1">
      <x v="55"/>
    </i>
    <i r="1">
      <x v="138"/>
    </i>
    <i r="1">
      <x v="182"/>
    </i>
    <i r="1">
      <x v="292"/>
    </i>
    <i r="1">
      <x v="320"/>
    </i>
    <i r="1">
      <x v="358"/>
    </i>
    <i r="1">
      <x v="374"/>
    </i>
    <i r="1">
      <x v="396"/>
    </i>
    <i r="1">
      <x v="417"/>
    </i>
    <i r="1">
      <x v="427"/>
    </i>
    <i r="1">
      <x v="491"/>
    </i>
    <i r="1">
      <x v="603"/>
    </i>
    <i r="1">
      <x v="609"/>
    </i>
    <i r="1">
      <x v="641"/>
    </i>
    <i r="1">
      <x v="701"/>
    </i>
    <i r="1">
      <x v="709"/>
    </i>
    <i r="1">
      <x v="731"/>
    </i>
    <i r="1">
      <x v="753"/>
    </i>
    <i r="1">
      <x v="775"/>
    </i>
    <i r="1">
      <x v="855"/>
    </i>
    <i r="1">
      <x v="871"/>
    </i>
    <i r="1">
      <x v="885"/>
    </i>
    <i r="1">
      <x v="937"/>
    </i>
    <i r="1">
      <x v="941"/>
    </i>
    <i r="1">
      <x v="947"/>
    </i>
    <i r="1">
      <x v="951"/>
    </i>
    <i r="1">
      <x v="975"/>
    </i>
    <i r="1">
      <x v="991"/>
    </i>
    <i r="1">
      <x v="1017"/>
    </i>
    <i r="1">
      <x v="1051"/>
    </i>
    <i r="1">
      <x v="1055"/>
    </i>
    <i r="1">
      <x v="1208"/>
    </i>
    <i r="1">
      <x v="1224"/>
    </i>
    <i r="1">
      <x v="1246"/>
    </i>
    <i r="1">
      <x v="1258"/>
    </i>
    <i r="1">
      <x v="1264"/>
    </i>
    <i r="1">
      <x v="1284"/>
    </i>
    <i r="1">
      <x v="1326"/>
    </i>
    <i r="1">
      <x v="1470"/>
    </i>
    <i r="1">
      <x v="1492"/>
    </i>
    <i r="1">
      <x v="1494"/>
    </i>
    <i r="1">
      <x v="1514"/>
    </i>
    <i r="1">
      <x v="1540"/>
    </i>
    <i r="1">
      <x v="1574"/>
    </i>
    <i r="1">
      <x v="1576"/>
    </i>
    <i r="1">
      <x v="1599"/>
    </i>
    <i r="1">
      <x v="1611"/>
    </i>
    <i r="1">
      <x v="1613"/>
    </i>
    <i r="1">
      <x v="1615"/>
    </i>
    <i r="1">
      <x v="1657"/>
    </i>
    <i r="1">
      <x v="1755"/>
    </i>
    <i r="1">
      <x v="1757"/>
    </i>
    <i r="1">
      <x v="1769"/>
    </i>
    <i>
      <x v="14"/>
    </i>
    <i r="1">
      <x v="88"/>
    </i>
    <i r="1">
      <x v="108"/>
    </i>
    <i r="1">
      <x v="188"/>
    </i>
    <i r="1">
      <x v="318"/>
    </i>
    <i r="1">
      <x v="350"/>
    </i>
    <i r="1">
      <x v="463"/>
    </i>
    <i r="1">
      <x v="509"/>
    </i>
    <i r="1">
      <x v="899"/>
    </i>
    <i r="1">
      <x v="943"/>
    </i>
    <i r="1">
      <x v="957"/>
    </i>
    <i r="1">
      <x v="1111"/>
    </i>
    <i r="1">
      <x v="1364"/>
    </i>
    <i r="1">
      <x v="1370"/>
    </i>
    <i r="1">
      <x v="1428"/>
    </i>
    <i r="1">
      <x v="1526"/>
    </i>
    <i r="1">
      <x v="1556"/>
    </i>
    <i>
      <x v="16"/>
    </i>
    <i r="1">
      <x v="451"/>
    </i>
    <i r="1">
      <x v="859"/>
    </i>
    <i r="1">
      <x v="1436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11.xml><?xml version="1.0" encoding="utf-8"?>
<pivotTableDefinition xmlns="http://schemas.openxmlformats.org/spreadsheetml/2006/main" name="PivotTable9" cacheId="0" applyNumberFormats="0" applyBorderFormats="0" applyFontFormats="0" applyPatternFormats="0" applyAlignmentFormats="0" applyWidthHeightFormats="1" dataCaption="Values" updatedVersion="6" minRefreshableVersion="3" showCalcMbrs="0" useAutoFormatting="1" itemPrintTitles="1" createdVersion="3" indent="0" outline="1" outlineData="1" multipleFieldFilters="0">
  <location ref="A3:A37" firstHeaderRow="1" firstDataRow="1" firstDataCol="1" rowPageCount="1" colPageCount="1"/>
  <pivotFields count="35">
    <pivotField showAll="0"/>
    <pivotField showAll="0"/>
    <pivotField showAll="0"/>
    <pivotField showAll="0"/>
    <pivotField showAll="0"/>
    <pivotField axis="axisPage" showAll="0">
      <items count="3">
        <item x="1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1800">
        <item x="881"/>
        <item m="1" x="1138"/>
        <item x="0"/>
        <item m="1" x="1207"/>
        <item x="1"/>
        <item m="1" x="1491"/>
        <item x="2"/>
        <item m="1" x="1644"/>
        <item x="3"/>
        <item m="1" x="1195"/>
        <item x="4"/>
        <item m="1" x="1711"/>
        <item x="5"/>
        <item m="1" x="1005"/>
        <item x="9"/>
        <item m="1" x="1512"/>
        <item x="10"/>
        <item m="1" x="1479"/>
        <item x="8"/>
        <item m="1" x="1609"/>
        <item x="7"/>
        <item m="1" x="1102"/>
        <item x="6"/>
        <item m="1" x="1103"/>
        <item x="11"/>
        <item m="1" x="1572"/>
        <item x="12"/>
        <item m="1" x="1797"/>
        <item x="13"/>
        <item m="1" x="924"/>
        <item x="14"/>
        <item m="1" x="933"/>
        <item x="16"/>
        <item m="1" x="1306"/>
        <item x="17"/>
        <item m="1" x="1133"/>
        <item x="18"/>
        <item m="1" x="1438"/>
        <item x="19"/>
        <item m="1" x="1582"/>
        <item x="20"/>
        <item m="1" x="930"/>
        <item m="1" x="896"/>
        <item x="21"/>
        <item m="1" x="1082"/>
        <item x="22"/>
        <item m="1" x="1380"/>
        <item x="23"/>
        <item m="1" x="1704"/>
        <item x="24"/>
        <item m="1" x="995"/>
        <item x="15"/>
        <item m="1" x="981"/>
        <item x="25"/>
        <item m="1" x="916"/>
        <item x="26"/>
        <item m="1" x="1431"/>
        <item x="27"/>
        <item m="1" x="1577"/>
        <item x="28"/>
        <item m="1" x="1099"/>
        <item x="29"/>
        <item m="1" x="1221"/>
        <item x="30"/>
        <item m="1" x="1235"/>
        <item m="1" x="1562"/>
        <item x="31"/>
        <item m="1" x="1661"/>
        <item x="32"/>
        <item m="1" x="1009"/>
        <item x="33"/>
        <item m="1" x="1779"/>
        <item x="34"/>
        <item m="1" x="1474"/>
        <item x="35"/>
        <item m="1" x="1607"/>
        <item x="36"/>
        <item m="1" x="1772"/>
        <item x="37"/>
        <item m="1" x="1770"/>
        <item x="38"/>
        <item m="1" x="1054"/>
        <item x="39"/>
        <item m="1" x="1274"/>
        <item x="40"/>
        <item m="1" x="1027"/>
        <item x="41"/>
        <item m="1" x="1053"/>
        <item x="42"/>
        <item m="1" x="909"/>
        <item x="43"/>
        <item m="1" x="1007"/>
        <item x="44"/>
        <item m="1" x="1084"/>
        <item x="45"/>
        <item m="1" x="1362"/>
        <item x="46"/>
        <item m="1" x="1225"/>
        <item x="47"/>
        <item m="1" x="937"/>
        <item x="48"/>
        <item m="1" x="1366"/>
        <item x="49"/>
        <item m="1" x="1653"/>
        <item x="53"/>
        <item m="1" x="1202"/>
        <item x="52"/>
        <item m="1" x="1364"/>
        <item x="50"/>
        <item m="1" x="1340"/>
        <item x="51"/>
        <item m="1" x="942"/>
        <item x="54"/>
        <item m="1" x="1716"/>
        <item x="55"/>
        <item m="1" x="1062"/>
        <item x="56"/>
        <item m="1" x="1028"/>
        <item x="57"/>
        <item m="1" x="1388"/>
        <item x="58"/>
        <item m="1" x="1525"/>
        <item x="59"/>
        <item m="1" x="1677"/>
        <item x="60"/>
        <item m="1" x="1522"/>
        <item x="61"/>
        <item m="1" x="1563"/>
        <item x="62"/>
        <item m="1" x="979"/>
        <item x="63"/>
        <item m="1" x="1339"/>
        <item x="64"/>
        <item m="1" x="1052"/>
        <item x="65"/>
        <item m="1" x="1370"/>
        <item x="66"/>
        <item m="1" x="1090"/>
        <item x="67"/>
        <item m="1" x="1580"/>
        <item x="68"/>
        <item m="1" x="1024"/>
        <item x="69"/>
        <item m="1" x="1611"/>
        <item x="70"/>
        <item m="1" x="1159"/>
        <item x="71"/>
        <item m="1" x="929"/>
        <item x="72"/>
        <item m="1" x="945"/>
        <item x="73"/>
        <item m="1" x="1483"/>
        <item x="74"/>
        <item m="1" x="1093"/>
        <item x="75"/>
        <item m="1" x="978"/>
        <item x="76"/>
        <item m="1" x="1683"/>
        <item x="77"/>
        <item m="1" x="1686"/>
        <item x="78"/>
        <item m="1" x="1060"/>
        <item x="79"/>
        <item m="1" x="1066"/>
        <item x="80"/>
        <item m="1" x="1490"/>
        <item x="81"/>
        <item m="1" x="1372"/>
        <item x="82"/>
        <item m="1" x="1137"/>
        <item x="83"/>
        <item m="1" x="1518"/>
        <item x="84"/>
        <item x="85"/>
        <item m="1" x="1468"/>
        <item m="1" x="1328"/>
        <item x="86"/>
        <item m="1" x="1575"/>
        <item x="87"/>
        <item m="1" x="1377"/>
        <item x="89"/>
        <item m="1" x="1029"/>
        <item x="88"/>
        <item m="1" x="938"/>
        <item x="90"/>
        <item m="1" x="888"/>
        <item x="91"/>
        <item m="1" x="1345"/>
        <item x="92"/>
        <item m="1" x="1242"/>
        <item x="93"/>
        <item m="1" x="1175"/>
        <item x="94"/>
        <item m="1" x="1173"/>
        <item x="95"/>
        <item m="1" x="1324"/>
        <item x="96"/>
        <item m="1" x="1025"/>
        <item x="101"/>
        <item m="1" x="1155"/>
        <item x="97"/>
        <item m="1" x="951"/>
        <item x="98"/>
        <item m="1" x="1152"/>
        <item x="99"/>
        <item m="1" x="1022"/>
        <item x="102"/>
        <item m="1" x="1520"/>
        <item x="103"/>
        <item m="1" x="1765"/>
        <item x="104"/>
        <item m="1" x="905"/>
        <item x="105"/>
        <item m="1" x="1776"/>
        <item x="106"/>
        <item m="1" x="1415"/>
        <item x="107"/>
        <item m="1" x="1379"/>
        <item x="108"/>
        <item m="1" x="1266"/>
        <item x="109"/>
        <item m="1" x="1073"/>
        <item x="110"/>
        <item m="1" x="1325"/>
        <item x="111"/>
        <item m="1" x="1386"/>
        <item x="112"/>
        <item m="1" x="1754"/>
        <item x="113"/>
        <item m="1" x="956"/>
        <item x="114"/>
        <item m="1" x="1057"/>
        <item x="115"/>
        <item m="1" x="1188"/>
        <item x="116"/>
        <item m="1" x="1314"/>
        <item x="117"/>
        <item m="1" x="1674"/>
        <item x="118"/>
        <item m="1" x="1599"/>
        <item x="119"/>
        <item m="1" x="921"/>
        <item x="120"/>
        <item m="1" x="1746"/>
        <item x="121"/>
        <item m="1" x="973"/>
        <item x="122"/>
        <item m="1" x="1072"/>
        <item x="123"/>
        <item m="1" x="1346"/>
        <item x="124"/>
        <item m="1" x="1515"/>
        <item x="125"/>
        <item m="1" x="1209"/>
        <item x="126"/>
        <item m="1" x="903"/>
        <item x="127"/>
        <item m="1" x="1226"/>
        <item x="128"/>
        <item m="1" x="1719"/>
        <item x="129"/>
        <item m="1" x="1750"/>
        <item x="130"/>
        <item m="1" x="1507"/>
        <item x="131"/>
        <item m="1" x="1105"/>
        <item x="132"/>
        <item m="1" x="1026"/>
        <item x="133"/>
        <item m="1" x="1416"/>
        <item x="134"/>
        <item m="1" x="1309"/>
        <item x="135"/>
        <item m="1" x="1444"/>
        <item x="136"/>
        <item m="1" x="1519"/>
        <item x="156"/>
        <item m="1" x="1065"/>
        <item x="137"/>
        <item m="1" x="1700"/>
        <item x="138"/>
        <item m="1" x="1568"/>
        <item x="139"/>
        <item m="1" x="1091"/>
        <item x="140"/>
        <item m="1" x="1453"/>
        <item x="141"/>
        <item m="1" x="1315"/>
        <item x="142"/>
        <item m="1" x="1488"/>
        <item x="143"/>
        <item m="1" x="1595"/>
        <item x="144"/>
        <item m="1" x="1130"/>
        <item x="145"/>
        <item m="1" x="1751"/>
        <item x="146"/>
        <item m="1" x="1791"/>
        <item x="148"/>
        <item m="1" x="1157"/>
        <item x="147"/>
        <item m="1" x="1432"/>
        <item m="1" x="1125"/>
        <item m="1" x="1263"/>
        <item x="150"/>
        <item m="1" x="1058"/>
        <item x="151"/>
        <item m="1" x="1455"/>
        <item x="152"/>
        <item m="1" x="1463"/>
        <item x="153"/>
        <item m="1" x="1502"/>
        <item x="154"/>
        <item m="1" x="1326"/>
        <item x="155"/>
        <item m="1" x="1234"/>
        <item x="157"/>
        <item m="1" x="1430"/>
        <item x="158"/>
        <item m="1" x="1284"/>
        <item x="159"/>
        <item m="1" x="1080"/>
        <item x="161"/>
        <item m="1" x="1393"/>
        <item x="160"/>
        <item m="1" x="1154"/>
        <item x="162"/>
        <item m="1" x="1185"/>
        <item x="163"/>
        <item m="1" x="1561"/>
        <item x="164"/>
        <item m="1" x="1089"/>
        <item x="165"/>
        <item m="1" x="1743"/>
        <item x="166"/>
        <item m="1" x="1256"/>
        <item x="167"/>
        <item m="1" x="1292"/>
        <item x="168"/>
        <item m="1" x="1768"/>
        <item x="169"/>
        <item m="1" x="1423"/>
        <item x="170"/>
        <item m="1" x="1064"/>
        <item x="171"/>
        <item m="1" x="1151"/>
        <item x="172"/>
        <item m="1" x="1720"/>
        <item x="173"/>
        <item m="1" x="1496"/>
        <item x="174"/>
        <item m="1" x="1555"/>
        <item x="175"/>
        <item m="1" x="886"/>
        <item x="176"/>
        <item m="1" x="925"/>
        <item x="177"/>
        <item m="1" x="1385"/>
        <item x="178"/>
        <item m="1" x="1588"/>
        <item x="179"/>
        <item m="1" x="899"/>
        <item x="180"/>
        <item m="1" x="1590"/>
        <item x="181"/>
        <item m="1" x="1349"/>
        <item x="182"/>
        <item m="1" x="1544"/>
        <item x="183"/>
        <item m="1" x="1329"/>
        <item x="184"/>
        <item m="1" x="1399"/>
        <item x="185"/>
        <item m="1" x="1310"/>
        <item x="186"/>
        <item m="1" x="1602"/>
        <item x="187"/>
        <item m="1" x="1307"/>
        <item x="189"/>
        <item m="1" x="1222"/>
        <item x="190"/>
        <item m="1" x="1753"/>
        <item m="1" x="1302"/>
        <item m="1" x="1649"/>
        <item x="192"/>
        <item m="1" x="1271"/>
        <item x="188"/>
        <item m="1" x="1604"/>
        <item x="193"/>
        <item m="1" x="1001"/>
        <item x="194"/>
        <item m="1" x="1658"/>
        <item x="195"/>
        <item m="1" x="898"/>
        <item x="196"/>
        <item m="1" x="1739"/>
        <item x="197"/>
        <item m="1" x="1481"/>
        <item x="198"/>
        <item m="1" x="1248"/>
        <item m="1" x="1650"/>
        <item x="199"/>
        <item m="1" x="1308"/>
        <item x="200"/>
        <item m="1" x="1085"/>
        <item x="201"/>
        <item m="1" x="906"/>
        <item x="202"/>
        <item m="1" x="1258"/>
        <item x="203"/>
        <item m="1" x="913"/>
        <item x="204"/>
        <item m="1" x="1517"/>
        <item x="205"/>
        <item m="1" x="915"/>
        <item x="206"/>
        <item m="1" x="1419"/>
        <item x="207"/>
        <item m="1" x="1514"/>
        <item x="208"/>
        <item m="1" x="1436"/>
        <item x="209"/>
        <item m="1" x="1146"/>
        <item x="210"/>
        <item m="1" x="970"/>
        <item x="211"/>
        <item m="1" x="1350"/>
        <item x="212"/>
        <item m="1" x="1110"/>
        <item x="213"/>
        <item m="1" x="1412"/>
        <item x="214"/>
        <item m="1" x="1435"/>
        <item x="215"/>
        <item m="1" x="1184"/>
        <item x="216"/>
        <item m="1" x="1134"/>
        <item x="217"/>
        <item m="1" x="998"/>
        <item x="218"/>
        <item m="1" x="1203"/>
        <item x="219"/>
        <item m="1" x="1570"/>
        <item x="220"/>
        <item m="1" x="1111"/>
        <item x="221"/>
        <item m="1" x="1484"/>
        <item x="222"/>
        <item m="1" x="965"/>
        <item x="223"/>
        <item m="1" x="1774"/>
        <item x="224"/>
        <item m="1" x="1681"/>
        <item x="226"/>
        <item m="1" x="1223"/>
        <item x="225"/>
        <item m="1" x="1640"/>
        <item x="227"/>
        <item m="1" x="993"/>
        <item x="228"/>
        <item m="1" x="1273"/>
        <item x="229"/>
        <item m="1" x="1215"/>
        <item x="230"/>
        <item m="1" x="1759"/>
        <item x="231"/>
        <item m="1" x="1265"/>
        <item x="232"/>
        <item m="1" x="1046"/>
        <item x="233"/>
        <item m="1" x="1598"/>
        <item x="234"/>
        <item m="1" x="1451"/>
        <item x="235"/>
        <item m="1" x="1401"/>
        <item x="236"/>
        <item m="1" x="1182"/>
        <item x="237"/>
        <item m="1" x="1293"/>
        <item x="238"/>
        <item m="1" x="1663"/>
        <item x="239"/>
        <item m="1" x="1758"/>
        <item x="240"/>
        <item m="1" x="969"/>
        <item x="241"/>
        <item m="1" x="1348"/>
        <item x="242"/>
        <item m="1" x="1740"/>
        <item x="250"/>
        <item m="1" x="1153"/>
        <item x="243"/>
        <item m="1" x="1633"/>
        <item x="244"/>
        <item m="1" x="1573"/>
        <item x="245"/>
        <item m="1" x="1241"/>
        <item x="246"/>
        <item m="1" x="1094"/>
        <item x="247"/>
        <item m="1" x="1621"/>
        <item x="251"/>
        <item m="1" x="1586"/>
        <item x="252"/>
        <item m="1" x="1363"/>
        <item x="248"/>
        <item m="1" x="1230"/>
        <item x="249"/>
        <item m="1" x="893"/>
        <item x="253"/>
        <item m="1" x="1172"/>
        <item x="254"/>
        <item m="1" x="1766"/>
        <item x="255"/>
        <item m="1" x="1569"/>
        <item x="256"/>
        <item m="1" x="1710"/>
        <item x="257"/>
        <item m="1" x="1629"/>
        <item x="258"/>
        <item m="1" x="1446"/>
        <item x="259"/>
        <item m="1" x="948"/>
        <item x="260"/>
        <item m="1" x="1295"/>
        <item x="261"/>
        <item m="1" x="1276"/>
        <item x="262"/>
        <item m="1" x="1708"/>
        <item x="265"/>
        <item m="1" x="1421"/>
        <item x="264"/>
        <item m="1" x="1148"/>
        <item m="1" x="1013"/>
        <item x="263"/>
        <item m="1" x="1002"/>
        <item x="266"/>
        <item m="1" x="1540"/>
        <item x="267"/>
        <item m="1" x="1332"/>
        <item m="1" x="1376"/>
        <item m="1" x="1250"/>
        <item x="269"/>
        <item m="1" x="1169"/>
        <item x="270"/>
        <item m="1" x="1735"/>
        <item x="271"/>
        <item m="1" x="1464"/>
        <item x="272"/>
        <item m="1" x="1168"/>
        <item x="273"/>
        <item m="1" x="1410"/>
        <item x="274"/>
        <item m="1" x="1764"/>
        <item x="275"/>
        <item m="1" x="1070"/>
        <item x="276"/>
        <item m="1" x="1335"/>
        <item m="1" x="1247"/>
        <item x="277"/>
        <item m="1" x="1121"/>
        <item x="278"/>
        <item m="1" x="1041"/>
        <item x="279"/>
        <item m="1" x="1063"/>
        <item x="280"/>
        <item m="1" x="1086"/>
        <item x="281"/>
        <item m="1" x="1441"/>
        <item x="282"/>
        <item m="1" x="1342"/>
        <item x="283"/>
        <item m="1" x="1240"/>
        <item x="284"/>
        <item m="1" x="1630"/>
        <item x="285"/>
        <item m="1" x="895"/>
        <item x="287"/>
        <item m="1" x="1369"/>
        <item x="286"/>
        <item m="1" x="1383"/>
        <item x="288"/>
        <item m="1" x="1030"/>
        <item x="289"/>
        <item m="1" x="1761"/>
        <item x="290"/>
        <item m="1" x="1684"/>
        <item x="291"/>
        <item m="1" x="1623"/>
        <item x="292"/>
        <item m="1" x="1755"/>
        <item x="293"/>
        <item m="1" x="1344"/>
        <item x="294"/>
        <item m="1" x="1429"/>
        <item x="295"/>
        <item m="1" x="1186"/>
        <item x="296"/>
        <item m="1" x="1170"/>
        <item x="297"/>
        <item m="1" x="912"/>
        <item x="298"/>
        <item m="1" x="1217"/>
        <item x="299"/>
        <item m="1" x="1752"/>
        <item x="300"/>
        <item m="1" x="1692"/>
        <item x="301"/>
        <item m="1" x="928"/>
        <item x="302"/>
        <item m="1" x="1534"/>
        <item x="303"/>
        <item m="1" x="1098"/>
        <item x="304"/>
        <item m="1" x="1333"/>
        <item x="305"/>
        <item m="1" x="1675"/>
        <item x="306"/>
        <item m="1" x="1538"/>
        <item x="307"/>
        <item m="1" x="1628"/>
        <item x="308"/>
        <item m="1" x="1670"/>
        <item x="309"/>
        <item m="1" x="1673"/>
        <item x="310"/>
        <item m="1" x="1143"/>
        <item x="311"/>
        <item m="1" x="923"/>
        <item x="312"/>
        <item m="1" x="1117"/>
        <item x="313"/>
        <item m="1" x="1736"/>
        <item x="314"/>
        <item m="1" x="1014"/>
        <item x="315"/>
        <item m="1" x="1301"/>
        <item x="316"/>
        <item m="1" x="1158"/>
        <item x="317"/>
        <item m="1" x="1081"/>
        <item x="318"/>
        <item m="1" x="1532"/>
        <item x="319"/>
        <item m="1" x="1756"/>
        <item x="320"/>
        <item m="1" x="1452"/>
        <item x="321"/>
        <item m="1" x="1300"/>
        <item x="322"/>
        <item m="1" x="1749"/>
        <item x="323"/>
        <item m="1" x="940"/>
        <item x="324"/>
        <item m="1" x="1142"/>
        <item x="325"/>
        <item m="1" x="1469"/>
        <item x="326"/>
        <item m="1" x="1560"/>
        <item x="327"/>
        <item m="1" x="1460"/>
        <item x="328"/>
        <item m="1" x="1205"/>
        <item x="329"/>
        <item m="1" x="1079"/>
        <item x="330"/>
        <item m="1" x="1044"/>
        <item x="331"/>
        <item m="1" x="1279"/>
        <item x="332"/>
        <item m="1" x="1425"/>
        <item x="333"/>
        <item m="1" x="1113"/>
        <item x="334"/>
        <item m="1" x="1116"/>
        <item x="335"/>
        <item m="1" x="885"/>
        <item x="336"/>
        <item m="1" x="1039"/>
        <item x="337"/>
        <item m="1" x="1689"/>
        <item x="339"/>
        <item m="1" x="1584"/>
        <item x="338"/>
        <item m="1" x="1688"/>
        <item x="340"/>
        <item m="1" x="1499"/>
        <item x="341"/>
        <item m="1" x="1129"/>
        <item x="342"/>
        <item m="1" x="1042"/>
        <item x="343"/>
        <item m="1" x="1626"/>
        <item x="344"/>
        <item m="1" x="1254"/>
        <item x="345"/>
        <item m="1" x="1163"/>
        <item x="346"/>
        <item m="1" x="1454"/>
        <item x="347"/>
        <item m="1" x="1004"/>
        <item x="348"/>
        <item m="1" x="1381"/>
        <item x="349"/>
        <item m="1" x="1788"/>
        <item x="351"/>
        <item m="1" x="1251"/>
        <item x="350"/>
        <item m="1" x="1278"/>
        <item x="352"/>
        <item m="1" x="987"/>
        <item x="353"/>
        <item m="1" x="1757"/>
        <item x="354"/>
        <item m="1" x="1655"/>
        <item x="355"/>
        <item m="1" x="1687"/>
        <item x="356"/>
        <item m="1" x="1745"/>
        <item x="357"/>
        <item m="1" x="1422"/>
        <item x="358"/>
        <item m="1" x="1114"/>
        <item x="359"/>
        <item m="1" x="1470"/>
        <item x="360"/>
        <item m="1" x="1722"/>
        <item x="361"/>
        <item m="1" x="975"/>
        <item x="362"/>
        <item m="1" x="1648"/>
        <item x="363"/>
        <item m="1" x="1316"/>
        <item x="365"/>
        <item m="1" x="1596"/>
        <item x="367"/>
        <item m="1" x="1166"/>
        <item x="366"/>
        <item m="1" x="894"/>
        <item x="364"/>
        <item m="1" x="1181"/>
        <item m="1" x="1627"/>
        <item m="1" x="1351"/>
        <item m="1" x="1536"/>
        <item m="1" x="890"/>
        <item x="369"/>
        <item m="1" x="1726"/>
        <item x="370"/>
        <item m="1" x="1591"/>
        <item x="371"/>
        <item m="1" x="1603"/>
        <item x="372"/>
        <item m="1" x="1373"/>
        <item x="373"/>
        <item m="1" x="1219"/>
        <item x="374"/>
        <item m="1" x="1177"/>
        <item x="375"/>
        <item m="1" x="1733"/>
        <item x="376"/>
        <item m="1" x="1557"/>
        <item x="377"/>
        <item m="1" x="992"/>
        <item x="378"/>
        <item m="1" x="927"/>
        <item x="379"/>
        <item x="380"/>
        <item m="1" x="1167"/>
        <item m="1" x="977"/>
        <item x="381"/>
        <item m="1" x="1164"/>
        <item x="382"/>
        <item m="1" x="1624"/>
        <item x="383"/>
        <item m="1" x="1034"/>
        <item x="385"/>
        <item m="1" x="1612"/>
        <item x="384"/>
        <item m="1" x="1554"/>
        <item x="386"/>
        <item m="1" x="1427"/>
        <item x="387"/>
        <item m="1" x="1472"/>
        <item x="388"/>
        <item m="1" x="1669"/>
        <item x="389"/>
        <item m="1" x="1048"/>
        <item x="390"/>
        <item m="1" x="1104"/>
        <item x="391"/>
        <item m="1" x="920"/>
        <item x="394"/>
        <item m="1" x="1356"/>
        <item x="392"/>
        <item m="1" x="1411"/>
        <item x="393"/>
        <item m="1" x="1018"/>
        <item x="395"/>
        <item m="1" x="1461"/>
        <item x="396"/>
        <item m="1" x="910"/>
        <item x="397"/>
        <item m="1" x="1690"/>
        <item x="398"/>
        <item m="1" x="1237"/>
        <item x="399"/>
        <item m="1" x="1541"/>
        <item x="400"/>
        <item m="1" x="1193"/>
        <item x="401"/>
        <item m="1" x="1608"/>
        <item x="402"/>
        <item m="1" x="1083"/>
        <item x="403"/>
        <item m="1" x="1509"/>
        <item m="1" x="1433"/>
        <item x="404"/>
        <item m="1" x="1050"/>
        <item m="1" x="1513"/>
        <item x="405"/>
        <item m="1" x="1337"/>
        <item x="406"/>
        <item m="1" x="1398"/>
        <item x="407"/>
        <item m="1" x="1795"/>
        <item x="408"/>
        <item m="1" x="1476"/>
        <item x="409"/>
        <item m="1" x="1165"/>
        <item x="411"/>
        <item m="1" x="1000"/>
        <item x="412"/>
        <item m="1" x="1731"/>
        <item x="413"/>
        <item m="1" x="1032"/>
        <item x="414"/>
        <item m="1" x="1312"/>
        <item x="415"/>
        <item m="1" x="1400"/>
        <item x="416"/>
        <item m="1" x="1473"/>
        <item x="417"/>
        <item m="1" x="1773"/>
        <item x="418"/>
        <item m="1" x="1792"/>
        <item x="419"/>
        <item m="1" x="1210"/>
        <item x="420"/>
        <item m="1" x="900"/>
        <item x="421"/>
        <item m="1" x="1051"/>
        <item x="422"/>
        <item m="1" x="1798"/>
        <item x="423"/>
        <item m="1" x="1458"/>
        <item x="424"/>
        <item m="1" x="1218"/>
        <item x="425"/>
        <item m="1" x="1641"/>
        <item x="426"/>
        <item m="1" x="892"/>
        <item x="427"/>
        <item m="1" x="1359"/>
        <item x="428"/>
        <item m="1" x="972"/>
        <item x="429"/>
        <item m="1" x="1406"/>
        <item x="430"/>
        <item m="1" x="976"/>
        <item x="431"/>
        <item m="1" x="1095"/>
        <item x="432"/>
        <item m="1" x="1259"/>
        <item x="433"/>
        <item m="1" x="963"/>
        <item x="434"/>
        <item m="1" x="1078"/>
        <item x="435"/>
        <item m="1" x="1010"/>
        <item x="436"/>
        <item m="1" x="1055"/>
        <item x="437"/>
        <item m="1" x="1712"/>
        <item x="438"/>
        <item m="1" x="994"/>
        <item x="439"/>
        <item m="1" x="1546"/>
        <item x="440"/>
        <item m="1" x="1017"/>
        <item x="441"/>
        <item m="1" x="1510"/>
        <item x="442"/>
        <item m="1" x="1220"/>
        <item x="443"/>
        <item m="1" x="1533"/>
        <item x="444"/>
        <item m="1" x="1252"/>
        <item x="445"/>
        <item m="1" x="1021"/>
        <item x="446"/>
        <item m="1" x="939"/>
        <item x="447"/>
        <item m="1" x="1355"/>
        <item x="448"/>
        <item m="1" x="1530"/>
        <item x="449"/>
        <item m="1" x="1527"/>
        <item x="450"/>
        <item m="1" x="1150"/>
        <item x="451"/>
        <item m="1" x="1336"/>
        <item x="452"/>
        <item m="1" x="1635"/>
        <item x="454"/>
        <item m="1" x="1666"/>
        <item x="453"/>
        <item m="1" x="1049"/>
        <item x="455"/>
        <item m="1" x="1076"/>
        <item x="456"/>
        <item m="1" x="1414"/>
        <item x="457"/>
        <item m="1" x="932"/>
        <item x="458"/>
        <item m="1" x="1613"/>
        <item x="459"/>
        <item m="1" x="1418"/>
        <item x="460"/>
        <item m="1" x="1321"/>
        <item x="461"/>
        <item m="1" x="1471"/>
        <item x="462"/>
        <item m="1" x="1389"/>
        <item x="463"/>
        <item m="1" x="996"/>
        <item x="464"/>
        <item m="1" x="1475"/>
        <item x="465"/>
        <item m="1" x="1659"/>
        <item x="466"/>
        <item m="1" x="1361"/>
        <item x="471"/>
        <item m="1" x="1642"/>
        <item x="467"/>
        <item m="1" x="1707"/>
        <item x="468"/>
        <item m="1" x="1204"/>
        <item x="469"/>
        <item m="1" x="1127"/>
        <item x="472"/>
        <item m="1" x="1131"/>
        <item x="470"/>
        <item m="1" x="1067"/>
        <item x="473"/>
        <item m="1" x="1516"/>
        <item x="474"/>
        <item m="1" x="1543"/>
        <item x="475"/>
        <item m="1" x="1551"/>
        <item x="476"/>
        <item m="1" x="1477"/>
        <item x="477"/>
        <item m="1" x="1187"/>
        <item x="478"/>
        <item x="479"/>
        <item m="1" x="1227"/>
        <item m="1" x="1651"/>
        <item x="480"/>
        <item m="1" x="1043"/>
        <item x="481"/>
        <item m="1" x="1796"/>
        <item x="482"/>
        <item m="1" x="1777"/>
        <item x="484"/>
        <item m="1" x="1549"/>
        <item x="485"/>
        <item m="1" x="1371"/>
        <item x="483"/>
        <item m="1" x="1045"/>
        <item m="1" x="1503"/>
        <item m="1" x="1212"/>
        <item x="486"/>
        <item m="1" x="1725"/>
        <item x="488"/>
        <item m="1" x="1440"/>
        <item x="489"/>
        <item m="1" x="1015"/>
        <item x="490"/>
        <item m="1" x="1426"/>
        <item x="487"/>
        <item m="1" x="1660"/>
        <item x="491"/>
        <item m="1" x="1667"/>
        <item x="492"/>
        <item m="1" x="1352"/>
        <item x="497"/>
        <item m="1" x="1296"/>
        <item x="496"/>
        <item m="1" x="1498"/>
        <item x="498"/>
        <item m="1" x="1403"/>
        <item x="493"/>
        <item m="1" x="1449"/>
        <item x="494"/>
        <item x="495"/>
        <item m="1" x="1767"/>
        <item m="1" x="1294"/>
        <item x="499"/>
        <item m="1" x="1367"/>
        <item x="500"/>
        <item m="1" x="1763"/>
        <item x="501"/>
        <item m="1" x="914"/>
        <item x="502"/>
        <item m="1" x="1702"/>
        <item x="503"/>
        <item m="1" x="1239"/>
        <item x="504"/>
        <item m="1" x="1268"/>
        <item x="505"/>
        <item m="1" x="1378"/>
        <item x="506"/>
        <item m="1" x="1327"/>
        <item x="507"/>
        <item m="1" x="1330"/>
        <item x="508"/>
        <item m="1" x="953"/>
        <item x="509"/>
        <item m="1" x="1742"/>
        <item x="510"/>
        <item m="1" x="1267"/>
        <item x="511"/>
        <item m="1" x="1442"/>
        <item x="512"/>
        <item m="1" x="1216"/>
        <item x="513"/>
        <item m="1" x="1088"/>
        <item x="514"/>
        <item m="1" x="1100"/>
        <item x="515"/>
        <item m="1" x="1123"/>
        <item x="516"/>
        <item m="1" x="1565"/>
        <item m="1" x="1615"/>
        <item m="1" x="1200"/>
        <item x="518"/>
        <item m="1" x="1375"/>
        <item x="519"/>
        <item m="1" x="1343"/>
        <item x="520"/>
        <item m="1" x="901"/>
        <item x="521"/>
        <item m="1" x="931"/>
        <item x="522"/>
        <item m="1" x="1579"/>
        <item x="523"/>
        <item m="1" x="1622"/>
        <item x="524"/>
        <item m="1" x="974"/>
        <item x="525"/>
        <item m="1" x="1769"/>
        <item x="526"/>
        <item m="1" x="1524"/>
        <item x="527"/>
        <item m="1" x="1077"/>
        <item x="528"/>
        <item m="1" x="1597"/>
        <item x="529"/>
        <item m="1" x="1783"/>
        <item x="530"/>
        <item m="1" x="1244"/>
        <item x="532"/>
        <item m="1" x="1493"/>
        <item x="531"/>
        <item m="1" x="1443"/>
        <item m="1" x="1395"/>
        <item m="1" x="1405"/>
        <item x="534"/>
        <item m="1" x="1357"/>
        <item x="535"/>
        <item m="1" x="1744"/>
        <item x="536"/>
        <item m="1" x="1003"/>
        <item x="537"/>
        <item m="1" x="1528"/>
        <item x="538"/>
        <item m="1" x="968"/>
        <item x="539"/>
        <item m="1" x="1717"/>
        <item x="540"/>
        <item m="1" x="1434"/>
        <item x="541"/>
        <item m="1" x="986"/>
        <item x="542"/>
        <item m="1" x="1600"/>
        <item x="543"/>
        <item m="1" x="1784"/>
        <item x="544"/>
        <item m="1" x="1583"/>
        <item x="545"/>
        <item m="1" x="1705"/>
        <item x="546"/>
        <item m="1" x="1008"/>
        <item x="547"/>
        <item m="1" x="1192"/>
        <item x="550"/>
        <item m="1" x="1574"/>
        <item x="548"/>
        <item m="1" x="1715"/>
        <item x="549"/>
        <item m="1" x="922"/>
        <item x="552"/>
        <item m="1" x="997"/>
        <item x="551"/>
        <item m="1" x="1694"/>
        <item x="553"/>
        <item m="1" x="1387"/>
        <item x="554"/>
        <item m="1" x="1122"/>
        <item x="555"/>
        <item m="1" x="917"/>
        <item x="556"/>
        <item m="1" x="944"/>
        <item x="557"/>
        <item m="1" x="1319"/>
        <item x="558"/>
        <item m="1" x="1787"/>
        <item x="559"/>
        <item m="1" x="1771"/>
        <item x="560"/>
        <item m="1" x="1564"/>
        <item x="561"/>
        <item m="1" x="1374"/>
        <item x="562"/>
        <item m="1" x="1793"/>
        <item x="563"/>
        <item m="1" x="1334"/>
        <item x="564"/>
        <item m="1" x="1566"/>
        <item x="566"/>
        <item m="1" x="1501"/>
        <item x="565"/>
        <item m="1" x="1594"/>
        <item x="567"/>
        <item m="1" x="1190"/>
        <item x="568"/>
        <item m="1" x="1682"/>
        <item x="569"/>
        <item m="1" x="950"/>
        <item x="570"/>
        <item m="1" x="1691"/>
        <item x="571"/>
        <item m="1" x="1249"/>
        <item x="572"/>
        <item m="1" x="1437"/>
        <item x="573"/>
        <item m="1" x="1737"/>
        <item x="574"/>
        <item m="1" x="1408"/>
        <item x="575"/>
        <item m="1" x="1718"/>
        <item x="576"/>
        <item m="1" x="1696"/>
        <item x="577"/>
        <item m="1" x="1778"/>
        <item x="578"/>
        <item m="1" x="1358"/>
        <item x="580"/>
        <item m="1" x="934"/>
        <item m="1" x="999"/>
        <item m="1" x="1545"/>
        <item m="1" x="1287"/>
        <item x="581"/>
        <item m="1" x="1118"/>
        <item x="582"/>
        <item m="1" x="1646"/>
        <item x="584"/>
        <item m="1" x="980"/>
        <item x="583"/>
        <item m="1" x="988"/>
        <item x="585"/>
        <item m="1" x="952"/>
        <item x="586"/>
        <item m="1" x="1723"/>
        <item x="587"/>
        <item m="1" x="1781"/>
        <item m="1" x="1652"/>
        <item m="1" x="1191"/>
        <item x="590"/>
        <item x="589"/>
        <item m="1" x="1135"/>
        <item m="1" x="1676"/>
        <item x="592"/>
        <item m="1" x="926"/>
        <item x="591"/>
        <item m="1" x="1297"/>
        <item m="1" x="1698"/>
        <item m="1" x="1174"/>
        <item x="593"/>
        <item m="1" x="1785"/>
        <item x="594"/>
        <item m="1" x="1505"/>
        <item x="595"/>
        <item m="1" x="1097"/>
        <item x="596"/>
        <item m="1" x="1036"/>
        <item x="597"/>
        <item m="1" x="1033"/>
        <item x="598"/>
        <item m="1" x="1087"/>
        <item x="602"/>
        <item m="1" x="1047"/>
        <item x="599"/>
        <item m="1" x="908"/>
        <item x="600"/>
        <item m="1" x="1466"/>
        <item x="601"/>
        <item m="1" x="1391"/>
        <item x="603"/>
        <item m="1" x="1643"/>
        <item m="1" x="1038"/>
        <item m="1" x="1197"/>
        <item x="605"/>
        <item m="1" x="1485"/>
        <item x="606"/>
        <item m="1" x="1253"/>
        <item x="607"/>
        <item m="1" x="1494"/>
        <item x="608"/>
        <item m="1" x="985"/>
        <item x="609"/>
        <item m="1" x="1147"/>
        <item x="611"/>
        <item m="1" x="936"/>
        <item x="610"/>
        <item m="1" x="1257"/>
        <item x="612"/>
        <item m="1" x="1789"/>
        <item x="613"/>
        <item m="1" x="1213"/>
        <item x="614"/>
        <item m="1" x="1556"/>
        <item x="615"/>
        <item m="1" x="1713"/>
        <item x="616"/>
        <item m="1" x="1320"/>
        <item x="617"/>
        <item m="1" x="1160"/>
        <item x="618"/>
        <item m="1" x="1695"/>
        <item x="619"/>
        <item m="1" x="1486"/>
        <item x="620"/>
        <item m="1" x="1232"/>
        <item x="621"/>
        <item m="1" x="1011"/>
        <item m="1" x="1020"/>
        <item m="1" x="1390"/>
        <item x="622"/>
        <item m="1" x="919"/>
        <item x="623"/>
        <item m="1" x="1323"/>
        <item x="624"/>
        <item m="1" x="1178"/>
        <item x="626"/>
        <item m="1" x="1120"/>
        <item x="625"/>
        <item m="1" x="1368"/>
        <item x="627"/>
        <item m="1" x="1738"/>
        <item x="628"/>
        <item m="1" x="1214"/>
        <item x="629"/>
        <item m="1" x="1665"/>
        <item x="630"/>
        <item m="1" x="1156"/>
        <item x="631"/>
        <item m="1" x="964"/>
        <item x="632"/>
        <item m="1" x="1685"/>
        <item x="633"/>
        <item m="1" x="1553"/>
        <item x="634"/>
        <item m="1" x="1550"/>
        <item x="635"/>
        <item m="1" x="1037"/>
        <item x="636"/>
        <item m="1" x="982"/>
        <item x="639"/>
        <item m="1" x="1322"/>
        <item x="637"/>
        <item m="1" x="1211"/>
        <item x="638"/>
        <item m="1" x="1428"/>
        <item x="640"/>
        <item m="1" x="1299"/>
        <item x="641"/>
        <item m="1" x="960"/>
        <item x="642"/>
        <item m="1" x="1183"/>
        <item x="643"/>
        <item m="1" x="967"/>
        <item x="644"/>
        <item m="1" x="1285"/>
        <item x="645"/>
        <item m="1" x="1106"/>
        <item x="646"/>
        <item m="1" x="889"/>
        <item x="647"/>
        <item m="1" x="1145"/>
        <item x="648"/>
        <item m="1" x="935"/>
        <item x="649"/>
        <item m="1" x="1275"/>
        <item x="650"/>
        <item m="1" x="1567"/>
        <item x="651"/>
        <item m="1" x="1747"/>
        <item x="652"/>
        <item m="1" x="1697"/>
        <item x="653"/>
        <item m="1" x="1074"/>
        <item x="654"/>
        <item m="1" x="1679"/>
        <item x="655"/>
        <item m="1" x="1495"/>
        <item x="656"/>
        <item m="1" x="1618"/>
        <item x="657"/>
        <item m="1" x="918"/>
        <item x="658"/>
        <item m="1" x="1161"/>
        <item x="659"/>
        <item m="1" x="1360"/>
        <item x="660"/>
        <item m="1" x="1417"/>
        <item x="661"/>
        <item m="1" x="1270"/>
        <item x="662"/>
        <item m="1" x="1523"/>
        <item x="663"/>
        <item m="1" x="1115"/>
        <item x="664"/>
        <item m="1" x="1112"/>
        <item x="665"/>
        <item m="1" x="907"/>
        <item x="666"/>
        <item m="1" x="983"/>
        <item x="667"/>
        <item m="1" x="1620"/>
        <item x="668"/>
        <item m="1" x="1238"/>
        <item x="669"/>
        <item m="1" x="1571"/>
        <item x="670"/>
        <item m="1" x="1636"/>
        <item x="671"/>
        <item m="1" x="1664"/>
        <item x="672"/>
        <item m="1" x="1559"/>
        <item x="673"/>
        <item m="1" x="1109"/>
        <item x="674"/>
        <item m="1" x="1701"/>
        <item x="677"/>
        <item m="1" x="1703"/>
        <item x="678"/>
        <item m="1" x="966"/>
        <item x="675"/>
        <item m="1" x="1354"/>
        <item x="676"/>
        <item m="1" x="1656"/>
        <item x="679"/>
        <item m="1" x="1317"/>
        <item x="680"/>
        <item m="1" x="1331"/>
        <item x="681"/>
        <item m="1" x="1489"/>
        <item x="682"/>
        <item m="1" x="1448"/>
        <item x="683"/>
        <item m="1" x="1075"/>
        <item x="684"/>
        <item m="1" x="1709"/>
        <item x="685"/>
        <item m="1" x="1019"/>
        <item x="686"/>
        <item m="1" x="1290"/>
        <item x="688"/>
        <item m="1" x="1592"/>
        <item x="687"/>
        <item m="1" x="1504"/>
        <item x="689"/>
        <item m="1" x="1353"/>
        <item x="690"/>
        <item m="1" x="1286"/>
        <item x="691"/>
        <item m="1" x="1305"/>
        <item x="692"/>
        <item m="1" x="1748"/>
        <item x="693"/>
        <item m="1" x="1558"/>
        <item x="694"/>
        <item m="1" x="961"/>
        <item x="695"/>
        <item m="1" x="1069"/>
        <item x="696"/>
        <item m="1" x="1061"/>
        <item x="697"/>
        <item m="1" x="1119"/>
        <item x="698"/>
        <item m="1" x="1478"/>
        <item x="699"/>
        <item m="1" x="1071"/>
        <item x="700"/>
        <item m="1" x="1734"/>
        <item x="701"/>
        <item m="1" x="1140"/>
        <item x="703"/>
        <item m="1" x="1542"/>
        <item x="702"/>
        <item m="1" x="1678"/>
        <item x="704"/>
        <item m="1" x="1341"/>
        <item x="705"/>
        <item m="1" x="1304"/>
        <item x="706"/>
        <item m="1" x="1672"/>
        <item x="707"/>
        <item m="1" x="1548"/>
        <item x="708"/>
        <item m="1" x="1409"/>
        <item x="709"/>
        <item m="1" x="1487"/>
        <item x="710"/>
        <item m="1" x="1141"/>
        <item x="716"/>
        <item m="1" x="941"/>
        <item m="1" x="883"/>
        <item m="1" x="1537"/>
        <item x="714"/>
        <item m="1" x="1706"/>
        <item x="712"/>
        <item m="1" x="1255"/>
        <item x="711"/>
        <item m="1" x="1126"/>
        <item x="713"/>
        <item x="715"/>
        <item m="1" x="1632"/>
        <item m="1" x="1288"/>
        <item x="717"/>
        <item m="1" x="1680"/>
        <item x="718"/>
        <item m="1" x="1311"/>
        <item x="719"/>
        <item m="1" x="1790"/>
        <item x="720"/>
        <item m="1" x="1456"/>
        <item x="721"/>
        <item m="1" x="1450"/>
        <item x="722"/>
        <item m="1" x="1006"/>
        <item x="723"/>
        <item m="1" x="1526"/>
        <item x="724"/>
        <item m="1" x="1282"/>
        <item x="725"/>
        <item m="1" x="1506"/>
        <item x="726"/>
        <item m="1" x="1397"/>
        <item x="727"/>
        <item m="1" x="962"/>
        <item x="728"/>
        <item m="1" x="1529"/>
        <item x="729"/>
        <item m="1" x="911"/>
        <item x="730"/>
        <item m="1" x="1382"/>
        <item x="731"/>
        <item m="1" x="1280"/>
        <item x="732"/>
        <item m="1" x="1199"/>
        <item x="733"/>
        <item m="1" x="1261"/>
        <item x="734"/>
        <item m="1" x="1547"/>
        <item x="736"/>
        <item m="1" x="1617"/>
        <item x="737"/>
        <item m="1" x="1531"/>
        <item x="738"/>
        <item m="1" x="1782"/>
        <item x="735"/>
        <item m="1" x="891"/>
        <item x="739"/>
        <item m="1" x="1318"/>
        <item x="740"/>
        <item m="1" x="1392"/>
        <item x="741"/>
        <item m="1" x="1303"/>
        <item x="742"/>
        <item m="1" x="1634"/>
        <item x="743"/>
        <item m="1" x="1347"/>
        <item x="744"/>
        <item m="1" x="882"/>
        <item x="745"/>
        <item m="1" x="1245"/>
        <item x="746"/>
        <item m="1" x="1402"/>
        <item x="747"/>
        <item m="1" x="1206"/>
        <item x="749"/>
        <item m="1" x="1056"/>
        <item x="748"/>
        <item m="1" x="1096"/>
        <item x="750"/>
        <item m="1" x="958"/>
        <item x="751"/>
        <item m="1" x="1246"/>
        <item x="752"/>
        <item m="1" x="1578"/>
        <item x="753"/>
        <item m="1" x="1601"/>
        <item x="754"/>
        <item m="1" x="949"/>
        <item x="755"/>
        <item m="1" x="1729"/>
        <item x="757"/>
        <item m="1" x="1728"/>
        <item x="756"/>
        <item m="1" x="1589"/>
        <item x="758"/>
        <item m="1" x="1176"/>
        <item x="759"/>
        <item m="1" x="1445"/>
        <item x="760"/>
        <item m="1" x="1610"/>
        <item x="410"/>
        <item m="1" x="1552"/>
        <item x="761"/>
        <item m="1" x="1625"/>
        <item x="762"/>
        <item m="1" x="1243"/>
        <item x="764"/>
        <item m="1" x="1338"/>
        <item x="765"/>
        <item m="1" x="1671"/>
        <item x="763"/>
        <item m="1" x="1424"/>
        <item x="766"/>
        <item m="1" x="1462"/>
        <item x="767"/>
        <item m="1" x="1699"/>
        <item x="768"/>
        <item m="1" x="1180"/>
        <item x="769"/>
        <item m="1" x="1794"/>
        <item m="1" x="1500"/>
        <item m="1" x="1277"/>
        <item x="770"/>
        <item m="1" x="1208"/>
        <item x="771"/>
        <item m="1" x="1396"/>
        <item x="772"/>
        <item m="1" x="1760"/>
        <item x="773"/>
        <item m="1" x="1668"/>
        <item x="774"/>
        <item m="1" x="957"/>
        <item x="775"/>
        <item m="1" x="904"/>
        <item x="776"/>
        <item m="1" x="1662"/>
        <item x="777"/>
        <item m="1" x="1228"/>
        <item x="778"/>
        <item m="1" x="1407"/>
        <item x="779"/>
        <item m="1" x="984"/>
        <item x="780"/>
        <item m="1" x="1144"/>
        <item x="781"/>
        <item m="1" x="1492"/>
        <item x="782"/>
        <item m="1" x="1535"/>
        <item x="783"/>
        <item m="1" x="1139"/>
        <item x="784"/>
        <item m="1" x="1637"/>
        <item x="785"/>
        <item m="1" x="1189"/>
        <item x="786"/>
        <item m="1" x="1741"/>
        <item x="787"/>
        <item m="1" x="1289"/>
        <item x="788"/>
        <item m="1" x="1262"/>
        <item m="1" x="1132"/>
        <item x="790"/>
        <item m="1" x="1638"/>
        <item x="789"/>
        <item m="1" x="902"/>
        <item x="791"/>
        <item m="1" x="1124"/>
        <item x="792"/>
        <item m="1" x="1231"/>
        <item m="1" x="1236"/>
        <item m="1" x="1179"/>
        <item x="794"/>
        <item m="1" x="1365"/>
        <item x="795"/>
        <item m="1" x="1068"/>
        <item x="796"/>
        <item m="1" x="1616"/>
        <item x="797"/>
        <item m="1" x="1269"/>
        <item x="798"/>
        <item m="1" x="1012"/>
        <item x="799"/>
        <item m="1" x="1128"/>
        <item x="801"/>
        <item m="1" x="943"/>
        <item x="800"/>
        <item m="1" x="897"/>
        <item x="802"/>
        <item m="1" x="1291"/>
        <item x="803"/>
        <item m="1" x="1198"/>
        <item x="804"/>
        <item m="1" x="1404"/>
        <item x="805"/>
        <item m="1" x="1394"/>
        <item x="807"/>
        <item m="1" x="1108"/>
        <item x="806"/>
        <item m="1" x="1480"/>
        <item x="808"/>
        <item m="1" x="1194"/>
        <item x="809"/>
        <item m="1" x="1639"/>
        <item x="810"/>
        <item m="1" x="1645"/>
        <item x="811"/>
        <item m="1" x="1457"/>
        <item x="812"/>
        <item m="1" x="1233"/>
        <item x="813"/>
        <item m="1" x="1724"/>
        <item x="814"/>
        <item m="1" x="1727"/>
        <item x="815"/>
        <item m="1" x="959"/>
        <item x="816"/>
        <item m="1" x="1780"/>
        <item x="818"/>
        <item m="1" x="946"/>
        <item x="817"/>
        <item m="1" x="1511"/>
        <item x="819"/>
        <item m="1" x="1721"/>
        <item x="820"/>
        <item m="1" x="1508"/>
        <item x="821"/>
        <item m="1" x="1587"/>
        <item x="822"/>
        <item m="1" x="1149"/>
        <item x="823"/>
        <item m="1" x="954"/>
        <item x="824"/>
        <item m="1" x="991"/>
        <item x="826"/>
        <item m="1" x="1136"/>
        <item x="825"/>
        <item m="1" x="1465"/>
        <item x="827"/>
        <item m="1" x="1281"/>
        <item x="828"/>
        <item m="1" x="1714"/>
        <item x="829"/>
        <item m="1" x="1171"/>
        <item x="830"/>
        <item m="1" x="1593"/>
        <item x="831"/>
        <item m="1" x="1693"/>
        <item x="832"/>
        <item m="1" x="1482"/>
        <item x="833"/>
        <item m="1" x="1313"/>
        <item x="836"/>
        <item m="1" x="1775"/>
        <item m="1" x="1459"/>
        <item m="1" x="1224"/>
        <item x="835"/>
        <item m="1" x="884"/>
        <item x="838"/>
        <item m="1" x="1585"/>
        <item x="837"/>
        <item m="1" x="1272"/>
        <item x="841"/>
        <item m="1" x="1762"/>
        <item x="840"/>
        <item m="1" x="1201"/>
        <item x="839"/>
        <item m="1" x="1732"/>
        <item x="842"/>
        <item m="1" x="1467"/>
        <item x="843"/>
        <item m="1" x="1298"/>
        <item x="844"/>
        <item m="1" x="1439"/>
        <item x="845"/>
        <item m="1" x="1654"/>
        <item x="846"/>
        <item m="1" x="1786"/>
        <item x="847"/>
        <item m="1" x="1413"/>
        <item x="848"/>
        <item m="1" x="1384"/>
        <item x="849"/>
        <item m="1" x="1016"/>
        <item x="851"/>
        <item m="1" x="1283"/>
        <item x="852"/>
        <item m="1" x="1614"/>
        <item x="853"/>
        <item m="1" x="1260"/>
        <item x="854"/>
        <item m="1" x="1162"/>
        <item x="855"/>
        <item m="1" x="1605"/>
        <item x="856"/>
        <item m="1" x="1420"/>
        <item x="857"/>
        <item m="1" x="971"/>
        <item x="858"/>
        <item m="1" x="990"/>
        <item x="859"/>
        <item m="1" x="1023"/>
        <item x="860"/>
        <item m="1" x="1107"/>
        <item x="861"/>
        <item m="1" x="1576"/>
        <item x="862"/>
        <item m="1" x="1730"/>
        <item x="863"/>
        <item m="1" x="1539"/>
        <item x="864"/>
        <item m="1" x="947"/>
        <item m="1" x="1631"/>
        <item m="1" x="1606"/>
        <item x="866"/>
        <item m="1" x="1657"/>
        <item x="867"/>
        <item m="1" x="1101"/>
        <item x="868"/>
        <item m="1" x="1581"/>
        <item x="865"/>
        <item m="1" x="989"/>
        <item x="869"/>
        <item m="1" x="1521"/>
        <item x="870"/>
        <item m="1" x="1059"/>
        <item x="871"/>
        <item m="1" x="1497"/>
        <item x="872"/>
        <item m="1" x="955"/>
        <item x="850"/>
        <item m="1" x="1229"/>
        <item x="873"/>
        <item m="1" x="1196"/>
        <item x="874"/>
        <item m="1" x="1447"/>
        <item x="875"/>
        <item m="1" x="1619"/>
        <item x="876"/>
        <item m="1" x="1092"/>
        <item x="877"/>
        <item m="1" x="1647"/>
        <item x="878"/>
        <item m="1" x="1264"/>
        <item m="1" x="1040"/>
        <item x="879"/>
        <item m="1" x="887"/>
        <item x="880"/>
        <item m="1" x="1035"/>
        <item m="1" x="1031"/>
        <item x="268"/>
        <item x="149"/>
        <item x="368"/>
        <item x="517"/>
        <item x="533"/>
        <item x="579"/>
        <item x="588"/>
        <item x="604"/>
        <item x="793"/>
        <item x="834"/>
        <item x="100"/>
        <item x="191"/>
        <item t="default"/>
      </items>
    </pivotField>
    <pivotField dragToRow="0" dragToCol="0" dragToPage="0" showAll="0" defaultSubtotal="0"/>
  </pivotFields>
  <rowFields count="1">
    <field x="33"/>
  </rowFields>
  <rowItems count="34">
    <i>
      <x v="112"/>
    </i>
    <i>
      <x v="194"/>
    </i>
    <i>
      <x v="198"/>
    </i>
    <i>
      <x v="224"/>
    </i>
    <i>
      <x v="278"/>
    </i>
    <i>
      <x v="280"/>
    </i>
    <i>
      <x v="409"/>
    </i>
    <i>
      <x v="473"/>
    </i>
    <i>
      <x v="505"/>
    </i>
    <i>
      <x v="527"/>
    </i>
    <i>
      <x v="546"/>
    </i>
    <i>
      <x v="550"/>
    </i>
    <i>
      <x v="556"/>
    </i>
    <i>
      <x v="563"/>
    </i>
    <i>
      <x v="623"/>
    </i>
    <i>
      <x v="789"/>
    </i>
    <i>
      <x v="883"/>
    </i>
    <i>
      <x v="1059"/>
    </i>
    <i>
      <x v="1151"/>
    </i>
    <i>
      <x v="1194"/>
    </i>
    <i>
      <x v="1206"/>
    </i>
    <i>
      <x v="1234"/>
    </i>
    <i>
      <x v="1264"/>
    </i>
    <i>
      <x v="1328"/>
    </i>
    <i>
      <x v="1472"/>
    </i>
    <i>
      <x v="1476"/>
    </i>
    <i>
      <x v="1512"/>
    </i>
    <i>
      <x v="1528"/>
    </i>
    <i>
      <x v="1629"/>
    </i>
    <i>
      <x v="1725"/>
    </i>
    <i>
      <x v="1788"/>
    </i>
    <i>
      <x v="1792"/>
    </i>
    <i>
      <x v="1794"/>
    </i>
    <i t="grand">
      <x/>
    </i>
  </rowItems>
  <colItems count="1">
    <i/>
  </colItems>
  <pageFields count="1">
    <pageField fld="5" item="0" hier="-1"/>
  </pageField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12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6" minRefreshableVersion="3" showCalcMbrs="0" useAutoFormatting="1" itemPrintTitles="1" createdVersion="3" indent="0" outline="1" outlineData="1" multipleFieldFilters="0">
  <location ref="A3:B55" firstHeaderRow="1" firstDataRow="1" firstDataCol="1"/>
  <pivotFields count="35">
    <pivotField showAll="0"/>
    <pivotField showAll="0"/>
    <pivotField showAll="0" defaultSubtotal="0"/>
    <pivotField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/>
    <pivotField showAll="0"/>
    <pivotField showAll="0"/>
    <pivotField showAll="0" defaultSubtotal="0"/>
    <pivotField showAll="0"/>
    <pivotField showAll="0" defaultSubtotal="0"/>
    <pivotField showAll="0"/>
    <pivotField showAll="0"/>
    <pivotField showAll="0"/>
    <pivotField showAll="0"/>
    <pivotField showAll="0" defaultSubtotal="0"/>
    <pivotField axis="axisRow" showAll="0" sortType="descending" defaultSubtotal="0">
      <items count="52">
        <item x="0"/>
        <item x="15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6"/>
        <item x="17"/>
        <item x="18"/>
        <item x="31"/>
        <item x="19"/>
        <item x="20"/>
        <item x="21"/>
        <item x="23"/>
        <item x="24"/>
        <item x="25"/>
        <item x="26"/>
        <item x="27"/>
        <item x="28"/>
        <item x="29"/>
        <item x="30"/>
        <item x="32"/>
        <item x="34"/>
        <item x="36"/>
        <item x="37"/>
        <item x="38"/>
        <item x="39"/>
        <item x="40"/>
        <item x="41"/>
        <item x="42"/>
        <item x="35"/>
        <item x="43"/>
        <item x="44"/>
        <item x="45"/>
        <item x="33"/>
        <item x="46"/>
        <item x="22"/>
        <item x="48"/>
        <item x="47"/>
        <item x="14"/>
        <item x="49"/>
        <item x="50"/>
        <item x="51"/>
        <item h="1" x="1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 defaultSubtotal="0"/>
    <pivotField showAll="0" defaultSubtotal="0"/>
    <pivotField dragToRow="0" dragToCol="0" dragToPage="0" showAll="0" defaultSubtotal="0"/>
  </pivotFields>
  <rowFields count="1">
    <field x="20"/>
  </rowFields>
  <rowItems count="52">
    <i>
      <x v="28"/>
    </i>
    <i>
      <x v="38"/>
    </i>
    <i>
      <x v="3"/>
    </i>
    <i>
      <x v="24"/>
    </i>
    <i>
      <x v="47"/>
    </i>
    <i>
      <x v="8"/>
    </i>
    <i>
      <x v="25"/>
    </i>
    <i>
      <x v="36"/>
    </i>
    <i>
      <x v="23"/>
    </i>
    <i>
      <x v="37"/>
    </i>
    <i>
      <x v="20"/>
    </i>
    <i>
      <x v="18"/>
    </i>
    <i>
      <x v="11"/>
    </i>
    <i>
      <x v="35"/>
    </i>
    <i>
      <x v="6"/>
    </i>
    <i>
      <x v="14"/>
    </i>
    <i>
      <x v="15"/>
    </i>
    <i>
      <x v="41"/>
    </i>
    <i>
      <x v="46"/>
    </i>
    <i>
      <x v="29"/>
    </i>
    <i>
      <x v="12"/>
    </i>
    <i>
      <x v="43"/>
    </i>
    <i>
      <x v="39"/>
    </i>
    <i>
      <x v="21"/>
    </i>
    <i>
      <x v="33"/>
    </i>
    <i>
      <x v="22"/>
    </i>
    <i>
      <x v="9"/>
    </i>
    <i>
      <x v="2"/>
    </i>
    <i>
      <x v="19"/>
    </i>
    <i>
      <x v="1"/>
    </i>
    <i>
      <x v="10"/>
    </i>
    <i>
      <x/>
    </i>
    <i>
      <x v="34"/>
    </i>
    <i>
      <x v="16"/>
    </i>
    <i>
      <x v="13"/>
    </i>
    <i>
      <x v="48"/>
    </i>
    <i>
      <x v="5"/>
    </i>
    <i>
      <x v="50"/>
    </i>
    <i>
      <x v="40"/>
    </i>
    <i>
      <x v="45"/>
    </i>
    <i>
      <x v="42"/>
    </i>
    <i>
      <x v="17"/>
    </i>
    <i>
      <x v="44"/>
    </i>
    <i>
      <x v="31"/>
    </i>
    <i>
      <x v="32"/>
    </i>
    <i>
      <x v="30"/>
    </i>
    <i>
      <x v="26"/>
    </i>
    <i>
      <x v="49"/>
    </i>
    <i>
      <x v="27"/>
    </i>
    <i>
      <x v="7"/>
    </i>
    <i>
      <x v="4"/>
    </i>
    <i t="grand">
      <x/>
    </i>
  </rowItems>
  <colItems count="1">
    <i/>
  </colItems>
  <dataFields count="1">
    <dataField name="Sum of Total Subscriptions" fld="32" baseField="0" baseItem="0"/>
  </dataField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13.xml><?xml version="1.0" encoding="utf-8"?>
<pivotTableDefinition xmlns="http://schemas.openxmlformats.org/spreadsheetml/2006/main" name="PivotTable12" cacheId="0" applyNumberFormats="0" applyBorderFormats="0" applyFontFormats="0" applyPatternFormats="0" applyAlignmentFormats="0" applyWidthHeightFormats="1" dataCaption="Values" updatedVersion="6" minRefreshableVersion="3" showCalcMbrs="0" useAutoFormatting="1" itemPrintTitles="1" createdVersion="3" indent="0" outline="1" outlineData="1" multipleFieldFilters="0">
  <location ref="A3:A29" firstHeaderRow="1" firstDataRow="1" firstDataCol="1"/>
  <pivotFields count="35">
    <pivotField showAll="0"/>
    <pivotField showAll="0"/>
    <pivotField axis="axisRow" showAll="0">
      <items count="150">
        <item x="133"/>
        <item x="27"/>
        <item x="47"/>
        <item x="132"/>
        <item x="51"/>
        <item x="108"/>
        <item x="19"/>
        <item x="95"/>
        <item x="48"/>
        <item x="50"/>
        <item m="1" x="144"/>
        <item x="104"/>
        <item x="89"/>
        <item x="109"/>
        <item x="77"/>
        <item x="63"/>
        <item x="4"/>
        <item x="124"/>
        <item x="83"/>
        <item x="123"/>
        <item x="75"/>
        <item x="106"/>
        <item x="105"/>
        <item x="117"/>
        <item x="128"/>
        <item x="5"/>
        <item m="1" x="143"/>
        <item x="37"/>
        <item x="13"/>
        <item x="85"/>
        <item x="24"/>
        <item x="38"/>
        <item x="42"/>
        <item x="11"/>
        <item m="1" x="146"/>
        <item x="14"/>
        <item x="93"/>
        <item x="62"/>
        <item x="81"/>
        <item x="125"/>
        <item x="130"/>
        <item x="66"/>
        <item m="1" x="148"/>
        <item x="118"/>
        <item x="56"/>
        <item x="79"/>
        <item x="98"/>
        <item x="127"/>
        <item x="116"/>
        <item x="84"/>
        <item x="33"/>
        <item x="90"/>
        <item x="86"/>
        <item x="80"/>
        <item x="8"/>
        <item x="34"/>
        <item x="131"/>
        <item x="141"/>
        <item x="41"/>
        <item x="39"/>
        <item x="46"/>
        <item x="136"/>
        <item x="16"/>
        <item x="9"/>
        <item x="126"/>
        <item x="20"/>
        <item x="94"/>
        <item x="6"/>
        <item x="78"/>
        <item x="111"/>
        <item x="57"/>
        <item x="28"/>
        <item x="107"/>
        <item x="18"/>
        <item m="1" x="142"/>
        <item x="67"/>
        <item x="70"/>
        <item x="25"/>
        <item x="138"/>
        <item x="61"/>
        <item x="103"/>
        <item x="121"/>
        <item x="110"/>
        <item x="53"/>
        <item x="3"/>
        <item x="112"/>
        <item m="1" x="147"/>
        <item x="32"/>
        <item x="7"/>
        <item x="102"/>
        <item x="68"/>
        <item x="36"/>
        <item x="29"/>
        <item x="113"/>
        <item x="60"/>
        <item x="135"/>
        <item x="74"/>
        <item x="22"/>
        <item x="140"/>
        <item x="100"/>
        <item x="139"/>
        <item x="114"/>
        <item x="44"/>
        <item x="122"/>
        <item x="21"/>
        <item m="1" x="145"/>
        <item x="55"/>
        <item x="129"/>
        <item x="35"/>
        <item x="45"/>
        <item x="137"/>
        <item x="119"/>
        <item x="2"/>
        <item x="1"/>
        <item x="52"/>
        <item x="10"/>
        <item x="99"/>
        <item x="17"/>
        <item x="91"/>
        <item x="43"/>
        <item x="72"/>
        <item x="76"/>
        <item x="73"/>
        <item x="26"/>
        <item x="96"/>
        <item x="71"/>
        <item x="64"/>
        <item x="30"/>
        <item x="82"/>
        <item x="15"/>
        <item x="49"/>
        <item x="23"/>
        <item x="58"/>
        <item x="88"/>
        <item x="65"/>
        <item x="97"/>
        <item x="59"/>
        <item x="69"/>
        <item x="115"/>
        <item x="87"/>
        <item x="134"/>
        <item x="0"/>
        <item x="54"/>
        <item x="101"/>
        <item x="12"/>
        <item x="92"/>
        <item x="120"/>
        <item x="40"/>
        <item x="31"/>
        <item t="default"/>
      </items>
    </pivotField>
    <pivotField showAll="0"/>
    <pivotField showAll="0"/>
    <pivotField showAll="0"/>
    <pivotField showAll="0"/>
    <pivotField axis="axisRow" showAll="0">
      <items count="3">
        <item x="1"/>
        <item h="1"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1800">
        <item x="881"/>
        <item m="1" x="1138"/>
        <item x="0"/>
        <item m="1" x="1207"/>
        <item x="1"/>
        <item m="1" x="1491"/>
        <item x="2"/>
        <item m="1" x="1644"/>
        <item x="3"/>
        <item m="1" x="1195"/>
        <item x="4"/>
        <item m="1" x="1711"/>
        <item x="5"/>
        <item m="1" x="1005"/>
        <item x="9"/>
        <item m="1" x="1512"/>
        <item x="10"/>
        <item m="1" x="1479"/>
        <item x="8"/>
        <item m="1" x="1609"/>
        <item x="7"/>
        <item m="1" x="1102"/>
        <item x="6"/>
        <item m="1" x="1103"/>
        <item x="11"/>
        <item m="1" x="1572"/>
        <item x="12"/>
        <item m="1" x="1797"/>
        <item x="13"/>
        <item m="1" x="924"/>
        <item x="14"/>
        <item m="1" x="933"/>
        <item x="16"/>
        <item m="1" x="1306"/>
        <item x="17"/>
        <item m="1" x="1133"/>
        <item x="18"/>
        <item m="1" x="1438"/>
        <item x="19"/>
        <item m="1" x="1582"/>
        <item x="20"/>
        <item m="1" x="930"/>
        <item m="1" x="896"/>
        <item x="21"/>
        <item m="1" x="1082"/>
        <item x="22"/>
        <item m="1" x="1380"/>
        <item x="23"/>
        <item m="1" x="1704"/>
        <item x="24"/>
        <item m="1" x="995"/>
        <item x="15"/>
        <item m="1" x="981"/>
        <item x="25"/>
        <item m="1" x="916"/>
        <item x="26"/>
        <item m="1" x="1431"/>
        <item x="27"/>
        <item m="1" x="1577"/>
        <item x="28"/>
        <item m="1" x="1099"/>
        <item x="29"/>
        <item m="1" x="1221"/>
        <item x="30"/>
        <item m="1" x="1235"/>
        <item m="1" x="1562"/>
        <item x="31"/>
        <item m="1" x="1661"/>
        <item x="32"/>
        <item m="1" x="1009"/>
        <item x="33"/>
        <item m="1" x="1779"/>
        <item x="34"/>
        <item m="1" x="1474"/>
        <item x="35"/>
        <item m="1" x="1607"/>
        <item x="36"/>
        <item m="1" x="1772"/>
        <item x="37"/>
        <item m="1" x="1770"/>
        <item x="38"/>
        <item m="1" x="1054"/>
        <item x="39"/>
        <item m="1" x="1274"/>
        <item x="40"/>
        <item m="1" x="1027"/>
        <item x="41"/>
        <item m="1" x="1053"/>
        <item x="42"/>
        <item m="1" x="909"/>
        <item x="43"/>
        <item m="1" x="1007"/>
        <item x="44"/>
        <item m="1" x="1084"/>
        <item x="45"/>
        <item m="1" x="1362"/>
        <item x="46"/>
        <item m="1" x="1225"/>
        <item x="47"/>
        <item m="1" x="937"/>
        <item x="48"/>
        <item m="1" x="1366"/>
        <item x="49"/>
        <item m="1" x="1653"/>
        <item x="53"/>
        <item m="1" x="1202"/>
        <item x="52"/>
        <item m="1" x="1364"/>
        <item x="50"/>
        <item m="1" x="1340"/>
        <item x="51"/>
        <item m="1" x="942"/>
        <item x="54"/>
        <item m="1" x="1716"/>
        <item x="55"/>
        <item m="1" x="1062"/>
        <item x="56"/>
        <item m="1" x="1028"/>
        <item x="57"/>
        <item m="1" x="1388"/>
        <item x="58"/>
        <item m="1" x="1525"/>
        <item x="59"/>
        <item m="1" x="1677"/>
        <item x="60"/>
        <item m="1" x="1522"/>
        <item x="61"/>
        <item m="1" x="1563"/>
        <item x="62"/>
        <item m="1" x="979"/>
        <item x="63"/>
        <item m="1" x="1339"/>
        <item x="64"/>
        <item m="1" x="1052"/>
        <item x="65"/>
        <item m="1" x="1370"/>
        <item x="66"/>
        <item m="1" x="1090"/>
        <item x="67"/>
        <item m="1" x="1580"/>
        <item x="68"/>
        <item m="1" x="1024"/>
        <item x="69"/>
        <item m="1" x="1611"/>
        <item x="70"/>
        <item m="1" x="1159"/>
        <item x="71"/>
        <item m="1" x="929"/>
        <item x="72"/>
        <item m="1" x="945"/>
        <item x="73"/>
        <item m="1" x="1483"/>
        <item x="74"/>
        <item m="1" x="1093"/>
        <item x="75"/>
        <item m="1" x="978"/>
        <item x="76"/>
        <item m="1" x="1683"/>
        <item x="77"/>
        <item m="1" x="1686"/>
        <item x="78"/>
        <item m="1" x="1060"/>
        <item x="79"/>
        <item m="1" x="1066"/>
        <item x="80"/>
        <item m="1" x="1490"/>
        <item x="81"/>
        <item m="1" x="1372"/>
        <item x="82"/>
        <item m="1" x="1137"/>
        <item x="83"/>
        <item m="1" x="1518"/>
        <item x="84"/>
        <item x="85"/>
        <item m="1" x="1468"/>
        <item m="1" x="1328"/>
        <item x="86"/>
        <item m="1" x="1575"/>
        <item x="87"/>
        <item m="1" x="1377"/>
        <item x="89"/>
        <item m="1" x="1029"/>
        <item x="88"/>
        <item m="1" x="938"/>
        <item x="90"/>
        <item m="1" x="888"/>
        <item x="91"/>
        <item m="1" x="1345"/>
        <item x="92"/>
        <item m="1" x="1242"/>
        <item x="93"/>
        <item m="1" x="1175"/>
        <item x="94"/>
        <item m="1" x="1173"/>
        <item x="95"/>
        <item m="1" x="1324"/>
        <item x="96"/>
        <item m="1" x="1025"/>
        <item x="101"/>
        <item m="1" x="1155"/>
        <item x="97"/>
        <item m="1" x="951"/>
        <item x="98"/>
        <item m="1" x="1152"/>
        <item x="99"/>
        <item m="1" x="1022"/>
        <item x="102"/>
        <item m="1" x="1520"/>
        <item x="103"/>
        <item m="1" x="1765"/>
        <item x="104"/>
        <item m="1" x="905"/>
        <item x="105"/>
        <item m="1" x="1776"/>
        <item x="106"/>
        <item m="1" x="1415"/>
        <item x="107"/>
        <item m="1" x="1379"/>
        <item x="108"/>
        <item m="1" x="1266"/>
        <item x="109"/>
        <item m="1" x="1073"/>
        <item x="110"/>
        <item m="1" x="1325"/>
        <item x="111"/>
        <item m="1" x="1386"/>
        <item x="112"/>
        <item m="1" x="1754"/>
        <item x="113"/>
        <item m="1" x="956"/>
        <item x="114"/>
        <item m="1" x="1057"/>
        <item x="115"/>
        <item m="1" x="1188"/>
        <item x="116"/>
        <item m="1" x="1314"/>
        <item x="117"/>
        <item m="1" x="1674"/>
        <item x="118"/>
        <item m="1" x="1599"/>
        <item x="119"/>
        <item m="1" x="921"/>
        <item x="120"/>
        <item m="1" x="1746"/>
        <item x="121"/>
        <item m="1" x="973"/>
        <item x="122"/>
        <item m="1" x="1072"/>
        <item x="123"/>
        <item m="1" x="1346"/>
        <item x="124"/>
        <item m="1" x="1515"/>
        <item x="125"/>
        <item m="1" x="1209"/>
        <item x="126"/>
        <item m="1" x="903"/>
        <item x="127"/>
        <item m="1" x="1226"/>
        <item x="128"/>
        <item m="1" x="1719"/>
        <item x="129"/>
        <item m="1" x="1750"/>
        <item x="130"/>
        <item m="1" x="1507"/>
        <item x="131"/>
        <item m="1" x="1105"/>
        <item x="132"/>
        <item m="1" x="1026"/>
        <item x="133"/>
        <item m="1" x="1416"/>
        <item x="134"/>
        <item m="1" x="1309"/>
        <item x="135"/>
        <item m="1" x="1444"/>
        <item x="136"/>
        <item m="1" x="1519"/>
        <item x="156"/>
        <item m="1" x="1065"/>
        <item x="137"/>
        <item m="1" x="1700"/>
        <item x="138"/>
        <item m="1" x="1568"/>
        <item x="139"/>
        <item m="1" x="1091"/>
        <item x="140"/>
        <item m="1" x="1453"/>
        <item x="141"/>
        <item m="1" x="1315"/>
        <item x="142"/>
        <item m="1" x="1488"/>
        <item x="143"/>
        <item m="1" x="1595"/>
        <item x="144"/>
        <item m="1" x="1130"/>
        <item x="145"/>
        <item m="1" x="1751"/>
        <item x="146"/>
        <item m="1" x="1791"/>
        <item x="148"/>
        <item m="1" x="1157"/>
        <item x="147"/>
        <item m="1" x="1432"/>
        <item m="1" x="1125"/>
        <item m="1" x="1263"/>
        <item x="150"/>
        <item m="1" x="1058"/>
        <item x="151"/>
        <item m="1" x="1455"/>
        <item x="152"/>
        <item m="1" x="1463"/>
        <item x="153"/>
        <item m="1" x="1502"/>
        <item x="154"/>
        <item m="1" x="1326"/>
        <item x="155"/>
        <item m="1" x="1234"/>
        <item x="157"/>
        <item m="1" x="1430"/>
        <item x="158"/>
        <item m="1" x="1284"/>
        <item x="159"/>
        <item m="1" x="1080"/>
        <item x="161"/>
        <item m="1" x="1393"/>
        <item x="160"/>
        <item m="1" x="1154"/>
        <item x="162"/>
        <item m="1" x="1185"/>
        <item x="163"/>
        <item m="1" x="1561"/>
        <item x="164"/>
        <item m="1" x="1089"/>
        <item x="165"/>
        <item m="1" x="1743"/>
        <item x="166"/>
        <item m="1" x="1256"/>
        <item x="167"/>
        <item m="1" x="1292"/>
        <item x="168"/>
        <item m="1" x="1768"/>
        <item x="169"/>
        <item m="1" x="1423"/>
        <item x="170"/>
        <item m="1" x="1064"/>
        <item x="171"/>
        <item m="1" x="1151"/>
        <item x="172"/>
        <item m="1" x="1720"/>
        <item x="173"/>
        <item m="1" x="1496"/>
        <item x="174"/>
        <item m="1" x="1555"/>
        <item x="175"/>
        <item m="1" x="886"/>
        <item x="176"/>
        <item m="1" x="925"/>
        <item x="177"/>
        <item m="1" x="1385"/>
        <item x="178"/>
        <item m="1" x="1588"/>
        <item x="179"/>
        <item m="1" x="899"/>
        <item x="180"/>
        <item m="1" x="1590"/>
        <item x="181"/>
        <item m="1" x="1349"/>
        <item x="182"/>
        <item m="1" x="1544"/>
        <item x="183"/>
        <item m="1" x="1329"/>
        <item x="184"/>
        <item m="1" x="1399"/>
        <item x="185"/>
        <item m="1" x="1310"/>
        <item x="186"/>
        <item m="1" x="1602"/>
        <item x="187"/>
        <item m="1" x="1307"/>
        <item x="189"/>
        <item m="1" x="1222"/>
        <item x="190"/>
        <item m="1" x="1753"/>
        <item m="1" x="1302"/>
        <item m="1" x="1649"/>
        <item x="192"/>
        <item m="1" x="1271"/>
        <item x="188"/>
        <item m="1" x="1604"/>
        <item x="193"/>
        <item m="1" x="1001"/>
        <item x="194"/>
        <item m="1" x="1658"/>
        <item x="195"/>
        <item m="1" x="898"/>
        <item x="196"/>
        <item m="1" x="1739"/>
        <item x="197"/>
        <item m="1" x="1481"/>
        <item x="198"/>
        <item m="1" x="1248"/>
        <item m="1" x="1650"/>
        <item x="199"/>
        <item m="1" x="1308"/>
        <item x="200"/>
        <item m="1" x="1085"/>
        <item x="201"/>
        <item m="1" x="906"/>
        <item x="202"/>
        <item m="1" x="1258"/>
        <item x="203"/>
        <item m="1" x="913"/>
        <item x="204"/>
        <item m="1" x="1517"/>
        <item x="205"/>
        <item m="1" x="915"/>
        <item x="206"/>
        <item m="1" x="1419"/>
        <item x="207"/>
        <item m="1" x="1514"/>
        <item x="208"/>
        <item m="1" x="1436"/>
        <item x="209"/>
        <item m="1" x="1146"/>
        <item x="210"/>
        <item m="1" x="970"/>
        <item x="211"/>
        <item m="1" x="1350"/>
        <item x="212"/>
        <item m="1" x="1110"/>
        <item x="213"/>
        <item m="1" x="1412"/>
        <item x="214"/>
        <item m="1" x="1435"/>
        <item x="215"/>
        <item m="1" x="1184"/>
        <item x="216"/>
        <item m="1" x="1134"/>
        <item x="217"/>
        <item m="1" x="998"/>
        <item x="218"/>
        <item m="1" x="1203"/>
        <item x="219"/>
        <item m="1" x="1570"/>
        <item x="220"/>
        <item m="1" x="1111"/>
        <item x="221"/>
        <item m="1" x="1484"/>
        <item x="222"/>
        <item m="1" x="965"/>
        <item x="223"/>
        <item m="1" x="1774"/>
        <item x="224"/>
        <item m="1" x="1681"/>
        <item x="226"/>
        <item m="1" x="1223"/>
        <item x="225"/>
        <item m="1" x="1640"/>
        <item x="227"/>
        <item m="1" x="993"/>
        <item x="228"/>
        <item m="1" x="1273"/>
        <item x="229"/>
        <item m="1" x="1215"/>
        <item x="230"/>
        <item m="1" x="1759"/>
        <item x="231"/>
        <item m="1" x="1265"/>
        <item x="232"/>
        <item m="1" x="1046"/>
        <item x="233"/>
        <item m="1" x="1598"/>
        <item x="234"/>
        <item m="1" x="1451"/>
        <item x="235"/>
        <item m="1" x="1401"/>
        <item x="236"/>
        <item m="1" x="1182"/>
        <item x="237"/>
        <item m="1" x="1293"/>
        <item x="238"/>
        <item m="1" x="1663"/>
        <item x="239"/>
        <item m="1" x="1758"/>
        <item x="240"/>
        <item m="1" x="969"/>
        <item x="241"/>
        <item m="1" x="1348"/>
        <item x="242"/>
        <item m="1" x="1740"/>
        <item x="250"/>
        <item m="1" x="1153"/>
        <item x="243"/>
        <item m="1" x="1633"/>
        <item x="244"/>
        <item m="1" x="1573"/>
        <item x="245"/>
        <item m="1" x="1241"/>
        <item x="246"/>
        <item m="1" x="1094"/>
        <item x="247"/>
        <item m="1" x="1621"/>
        <item x="251"/>
        <item m="1" x="1586"/>
        <item x="252"/>
        <item m="1" x="1363"/>
        <item x="248"/>
        <item m="1" x="1230"/>
        <item x="249"/>
        <item m="1" x="893"/>
        <item x="253"/>
        <item m="1" x="1172"/>
        <item x="254"/>
        <item m="1" x="1766"/>
        <item x="255"/>
        <item m="1" x="1569"/>
        <item x="256"/>
        <item m="1" x="1710"/>
        <item x="257"/>
        <item m="1" x="1629"/>
        <item x="258"/>
        <item m="1" x="1446"/>
        <item x="259"/>
        <item m="1" x="948"/>
        <item x="260"/>
        <item m="1" x="1295"/>
        <item x="261"/>
        <item m="1" x="1276"/>
        <item x="262"/>
        <item m="1" x="1708"/>
        <item x="265"/>
        <item m="1" x="1421"/>
        <item x="264"/>
        <item m="1" x="1148"/>
        <item m="1" x="1013"/>
        <item x="263"/>
        <item m="1" x="1002"/>
        <item x="266"/>
        <item m="1" x="1540"/>
        <item x="267"/>
        <item m="1" x="1332"/>
        <item m="1" x="1376"/>
        <item m="1" x="1250"/>
        <item x="269"/>
        <item m="1" x="1169"/>
        <item x="270"/>
        <item m="1" x="1735"/>
        <item x="271"/>
        <item m="1" x="1464"/>
        <item x="272"/>
        <item m="1" x="1168"/>
        <item x="273"/>
        <item m="1" x="1410"/>
        <item x="274"/>
        <item m="1" x="1764"/>
        <item x="275"/>
        <item m="1" x="1070"/>
        <item x="276"/>
        <item m="1" x="1335"/>
        <item m="1" x="1247"/>
        <item x="277"/>
        <item m="1" x="1121"/>
        <item x="278"/>
        <item m="1" x="1041"/>
        <item x="279"/>
        <item m="1" x="1063"/>
        <item x="280"/>
        <item m="1" x="1086"/>
        <item x="281"/>
        <item m="1" x="1441"/>
        <item x="282"/>
        <item m="1" x="1342"/>
        <item x="283"/>
        <item m="1" x="1240"/>
        <item x="284"/>
        <item m="1" x="1630"/>
        <item x="285"/>
        <item m="1" x="895"/>
        <item x="287"/>
        <item m="1" x="1369"/>
        <item x="286"/>
        <item m="1" x="1383"/>
        <item x="288"/>
        <item m="1" x="1030"/>
        <item x="289"/>
        <item m="1" x="1761"/>
        <item x="290"/>
        <item m="1" x="1684"/>
        <item x="291"/>
        <item m="1" x="1623"/>
        <item x="292"/>
        <item m="1" x="1755"/>
        <item x="293"/>
        <item m="1" x="1344"/>
        <item x="294"/>
        <item m="1" x="1429"/>
        <item x="295"/>
        <item m="1" x="1186"/>
        <item x="296"/>
        <item m="1" x="1170"/>
        <item x="297"/>
        <item m="1" x="912"/>
        <item x="298"/>
        <item m="1" x="1217"/>
        <item x="299"/>
        <item m="1" x="1752"/>
        <item x="300"/>
        <item m="1" x="1692"/>
        <item x="301"/>
        <item m="1" x="928"/>
        <item x="302"/>
        <item m="1" x="1534"/>
        <item x="303"/>
        <item m="1" x="1098"/>
        <item x="304"/>
        <item m="1" x="1333"/>
        <item x="305"/>
        <item m="1" x="1675"/>
        <item x="306"/>
        <item m="1" x="1538"/>
        <item x="307"/>
        <item m="1" x="1628"/>
        <item x="308"/>
        <item m="1" x="1670"/>
        <item x="309"/>
        <item m="1" x="1673"/>
        <item x="310"/>
        <item m="1" x="1143"/>
        <item x="311"/>
        <item m="1" x="923"/>
        <item x="312"/>
        <item m="1" x="1117"/>
        <item x="313"/>
        <item m="1" x="1736"/>
        <item x="314"/>
        <item m="1" x="1014"/>
        <item x="315"/>
        <item m="1" x="1301"/>
        <item x="316"/>
        <item m="1" x="1158"/>
        <item x="317"/>
        <item m="1" x="1081"/>
        <item x="318"/>
        <item m="1" x="1532"/>
        <item x="319"/>
        <item m="1" x="1756"/>
        <item x="320"/>
        <item m="1" x="1452"/>
        <item x="321"/>
        <item m="1" x="1300"/>
        <item x="322"/>
        <item m="1" x="1749"/>
        <item x="323"/>
        <item m="1" x="940"/>
        <item x="324"/>
        <item m="1" x="1142"/>
        <item x="325"/>
        <item m="1" x="1469"/>
        <item x="326"/>
        <item m="1" x="1560"/>
        <item x="327"/>
        <item m="1" x="1460"/>
        <item x="328"/>
        <item m="1" x="1205"/>
        <item x="329"/>
        <item m="1" x="1079"/>
        <item x="330"/>
        <item m="1" x="1044"/>
        <item x="331"/>
        <item m="1" x="1279"/>
        <item x="332"/>
        <item m="1" x="1425"/>
        <item x="333"/>
        <item m="1" x="1113"/>
        <item x="334"/>
        <item m="1" x="1116"/>
        <item x="335"/>
        <item m="1" x="885"/>
        <item x="336"/>
        <item m="1" x="1039"/>
        <item x="337"/>
        <item m="1" x="1689"/>
        <item x="339"/>
        <item m="1" x="1584"/>
        <item x="338"/>
        <item m="1" x="1688"/>
        <item x="340"/>
        <item m="1" x="1499"/>
        <item x="341"/>
        <item m="1" x="1129"/>
        <item x="342"/>
        <item m="1" x="1042"/>
        <item x="343"/>
        <item m="1" x="1626"/>
        <item x="344"/>
        <item m="1" x="1254"/>
        <item x="345"/>
        <item m="1" x="1163"/>
        <item x="346"/>
        <item m="1" x="1454"/>
        <item x="347"/>
        <item m="1" x="1004"/>
        <item x="348"/>
        <item m="1" x="1381"/>
        <item x="349"/>
        <item m="1" x="1788"/>
        <item x="351"/>
        <item m="1" x="1251"/>
        <item x="350"/>
        <item m="1" x="1278"/>
        <item x="352"/>
        <item m="1" x="987"/>
        <item x="353"/>
        <item m="1" x="1757"/>
        <item x="354"/>
        <item m="1" x="1655"/>
        <item x="355"/>
        <item m="1" x="1687"/>
        <item x="356"/>
        <item m="1" x="1745"/>
        <item x="357"/>
        <item m="1" x="1422"/>
        <item x="358"/>
        <item m="1" x="1114"/>
        <item x="359"/>
        <item m="1" x="1470"/>
        <item x="360"/>
        <item m="1" x="1722"/>
        <item x="361"/>
        <item m="1" x="975"/>
        <item x="362"/>
        <item m="1" x="1648"/>
        <item x="363"/>
        <item m="1" x="1316"/>
        <item x="365"/>
        <item m="1" x="1596"/>
        <item x="367"/>
        <item m="1" x="1166"/>
        <item x="366"/>
        <item m="1" x="894"/>
        <item x="364"/>
        <item m="1" x="1181"/>
        <item m="1" x="1627"/>
        <item m="1" x="1351"/>
        <item m="1" x="1536"/>
        <item m="1" x="890"/>
        <item x="369"/>
        <item m="1" x="1726"/>
        <item x="370"/>
        <item m="1" x="1591"/>
        <item x="371"/>
        <item m="1" x="1603"/>
        <item x="372"/>
        <item m="1" x="1373"/>
        <item x="373"/>
        <item m="1" x="1219"/>
        <item x="374"/>
        <item m="1" x="1177"/>
        <item x="375"/>
        <item m="1" x="1733"/>
        <item x="376"/>
        <item m="1" x="1557"/>
        <item x="377"/>
        <item m="1" x="992"/>
        <item x="378"/>
        <item m="1" x="927"/>
        <item x="379"/>
        <item x="380"/>
        <item m="1" x="1167"/>
        <item m="1" x="977"/>
        <item x="381"/>
        <item m="1" x="1164"/>
        <item x="382"/>
        <item m="1" x="1624"/>
        <item x="383"/>
        <item m="1" x="1034"/>
        <item x="385"/>
        <item m="1" x="1612"/>
        <item x="384"/>
        <item m="1" x="1554"/>
        <item x="386"/>
        <item m="1" x="1427"/>
        <item x="387"/>
        <item m="1" x="1472"/>
        <item x="388"/>
        <item m="1" x="1669"/>
        <item x="389"/>
        <item m="1" x="1048"/>
        <item x="390"/>
        <item m="1" x="1104"/>
        <item x="391"/>
        <item m="1" x="920"/>
        <item x="394"/>
        <item m="1" x="1356"/>
        <item x="392"/>
        <item m="1" x="1411"/>
        <item x="393"/>
        <item m="1" x="1018"/>
        <item x="395"/>
        <item m="1" x="1461"/>
        <item x="396"/>
        <item m="1" x="910"/>
        <item x="397"/>
        <item m="1" x="1690"/>
        <item x="398"/>
        <item m="1" x="1237"/>
        <item x="399"/>
        <item m="1" x="1541"/>
        <item x="400"/>
        <item m="1" x="1193"/>
        <item x="401"/>
        <item m="1" x="1608"/>
        <item x="402"/>
        <item m="1" x="1083"/>
        <item x="403"/>
        <item m="1" x="1509"/>
        <item m="1" x="1433"/>
        <item x="404"/>
        <item m="1" x="1050"/>
        <item m="1" x="1513"/>
        <item x="405"/>
        <item m="1" x="1337"/>
        <item x="406"/>
        <item m="1" x="1398"/>
        <item x="407"/>
        <item m="1" x="1795"/>
        <item x="408"/>
        <item m="1" x="1476"/>
        <item x="409"/>
        <item m="1" x="1165"/>
        <item x="411"/>
        <item m="1" x="1000"/>
        <item x="412"/>
        <item m="1" x="1731"/>
        <item x="413"/>
        <item m="1" x="1032"/>
        <item x="414"/>
        <item m="1" x="1312"/>
        <item x="415"/>
        <item m="1" x="1400"/>
        <item x="416"/>
        <item m="1" x="1473"/>
        <item x="417"/>
        <item m="1" x="1773"/>
        <item x="418"/>
        <item m="1" x="1792"/>
        <item x="419"/>
        <item m="1" x="1210"/>
        <item x="420"/>
        <item m="1" x="900"/>
        <item x="421"/>
        <item m="1" x="1051"/>
        <item x="422"/>
        <item m="1" x="1798"/>
        <item x="423"/>
        <item m="1" x="1458"/>
        <item x="424"/>
        <item m="1" x="1218"/>
        <item x="425"/>
        <item m="1" x="1641"/>
        <item x="426"/>
        <item m="1" x="892"/>
        <item x="427"/>
        <item m="1" x="1359"/>
        <item x="428"/>
        <item m="1" x="972"/>
        <item x="429"/>
        <item m="1" x="1406"/>
        <item x="430"/>
        <item m="1" x="976"/>
        <item x="431"/>
        <item m="1" x="1095"/>
        <item x="432"/>
        <item m="1" x="1259"/>
        <item x="433"/>
        <item m="1" x="963"/>
        <item x="434"/>
        <item m="1" x="1078"/>
        <item x="435"/>
        <item m="1" x="1010"/>
        <item x="436"/>
        <item m="1" x="1055"/>
        <item x="437"/>
        <item m="1" x="1712"/>
        <item x="438"/>
        <item m="1" x="994"/>
        <item x="439"/>
        <item m="1" x="1546"/>
        <item x="440"/>
        <item m="1" x="1017"/>
        <item x="441"/>
        <item m="1" x="1510"/>
        <item x="442"/>
        <item m="1" x="1220"/>
        <item x="443"/>
        <item m="1" x="1533"/>
        <item x="444"/>
        <item m="1" x="1252"/>
        <item x="445"/>
        <item m="1" x="1021"/>
        <item x="446"/>
        <item m="1" x="939"/>
        <item x="447"/>
        <item m="1" x="1355"/>
        <item x="448"/>
        <item m="1" x="1530"/>
        <item x="449"/>
        <item m="1" x="1527"/>
        <item x="450"/>
        <item m="1" x="1150"/>
        <item x="451"/>
        <item m="1" x="1336"/>
        <item x="452"/>
        <item m="1" x="1635"/>
        <item x="454"/>
        <item m="1" x="1666"/>
        <item x="453"/>
        <item m="1" x="1049"/>
        <item x="455"/>
        <item m="1" x="1076"/>
        <item x="456"/>
        <item m="1" x="1414"/>
        <item x="457"/>
        <item m="1" x="932"/>
        <item x="458"/>
        <item m="1" x="1613"/>
        <item x="459"/>
        <item m="1" x="1418"/>
        <item x="460"/>
        <item m="1" x="1321"/>
        <item x="461"/>
        <item m="1" x="1471"/>
        <item x="462"/>
        <item m="1" x="1389"/>
        <item x="463"/>
        <item m="1" x="996"/>
        <item x="464"/>
        <item m="1" x="1475"/>
        <item x="465"/>
        <item m="1" x="1659"/>
        <item x="466"/>
        <item m="1" x="1361"/>
        <item x="471"/>
        <item m="1" x="1642"/>
        <item x="467"/>
        <item m="1" x="1707"/>
        <item x="468"/>
        <item m="1" x="1204"/>
        <item x="469"/>
        <item m="1" x="1127"/>
        <item x="472"/>
        <item m="1" x="1131"/>
        <item x="470"/>
        <item m="1" x="1067"/>
        <item x="473"/>
        <item m="1" x="1516"/>
        <item x="474"/>
        <item m="1" x="1543"/>
        <item x="475"/>
        <item m="1" x="1551"/>
        <item x="476"/>
        <item m="1" x="1477"/>
        <item x="477"/>
        <item m="1" x="1187"/>
        <item x="478"/>
        <item x="479"/>
        <item m="1" x="1227"/>
        <item m="1" x="1651"/>
        <item x="480"/>
        <item m="1" x="1043"/>
        <item x="481"/>
        <item m="1" x="1796"/>
        <item x="482"/>
        <item m="1" x="1777"/>
        <item x="484"/>
        <item m="1" x="1549"/>
        <item x="485"/>
        <item m="1" x="1371"/>
        <item x="483"/>
        <item m="1" x="1045"/>
        <item m="1" x="1503"/>
        <item m="1" x="1212"/>
        <item x="486"/>
        <item m="1" x="1725"/>
        <item x="488"/>
        <item m="1" x="1440"/>
        <item x="489"/>
        <item m="1" x="1015"/>
        <item x="490"/>
        <item m="1" x="1426"/>
        <item x="487"/>
        <item m="1" x="1660"/>
        <item x="491"/>
        <item m="1" x="1667"/>
        <item x="492"/>
        <item m="1" x="1352"/>
        <item x="497"/>
        <item m="1" x="1296"/>
        <item x="496"/>
        <item m="1" x="1498"/>
        <item x="498"/>
        <item m="1" x="1403"/>
        <item x="493"/>
        <item m="1" x="1449"/>
        <item x="494"/>
        <item x="495"/>
        <item m="1" x="1767"/>
        <item m="1" x="1294"/>
        <item x="499"/>
        <item m="1" x="1367"/>
        <item x="500"/>
        <item m="1" x="1763"/>
        <item x="501"/>
        <item m="1" x="914"/>
        <item x="502"/>
        <item m="1" x="1702"/>
        <item x="503"/>
        <item m="1" x="1239"/>
        <item x="504"/>
        <item m="1" x="1268"/>
        <item x="505"/>
        <item m="1" x="1378"/>
        <item x="506"/>
        <item m="1" x="1327"/>
        <item x="507"/>
        <item m="1" x="1330"/>
        <item x="508"/>
        <item m="1" x="953"/>
        <item x="509"/>
        <item m="1" x="1742"/>
        <item x="510"/>
        <item m="1" x="1267"/>
        <item x="511"/>
        <item m="1" x="1442"/>
        <item x="512"/>
        <item m="1" x="1216"/>
        <item x="513"/>
        <item m="1" x="1088"/>
        <item x="514"/>
        <item m="1" x="1100"/>
        <item x="515"/>
        <item m="1" x="1123"/>
        <item x="516"/>
        <item m="1" x="1565"/>
        <item m="1" x="1615"/>
        <item m="1" x="1200"/>
        <item x="518"/>
        <item m="1" x="1375"/>
        <item x="519"/>
        <item m="1" x="1343"/>
        <item x="520"/>
        <item m="1" x="901"/>
        <item x="521"/>
        <item m="1" x="931"/>
        <item x="522"/>
        <item m="1" x="1579"/>
        <item x="523"/>
        <item m="1" x="1622"/>
        <item x="524"/>
        <item m="1" x="974"/>
        <item x="525"/>
        <item m="1" x="1769"/>
        <item x="526"/>
        <item m="1" x="1524"/>
        <item x="527"/>
        <item m="1" x="1077"/>
        <item x="528"/>
        <item m="1" x="1597"/>
        <item x="529"/>
        <item m="1" x="1783"/>
        <item x="530"/>
        <item m="1" x="1244"/>
        <item x="532"/>
        <item m="1" x="1493"/>
        <item x="531"/>
        <item m="1" x="1443"/>
        <item m="1" x="1395"/>
        <item m="1" x="1405"/>
        <item x="534"/>
        <item m="1" x="1357"/>
        <item x="535"/>
        <item m="1" x="1744"/>
        <item x="536"/>
        <item m="1" x="1003"/>
        <item x="537"/>
        <item m="1" x="1528"/>
        <item x="538"/>
        <item m="1" x="968"/>
        <item x="539"/>
        <item m="1" x="1717"/>
        <item x="540"/>
        <item m="1" x="1434"/>
        <item x="541"/>
        <item m="1" x="986"/>
        <item x="542"/>
        <item m="1" x="1600"/>
        <item x="543"/>
        <item m="1" x="1784"/>
        <item x="544"/>
        <item m="1" x="1583"/>
        <item x="545"/>
        <item m="1" x="1705"/>
        <item x="546"/>
        <item m="1" x="1008"/>
        <item x="547"/>
        <item m="1" x="1192"/>
        <item x="550"/>
        <item m="1" x="1574"/>
        <item x="548"/>
        <item m="1" x="1715"/>
        <item x="549"/>
        <item m="1" x="922"/>
        <item x="552"/>
        <item m="1" x="997"/>
        <item x="551"/>
        <item m="1" x="1694"/>
        <item x="553"/>
        <item m="1" x="1387"/>
        <item x="554"/>
        <item m="1" x="1122"/>
        <item x="555"/>
        <item m="1" x="917"/>
        <item x="556"/>
        <item m="1" x="944"/>
        <item x="557"/>
        <item m="1" x="1319"/>
        <item x="558"/>
        <item m="1" x="1787"/>
        <item x="559"/>
        <item m="1" x="1771"/>
        <item x="560"/>
        <item m="1" x="1564"/>
        <item x="561"/>
        <item m="1" x="1374"/>
        <item x="562"/>
        <item m="1" x="1793"/>
        <item x="563"/>
        <item m="1" x="1334"/>
        <item x="564"/>
        <item m="1" x="1566"/>
        <item x="566"/>
        <item m="1" x="1501"/>
        <item x="565"/>
        <item m="1" x="1594"/>
        <item x="567"/>
        <item m="1" x="1190"/>
        <item x="568"/>
        <item m="1" x="1682"/>
        <item x="569"/>
        <item m="1" x="950"/>
        <item x="570"/>
        <item m="1" x="1691"/>
        <item x="571"/>
        <item m="1" x="1249"/>
        <item x="572"/>
        <item m="1" x="1437"/>
        <item x="573"/>
        <item m="1" x="1737"/>
        <item x="574"/>
        <item m="1" x="1408"/>
        <item x="575"/>
        <item m="1" x="1718"/>
        <item x="576"/>
        <item m="1" x="1696"/>
        <item x="577"/>
        <item m="1" x="1778"/>
        <item x="578"/>
        <item m="1" x="1358"/>
        <item x="580"/>
        <item m="1" x="934"/>
        <item m="1" x="999"/>
        <item m="1" x="1545"/>
        <item m="1" x="1287"/>
        <item x="581"/>
        <item m="1" x="1118"/>
        <item x="582"/>
        <item m="1" x="1646"/>
        <item x="584"/>
        <item m="1" x="980"/>
        <item x="583"/>
        <item m="1" x="988"/>
        <item x="585"/>
        <item m="1" x="952"/>
        <item x="586"/>
        <item m="1" x="1723"/>
        <item x="587"/>
        <item m="1" x="1781"/>
        <item m="1" x="1652"/>
        <item m="1" x="1191"/>
        <item x="590"/>
        <item x="589"/>
        <item m="1" x="1135"/>
        <item m="1" x="1676"/>
        <item x="592"/>
        <item m="1" x="926"/>
        <item x="591"/>
        <item m="1" x="1297"/>
        <item m="1" x="1698"/>
        <item m="1" x="1174"/>
        <item x="593"/>
        <item m="1" x="1785"/>
        <item x="594"/>
        <item m="1" x="1505"/>
        <item x="595"/>
        <item m="1" x="1097"/>
        <item x="596"/>
        <item m="1" x="1036"/>
        <item x="597"/>
        <item m="1" x="1033"/>
        <item x="598"/>
        <item m="1" x="1087"/>
        <item x="602"/>
        <item m="1" x="1047"/>
        <item x="599"/>
        <item m="1" x="908"/>
        <item x="600"/>
        <item m="1" x="1466"/>
        <item x="601"/>
        <item m="1" x="1391"/>
        <item x="603"/>
        <item m="1" x="1643"/>
        <item m="1" x="1038"/>
        <item m="1" x="1197"/>
        <item x="605"/>
        <item m="1" x="1485"/>
        <item x="606"/>
        <item m="1" x="1253"/>
        <item x="607"/>
        <item m="1" x="1494"/>
        <item x="608"/>
        <item m="1" x="985"/>
        <item x="609"/>
        <item m="1" x="1147"/>
        <item x="611"/>
        <item m="1" x="936"/>
        <item x="610"/>
        <item m="1" x="1257"/>
        <item x="612"/>
        <item m="1" x="1789"/>
        <item x="613"/>
        <item m="1" x="1213"/>
        <item x="614"/>
        <item m="1" x="1556"/>
        <item x="615"/>
        <item m="1" x="1713"/>
        <item x="616"/>
        <item m="1" x="1320"/>
        <item x="617"/>
        <item m="1" x="1160"/>
        <item x="618"/>
        <item m="1" x="1695"/>
        <item x="619"/>
        <item m="1" x="1486"/>
        <item x="620"/>
        <item m="1" x="1232"/>
        <item x="621"/>
        <item m="1" x="1011"/>
        <item m="1" x="1020"/>
        <item m="1" x="1390"/>
        <item x="622"/>
        <item m="1" x="919"/>
        <item x="623"/>
        <item m="1" x="1323"/>
        <item x="624"/>
        <item m="1" x="1178"/>
        <item x="626"/>
        <item m="1" x="1120"/>
        <item x="625"/>
        <item m="1" x="1368"/>
        <item x="627"/>
        <item m="1" x="1738"/>
        <item x="628"/>
        <item m="1" x="1214"/>
        <item x="629"/>
        <item m="1" x="1665"/>
        <item x="630"/>
        <item m="1" x="1156"/>
        <item x="631"/>
        <item m="1" x="964"/>
        <item x="632"/>
        <item m="1" x="1685"/>
        <item x="633"/>
        <item m="1" x="1553"/>
        <item x="634"/>
        <item m="1" x="1550"/>
        <item x="635"/>
        <item m="1" x="1037"/>
        <item x="636"/>
        <item m="1" x="982"/>
        <item x="639"/>
        <item m="1" x="1322"/>
        <item x="637"/>
        <item m="1" x="1211"/>
        <item x="638"/>
        <item m="1" x="1428"/>
        <item x="640"/>
        <item m="1" x="1299"/>
        <item x="641"/>
        <item m="1" x="960"/>
        <item x="642"/>
        <item m="1" x="1183"/>
        <item x="643"/>
        <item m="1" x="967"/>
        <item x="644"/>
        <item m="1" x="1285"/>
        <item x="645"/>
        <item m="1" x="1106"/>
        <item x="646"/>
        <item m="1" x="889"/>
        <item x="647"/>
        <item m="1" x="1145"/>
        <item x="648"/>
        <item m="1" x="935"/>
        <item x="649"/>
        <item m="1" x="1275"/>
        <item x="650"/>
        <item m="1" x="1567"/>
        <item x="651"/>
        <item m="1" x="1747"/>
        <item x="652"/>
        <item m="1" x="1697"/>
        <item x="653"/>
        <item m="1" x="1074"/>
        <item x="654"/>
        <item m="1" x="1679"/>
        <item x="655"/>
        <item m="1" x="1495"/>
        <item x="656"/>
        <item m="1" x="1618"/>
        <item x="657"/>
        <item m="1" x="918"/>
        <item x="658"/>
        <item m="1" x="1161"/>
        <item x="659"/>
        <item m="1" x="1360"/>
        <item x="660"/>
        <item m="1" x="1417"/>
        <item x="661"/>
        <item m="1" x="1270"/>
        <item x="662"/>
        <item m="1" x="1523"/>
        <item x="663"/>
        <item m="1" x="1115"/>
        <item x="664"/>
        <item m="1" x="1112"/>
        <item x="665"/>
        <item m="1" x="907"/>
        <item x="666"/>
        <item m="1" x="983"/>
        <item x="667"/>
        <item m="1" x="1620"/>
        <item x="668"/>
        <item m="1" x="1238"/>
        <item x="669"/>
        <item m="1" x="1571"/>
        <item x="670"/>
        <item m="1" x="1636"/>
        <item x="671"/>
        <item m="1" x="1664"/>
        <item x="672"/>
        <item m="1" x="1559"/>
        <item x="673"/>
        <item m="1" x="1109"/>
        <item x="674"/>
        <item m="1" x="1701"/>
        <item x="677"/>
        <item m="1" x="1703"/>
        <item x="678"/>
        <item m="1" x="966"/>
        <item x="675"/>
        <item m="1" x="1354"/>
        <item x="676"/>
        <item m="1" x="1656"/>
        <item x="679"/>
        <item m="1" x="1317"/>
        <item x="680"/>
        <item m="1" x="1331"/>
        <item x="681"/>
        <item m="1" x="1489"/>
        <item x="682"/>
        <item m="1" x="1448"/>
        <item x="683"/>
        <item m="1" x="1075"/>
        <item x="684"/>
        <item m="1" x="1709"/>
        <item x="685"/>
        <item m="1" x="1019"/>
        <item x="686"/>
        <item m="1" x="1290"/>
        <item x="688"/>
        <item m="1" x="1592"/>
        <item x="687"/>
        <item m="1" x="1504"/>
        <item x="689"/>
        <item m="1" x="1353"/>
        <item x="690"/>
        <item m="1" x="1286"/>
        <item x="691"/>
        <item m="1" x="1305"/>
        <item x="692"/>
        <item m="1" x="1748"/>
        <item x="693"/>
        <item m="1" x="1558"/>
        <item x="694"/>
        <item m="1" x="961"/>
        <item x="695"/>
        <item m="1" x="1069"/>
        <item x="696"/>
        <item m="1" x="1061"/>
        <item x="697"/>
        <item m="1" x="1119"/>
        <item x="698"/>
        <item m="1" x="1478"/>
        <item x="699"/>
        <item m="1" x="1071"/>
        <item x="700"/>
        <item m="1" x="1734"/>
        <item x="701"/>
        <item m="1" x="1140"/>
        <item x="703"/>
        <item m="1" x="1542"/>
        <item x="702"/>
        <item m="1" x="1678"/>
        <item x="704"/>
        <item m="1" x="1341"/>
        <item x="705"/>
        <item m="1" x="1304"/>
        <item x="706"/>
        <item m="1" x="1672"/>
        <item x="707"/>
        <item m="1" x="1548"/>
        <item x="708"/>
        <item m="1" x="1409"/>
        <item x="709"/>
        <item m="1" x="1487"/>
        <item x="710"/>
        <item m="1" x="1141"/>
        <item x="716"/>
        <item m="1" x="941"/>
        <item m="1" x="883"/>
        <item m="1" x="1537"/>
        <item x="714"/>
        <item m="1" x="1706"/>
        <item x="712"/>
        <item m="1" x="1255"/>
        <item x="711"/>
        <item m="1" x="1126"/>
        <item x="713"/>
        <item x="715"/>
        <item m="1" x="1632"/>
        <item m="1" x="1288"/>
        <item x="717"/>
        <item m="1" x="1680"/>
        <item x="718"/>
        <item m="1" x="1311"/>
        <item x="719"/>
        <item m="1" x="1790"/>
        <item x="720"/>
        <item m="1" x="1456"/>
        <item x="721"/>
        <item m="1" x="1450"/>
        <item x="722"/>
        <item m="1" x="1006"/>
        <item x="723"/>
        <item m="1" x="1526"/>
        <item x="724"/>
        <item m="1" x="1282"/>
        <item x="725"/>
        <item m="1" x="1506"/>
        <item x="726"/>
        <item m="1" x="1397"/>
        <item x="727"/>
        <item m="1" x="962"/>
        <item x="728"/>
        <item m="1" x="1529"/>
        <item x="729"/>
        <item m="1" x="911"/>
        <item x="730"/>
        <item m="1" x="1382"/>
        <item x="731"/>
        <item m="1" x="1280"/>
        <item x="732"/>
        <item m="1" x="1199"/>
        <item x="733"/>
        <item m="1" x="1261"/>
        <item x="734"/>
        <item m="1" x="1547"/>
        <item x="736"/>
        <item m="1" x="1617"/>
        <item x="737"/>
        <item m="1" x="1531"/>
        <item x="738"/>
        <item m="1" x="1782"/>
        <item x="735"/>
        <item m="1" x="891"/>
        <item x="739"/>
        <item m="1" x="1318"/>
        <item x="740"/>
        <item m="1" x="1392"/>
        <item x="741"/>
        <item m="1" x="1303"/>
        <item x="742"/>
        <item m="1" x="1634"/>
        <item x="743"/>
        <item m="1" x="1347"/>
        <item x="744"/>
        <item m="1" x="882"/>
        <item x="745"/>
        <item m="1" x="1245"/>
        <item x="746"/>
        <item m="1" x="1402"/>
        <item x="747"/>
        <item m="1" x="1206"/>
        <item x="749"/>
        <item m="1" x="1056"/>
        <item x="748"/>
        <item m="1" x="1096"/>
        <item x="750"/>
        <item m="1" x="958"/>
        <item x="751"/>
        <item m="1" x="1246"/>
        <item x="752"/>
        <item m="1" x="1578"/>
        <item x="753"/>
        <item m="1" x="1601"/>
        <item x="754"/>
        <item m="1" x="949"/>
        <item x="755"/>
        <item m="1" x="1729"/>
        <item x="757"/>
        <item m="1" x="1728"/>
        <item x="756"/>
        <item m="1" x="1589"/>
        <item x="758"/>
        <item m="1" x="1176"/>
        <item x="759"/>
        <item m="1" x="1445"/>
        <item x="760"/>
        <item m="1" x="1610"/>
        <item x="410"/>
        <item m="1" x="1552"/>
        <item x="761"/>
        <item m="1" x="1625"/>
        <item x="762"/>
        <item m="1" x="1243"/>
        <item x="764"/>
        <item m="1" x="1338"/>
        <item x="765"/>
        <item m="1" x="1671"/>
        <item x="763"/>
        <item m="1" x="1424"/>
        <item x="766"/>
        <item m="1" x="1462"/>
        <item x="767"/>
        <item m="1" x="1699"/>
        <item x="768"/>
        <item m="1" x="1180"/>
        <item x="769"/>
        <item m="1" x="1794"/>
        <item m="1" x="1500"/>
        <item m="1" x="1277"/>
        <item x="770"/>
        <item m="1" x="1208"/>
        <item x="771"/>
        <item m="1" x="1396"/>
        <item x="772"/>
        <item m="1" x="1760"/>
        <item x="773"/>
        <item m="1" x="1668"/>
        <item x="774"/>
        <item m="1" x="957"/>
        <item x="775"/>
        <item m="1" x="904"/>
        <item x="776"/>
        <item m="1" x="1662"/>
        <item x="777"/>
        <item m="1" x="1228"/>
        <item x="778"/>
        <item m="1" x="1407"/>
        <item x="779"/>
        <item m="1" x="984"/>
        <item x="780"/>
        <item m="1" x="1144"/>
        <item x="781"/>
        <item m="1" x="1492"/>
        <item x="782"/>
        <item m="1" x="1535"/>
        <item x="783"/>
        <item m="1" x="1139"/>
        <item x="784"/>
        <item m="1" x="1637"/>
        <item x="785"/>
        <item m="1" x="1189"/>
        <item x="786"/>
        <item m="1" x="1741"/>
        <item x="787"/>
        <item m="1" x="1289"/>
        <item x="788"/>
        <item m="1" x="1262"/>
        <item m="1" x="1132"/>
        <item x="790"/>
        <item m="1" x="1638"/>
        <item x="789"/>
        <item m="1" x="902"/>
        <item x="791"/>
        <item m="1" x="1124"/>
        <item x="792"/>
        <item m="1" x="1231"/>
        <item m="1" x="1236"/>
        <item m="1" x="1179"/>
        <item x="794"/>
        <item m="1" x="1365"/>
        <item x="795"/>
        <item m="1" x="1068"/>
        <item x="796"/>
        <item m="1" x="1616"/>
        <item x="797"/>
        <item m="1" x="1269"/>
        <item x="798"/>
        <item m="1" x="1012"/>
        <item x="799"/>
        <item m="1" x="1128"/>
        <item x="801"/>
        <item m="1" x="943"/>
        <item x="800"/>
        <item m="1" x="897"/>
        <item x="802"/>
        <item m="1" x="1291"/>
        <item x="803"/>
        <item m="1" x="1198"/>
        <item x="804"/>
        <item m="1" x="1404"/>
        <item x="805"/>
        <item m="1" x="1394"/>
        <item x="807"/>
        <item m="1" x="1108"/>
        <item x="806"/>
        <item m="1" x="1480"/>
        <item x="808"/>
        <item m="1" x="1194"/>
        <item x="809"/>
        <item m="1" x="1639"/>
        <item x="810"/>
        <item m="1" x="1645"/>
        <item x="811"/>
        <item m="1" x="1457"/>
        <item x="812"/>
        <item m="1" x="1233"/>
        <item x="813"/>
        <item m="1" x="1724"/>
        <item x="814"/>
        <item m="1" x="1727"/>
        <item x="815"/>
        <item m="1" x="959"/>
        <item x="816"/>
        <item m="1" x="1780"/>
        <item x="818"/>
        <item m="1" x="946"/>
        <item x="817"/>
        <item m="1" x="1511"/>
        <item x="819"/>
        <item m="1" x="1721"/>
        <item x="820"/>
        <item m="1" x="1508"/>
        <item x="821"/>
        <item m="1" x="1587"/>
        <item x="822"/>
        <item m="1" x="1149"/>
        <item x="823"/>
        <item m="1" x="954"/>
        <item x="824"/>
        <item m="1" x="991"/>
        <item x="826"/>
        <item m="1" x="1136"/>
        <item x="825"/>
        <item m="1" x="1465"/>
        <item x="827"/>
        <item m="1" x="1281"/>
        <item x="828"/>
        <item m="1" x="1714"/>
        <item x="829"/>
        <item m="1" x="1171"/>
        <item x="830"/>
        <item m="1" x="1593"/>
        <item x="831"/>
        <item m="1" x="1693"/>
        <item x="832"/>
        <item m="1" x="1482"/>
        <item x="833"/>
        <item m="1" x="1313"/>
        <item x="836"/>
        <item m="1" x="1775"/>
        <item m="1" x="1459"/>
        <item m="1" x="1224"/>
        <item x="835"/>
        <item m="1" x="884"/>
        <item x="838"/>
        <item m="1" x="1585"/>
        <item x="837"/>
        <item m="1" x="1272"/>
        <item x="841"/>
        <item m="1" x="1762"/>
        <item x="840"/>
        <item m="1" x="1201"/>
        <item x="839"/>
        <item m="1" x="1732"/>
        <item x="842"/>
        <item m="1" x="1467"/>
        <item x="843"/>
        <item m="1" x="1298"/>
        <item x="844"/>
        <item m="1" x="1439"/>
        <item x="845"/>
        <item m="1" x="1654"/>
        <item x="846"/>
        <item m="1" x="1786"/>
        <item x="847"/>
        <item m="1" x="1413"/>
        <item x="848"/>
        <item m="1" x="1384"/>
        <item x="849"/>
        <item m="1" x="1016"/>
        <item x="851"/>
        <item m="1" x="1283"/>
        <item x="852"/>
        <item m="1" x="1614"/>
        <item x="853"/>
        <item m="1" x="1260"/>
        <item x="854"/>
        <item m="1" x="1162"/>
        <item x="855"/>
        <item m="1" x="1605"/>
        <item x="856"/>
        <item m="1" x="1420"/>
        <item x="857"/>
        <item m="1" x="971"/>
        <item x="858"/>
        <item m="1" x="990"/>
        <item x="859"/>
        <item m="1" x="1023"/>
        <item x="860"/>
        <item m="1" x="1107"/>
        <item x="861"/>
        <item m="1" x="1576"/>
        <item x="862"/>
        <item m="1" x="1730"/>
        <item x="863"/>
        <item m="1" x="1539"/>
        <item x="864"/>
        <item m="1" x="947"/>
        <item m="1" x="1631"/>
        <item m="1" x="1606"/>
        <item x="866"/>
        <item m="1" x="1657"/>
        <item x="867"/>
        <item m="1" x="1101"/>
        <item x="868"/>
        <item m="1" x="1581"/>
        <item x="865"/>
        <item m="1" x="989"/>
        <item x="869"/>
        <item m="1" x="1521"/>
        <item x="870"/>
        <item m="1" x="1059"/>
        <item x="871"/>
        <item m="1" x="1497"/>
        <item x="872"/>
        <item m="1" x="955"/>
        <item x="850"/>
        <item m="1" x="1229"/>
        <item x="873"/>
        <item m="1" x="1196"/>
        <item x="874"/>
        <item m="1" x="1447"/>
        <item x="875"/>
        <item m="1" x="1619"/>
        <item x="876"/>
        <item m="1" x="1092"/>
        <item x="877"/>
        <item m="1" x="1647"/>
        <item x="878"/>
        <item m="1" x="1264"/>
        <item m="1" x="1040"/>
        <item x="879"/>
        <item m="1" x="887"/>
        <item x="880"/>
        <item m="1" x="1035"/>
        <item m="1" x="1031"/>
        <item x="268"/>
        <item x="149"/>
        <item x="368"/>
        <item x="517"/>
        <item x="533"/>
        <item x="579"/>
        <item x="588"/>
        <item x="604"/>
        <item x="793"/>
        <item x="834"/>
        <item x="100"/>
        <item x="191"/>
        <item t="default"/>
      </items>
    </pivotField>
    <pivotField dragToRow="0" dragToCol="0" dragToPage="0" showAll="0" defaultSubtotal="0"/>
  </pivotFields>
  <rowFields count="3">
    <field x="7"/>
    <field x="33"/>
    <field x="2"/>
  </rowFields>
  <rowItems count="26">
    <i>
      <x/>
    </i>
    <i r="1">
      <x v="72"/>
    </i>
    <i r="2">
      <x v="88"/>
    </i>
    <i r="1">
      <x v="130"/>
    </i>
    <i r="2">
      <x v="144"/>
    </i>
    <i r="1">
      <x v="288"/>
    </i>
    <i r="2">
      <x v="77"/>
    </i>
    <i r="1">
      <x v="358"/>
    </i>
    <i r="2">
      <x v="92"/>
    </i>
    <i r="1">
      <x v="401"/>
    </i>
    <i r="2">
      <x v="87"/>
    </i>
    <i r="1">
      <x v="753"/>
    </i>
    <i r="2">
      <x v="94"/>
    </i>
    <i r="1">
      <x v="799"/>
    </i>
    <i r="2">
      <x v="92"/>
    </i>
    <i r="1">
      <x v="879"/>
    </i>
    <i r="2">
      <x v="76"/>
    </i>
    <i r="1">
      <x v="1184"/>
    </i>
    <i r="2">
      <x v="92"/>
    </i>
    <i r="1">
      <x v="1282"/>
    </i>
    <i r="2">
      <x v="99"/>
    </i>
    <i r="1">
      <x v="1697"/>
    </i>
    <i r="2">
      <x v="140"/>
    </i>
    <i r="1">
      <x v="1703"/>
    </i>
    <i r="2">
      <x v="95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14.xml><?xml version="1.0" encoding="utf-8"?>
<pivotTableDefinition xmlns="http://schemas.openxmlformats.org/spreadsheetml/2006/main" name="PivotTable8" cacheId="0" applyNumberFormats="0" applyBorderFormats="0" applyFontFormats="0" applyPatternFormats="0" applyAlignmentFormats="0" applyWidthHeightFormats="1" dataCaption="Values" updatedVersion="6" minRefreshableVersion="3" showCalcMbrs="0" useAutoFormatting="1" itemPrintTitles="1" createdVersion="3" indent="0" outline="1" outlineData="1" multipleFieldFilters="0">
  <location ref="A3:A146" firstHeaderRow="1" firstDataRow="1" firstDataCol="1"/>
  <pivotFields count="35">
    <pivotField showAll="0"/>
    <pivotField showAll="0"/>
    <pivotField axis="axisRow" showAll="0">
      <items count="150">
        <item x="133"/>
        <item x="27"/>
        <item x="47"/>
        <item x="132"/>
        <item x="51"/>
        <item x="108"/>
        <item x="19"/>
        <item x="95"/>
        <item x="48"/>
        <item x="50"/>
        <item m="1" x="144"/>
        <item x="104"/>
        <item x="89"/>
        <item x="109"/>
        <item x="77"/>
        <item x="63"/>
        <item x="4"/>
        <item x="124"/>
        <item x="83"/>
        <item x="123"/>
        <item x="75"/>
        <item x="106"/>
        <item x="105"/>
        <item x="117"/>
        <item x="128"/>
        <item x="5"/>
        <item m="1" x="143"/>
        <item x="37"/>
        <item x="13"/>
        <item x="85"/>
        <item x="24"/>
        <item x="38"/>
        <item x="42"/>
        <item x="11"/>
        <item m="1" x="146"/>
        <item x="14"/>
        <item x="93"/>
        <item x="62"/>
        <item x="81"/>
        <item x="125"/>
        <item x="130"/>
        <item x="66"/>
        <item m="1" x="148"/>
        <item x="118"/>
        <item x="56"/>
        <item x="79"/>
        <item x="98"/>
        <item x="127"/>
        <item x="116"/>
        <item x="84"/>
        <item x="33"/>
        <item x="90"/>
        <item x="86"/>
        <item x="80"/>
        <item x="8"/>
        <item x="34"/>
        <item x="131"/>
        <item x="141"/>
        <item x="41"/>
        <item x="39"/>
        <item x="46"/>
        <item x="136"/>
        <item x="16"/>
        <item x="9"/>
        <item x="126"/>
        <item x="20"/>
        <item x="94"/>
        <item x="6"/>
        <item x="78"/>
        <item x="111"/>
        <item x="57"/>
        <item x="28"/>
        <item x="107"/>
        <item x="18"/>
        <item m="1" x="142"/>
        <item x="67"/>
        <item x="70"/>
        <item x="25"/>
        <item x="138"/>
        <item x="61"/>
        <item x="103"/>
        <item x="121"/>
        <item x="110"/>
        <item x="53"/>
        <item x="3"/>
        <item x="112"/>
        <item m="1" x="147"/>
        <item x="32"/>
        <item x="7"/>
        <item x="102"/>
        <item x="68"/>
        <item x="36"/>
        <item x="29"/>
        <item x="113"/>
        <item x="60"/>
        <item x="135"/>
        <item x="74"/>
        <item x="22"/>
        <item x="140"/>
        <item x="100"/>
        <item x="139"/>
        <item x="114"/>
        <item x="44"/>
        <item x="122"/>
        <item x="21"/>
        <item m="1" x="145"/>
        <item x="55"/>
        <item x="129"/>
        <item x="35"/>
        <item x="45"/>
        <item x="137"/>
        <item x="119"/>
        <item x="2"/>
        <item x="1"/>
        <item x="52"/>
        <item x="10"/>
        <item x="99"/>
        <item x="17"/>
        <item x="91"/>
        <item x="43"/>
        <item x="72"/>
        <item x="76"/>
        <item x="73"/>
        <item x="26"/>
        <item x="96"/>
        <item x="71"/>
        <item x="64"/>
        <item x="30"/>
        <item x="82"/>
        <item x="15"/>
        <item x="49"/>
        <item x="23"/>
        <item x="58"/>
        <item x="88"/>
        <item x="65"/>
        <item x="97"/>
        <item x="59"/>
        <item x="69"/>
        <item x="115"/>
        <item x="87"/>
        <item x="134"/>
        <item x="0"/>
        <item x="54"/>
        <item x="101"/>
        <item x="12"/>
        <item x="92"/>
        <item x="120"/>
        <item x="40"/>
        <item x="3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ragToRow="0" dragToCol="0" dragToPage="0" showAll="0" defaultSubtotal="0"/>
  </pivotFields>
  <rowFields count="1">
    <field x="2"/>
  </rowFields>
  <rowItems count="14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7"/>
    </i>
    <i>
      <x v="28"/>
    </i>
    <i>
      <x v="29"/>
    </i>
    <i>
      <x v="30"/>
    </i>
    <i>
      <x v="31"/>
    </i>
    <i>
      <x v="32"/>
    </i>
    <i>
      <x v="33"/>
    </i>
    <i>
      <x v="35"/>
    </i>
    <i>
      <x v="36"/>
    </i>
    <i>
      <x v="37"/>
    </i>
    <i>
      <x v="38"/>
    </i>
    <i>
      <x v="39"/>
    </i>
    <i>
      <x v="40"/>
    </i>
    <i>
      <x v="41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PivotTable3" cacheId="0" applyNumberFormats="0" applyBorderFormats="0" applyFontFormats="0" applyPatternFormats="0" applyAlignmentFormats="0" applyWidthHeightFormats="1" dataCaption="Values" updatedVersion="6" minRefreshableVersion="3" showCalcMbrs="0" useAutoFormatting="1" itemPrintTitles="1" createdVersion="3" indent="0" outline="1" outlineData="1" multipleFieldFilters="0">
  <location ref="A5:C7" firstHeaderRow="1" firstDataRow="2" firstDataCol="0"/>
  <pivotFields count="35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dataField="1"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ragToRow="0" dragToCol="0" dragToPage="0" showAll="0" defaultSubtotal="0"/>
  </pivotFields>
  <rowItems count="1">
    <i/>
  </rowItems>
  <colFields count="1">
    <field x="-2"/>
  </colFields>
  <colItems count="3">
    <i>
      <x/>
    </i>
    <i i="1">
      <x v="1"/>
    </i>
    <i i="2">
      <x v="2"/>
    </i>
  </colItems>
  <dataFields count="3">
    <dataField name="Count of FSA" fld="9" subtotal="count" baseField="0" baseItem="0"/>
    <dataField name="Count of FRS" fld="10" subtotal="count" baseField="0" baseItem="0"/>
    <dataField name="Count of FRGS" fld="11" subtotal="count" baseField="0" baseItem="0"/>
  </dataField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name="PivotTable6" cacheId="0" applyNumberFormats="0" applyBorderFormats="0" applyFontFormats="0" applyPatternFormats="0" applyAlignmentFormats="0" applyWidthHeightFormats="1" dataCaption="Values" updatedVersion="6" minRefreshableVersion="3" showCalcMbrs="0" useAutoFormatting="1" itemPrintTitles="1" createdVersion="3" indent="0" outline="1" outlineData="1" multipleFieldFilters="0">
  <location ref="A3:A92" firstHeaderRow="1" firstDataRow="1" firstDataCol="1"/>
  <pivotFields count="35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39">
        <item x="21"/>
        <item m="1" x="36"/>
        <item x="27"/>
        <item x="22"/>
        <item x="20"/>
        <item x="30"/>
        <item x="24"/>
        <item x="4"/>
        <item x="33"/>
        <item x="8"/>
        <item m="1" x="37"/>
        <item x="23"/>
        <item x="5"/>
        <item x="15"/>
        <item x="19"/>
        <item x="32"/>
        <item x="6"/>
        <item x="28"/>
        <item x="7"/>
        <item x="9"/>
        <item x="3"/>
        <item x="34"/>
        <item x="25"/>
        <item x="16"/>
        <item x="2"/>
        <item x="31"/>
        <item x="10"/>
        <item x="26"/>
        <item x="17"/>
        <item x="13"/>
        <item m="1" x="35"/>
        <item x="18"/>
        <item x="29"/>
        <item x="11"/>
        <item x="14"/>
        <item x="1"/>
        <item h="1" x="0"/>
        <item h="1" x="1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1800">
        <item m="1" x="1138"/>
        <item m="1" x="1207"/>
        <item m="1" x="1491"/>
        <item m="1" x="1644"/>
        <item m="1" x="1195"/>
        <item m="1" x="1711"/>
        <item m="1" x="1005"/>
        <item m="1" x="1512"/>
        <item m="1" x="1479"/>
        <item m="1" x="1609"/>
        <item m="1" x="1102"/>
        <item m="1" x="1103"/>
        <item m="1" x="1572"/>
        <item m="1" x="1797"/>
        <item m="1" x="924"/>
        <item m="1" x="933"/>
        <item m="1" x="1306"/>
        <item m="1" x="1133"/>
        <item m="1" x="1438"/>
        <item m="1" x="1582"/>
        <item m="1" x="930"/>
        <item m="1" x="896"/>
        <item m="1" x="1082"/>
        <item m="1" x="1380"/>
        <item m="1" x="1704"/>
        <item m="1" x="995"/>
        <item m="1" x="981"/>
        <item m="1" x="916"/>
        <item m="1" x="1431"/>
        <item m="1" x="1577"/>
        <item m="1" x="1099"/>
        <item m="1" x="1221"/>
        <item m="1" x="1235"/>
        <item m="1" x="1562"/>
        <item m="1" x="1661"/>
        <item m="1" x="1009"/>
        <item m="1" x="1779"/>
        <item m="1" x="1474"/>
        <item m="1" x="1607"/>
        <item m="1" x="1772"/>
        <item m="1" x="1770"/>
        <item m="1" x="1054"/>
        <item m="1" x="1274"/>
        <item m="1" x="1027"/>
        <item m="1" x="1053"/>
        <item m="1" x="909"/>
        <item m="1" x="1007"/>
        <item m="1" x="1084"/>
        <item m="1" x="1362"/>
        <item m="1" x="1225"/>
        <item m="1" x="937"/>
        <item m="1" x="1366"/>
        <item m="1" x="1653"/>
        <item m="1" x="1202"/>
        <item m="1" x="1364"/>
        <item m="1" x="1340"/>
        <item m="1" x="942"/>
        <item m="1" x="1716"/>
        <item m="1" x="1062"/>
        <item m="1" x="1028"/>
        <item m="1" x="1388"/>
        <item m="1" x="1525"/>
        <item m="1" x="1677"/>
        <item m="1" x="1522"/>
        <item m="1" x="1563"/>
        <item m="1" x="979"/>
        <item m="1" x="1339"/>
        <item m="1" x="1052"/>
        <item m="1" x="1370"/>
        <item m="1" x="1090"/>
        <item m="1" x="1580"/>
        <item m="1" x="1024"/>
        <item m="1" x="1611"/>
        <item m="1" x="1159"/>
        <item m="1" x="929"/>
        <item m="1" x="945"/>
        <item m="1" x="1483"/>
        <item m="1" x="1093"/>
        <item m="1" x="978"/>
        <item m="1" x="1683"/>
        <item m="1" x="1686"/>
        <item m="1" x="1060"/>
        <item m="1" x="1066"/>
        <item m="1" x="1490"/>
        <item m="1" x="1372"/>
        <item m="1" x="1137"/>
        <item m="1" x="1518"/>
        <item m="1" x="1468"/>
        <item m="1" x="1328"/>
        <item m="1" x="1575"/>
        <item m="1" x="1377"/>
        <item m="1" x="1029"/>
        <item m="1" x="938"/>
        <item m="1" x="888"/>
        <item m="1" x="1345"/>
        <item m="1" x="1242"/>
        <item m="1" x="1175"/>
        <item m="1" x="1173"/>
        <item m="1" x="1324"/>
        <item m="1" x="1025"/>
        <item m="1" x="1155"/>
        <item m="1" x="951"/>
        <item m="1" x="1152"/>
        <item m="1" x="1022"/>
        <item m="1" x="1520"/>
        <item m="1" x="1765"/>
        <item m="1" x="905"/>
        <item m="1" x="1776"/>
        <item m="1" x="1415"/>
        <item m="1" x="1379"/>
        <item m="1" x="1266"/>
        <item m="1" x="1073"/>
        <item m="1" x="1325"/>
        <item m="1" x="1386"/>
        <item m="1" x="1754"/>
        <item m="1" x="956"/>
        <item m="1" x="1057"/>
        <item m="1" x="1188"/>
        <item m="1" x="1314"/>
        <item m="1" x="1674"/>
        <item m="1" x="1599"/>
        <item m="1" x="921"/>
        <item m="1" x="1746"/>
        <item m="1" x="973"/>
        <item m="1" x="1072"/>
        <item m="1" x="1346"/>
        <item m="1" x="1515"/>
        <item m="1" x="1209"/>
        <item m="1" x="903"/>
        <item m="1" x="1226"/>
        <item m="1" x="1719"/>
        <item m="1" x="1750"/>
        <item m="1" x="1507"/>
        <item m="1" x="1105"/>
        <item m="1" x="1026"/>
        <item m="1" x="1416"/>
        <item m="1" x="1309"/>
        <item m="1" x="1444"/>
        <item m="1" x="1519"/>
        <item m="1" x="1065"/>
        <item m="1" x="1700"/>
        <item m="1" x="1568"/>
        <item m="1" x="1091"/>
        <item m="1" x="1453"/>
        <item m="1" x="1315"/>
        <item m="1" x="1488"/>
        <item m="1" x="1595"/>
        <item m="1" x="1130"/>
        <item m="1" x="1751"/>
        <item m="1" x="1791"/>
        <item m="1" x="1157"/>
        <item m="1" x="1432"/>
        <item m="1" x="1263"/>
        <item m="1" x="1058"/>
        <item m="1" x="1455"/>
        <item m="1" x="1463"/>
        <item m="1" x="1502"/>
        <item m="1" x="1326"/>
        <item m="1" x="1234"/>
        <item m="1" x="1430"/>
        <item m="1" x="1284"/>
        <item m="1" x="1080"/>
        <item m="1" x="1393"/>
        <item m="1" x="1154"/>
        <item m="1" x="1185"/>
        <item m="1" x="1561"/>
        <item m="1" x="1089"/>
        <item m="1" x="1743"/>
        <item m="1" x="1256"/>
        <item m="1" x="1292"/>
        <item m="1" x="1768"/>
        <item m="1" x="1423"/>
        <item m="1" x="1064"/>
        <item m="1" x="1151"/>
        <item m="1" x="1720"/>
        <item m="1" x="1496"/>
        <item m="1" x="1555"/>
        <item m="1" x="886"/>
        <item m="1" x="925"/>
        <item m="1" x="1385"/>
        <item m="1" x="1588"/>
        <item m="1" x="899"/>
        <item m="1" x="1590"/>
        <item m="1" x="1349"/>
        <item m="1" x="1544"/>
        <item m="1" x="1329"/>
        <item m="1" x="1399"/>
        <item m="1" x="1310"/>
        <item m="1" x="1602"/>
        <item m="1" x="1307"/>
        <item m="1" x="1222"/>
        <item m="1" x="1753"/>
        <item m="1" x="1649"/>
        <item m="1" x="1271"/>
        <item m="1" x="1604"/>
        <item m="1" x="1001"/>
        <item m="1" x="1658"/>
        <item m="1" x="898"/>
        <item m="1" x="1739"/>
        <item m="1" x="1481"/>
        <item m="1" x="1248"/>
        <item m="1" x="1650"/>
        <item m="1" x="1308"/>
        <item m="1" x="1085"/>
        <item m="1" x="906"/>
        <item m="1" x="1258"/>
        <item m="1" x="913"/>
        <item m="1" x="1517"/>
        <item m="1" x="915"/>
        <item m="1" x="1419"/>
        <item m="1" x="1514"/>
        <item m="1" x="1436"/>
        <item m="1" x="1146"/>
        <item m="1" x="970"/>
        <item m="1" x="1350"/>
        <item m="1" x="1110"/>
        <item m="1" x="1412"/>
        <item m="1" x="1435"/>
        <item m="1" x="1184"/>
        <item m="1" x="1134"/>
        <item m="1" x="998"/>
        <item m="1" x="1203"/>
        <item m="1" x="1570"/>
        <item m="1" x="1111"/>
        <item m="1" x="1484"/>
        <item m="1" x="965"/>
        <item m="1" x="1774"/>
        <item m="1" x="1681"/>
        <item m="1" x="1223"/>
        <item m="1" x="1640"/>
        <item m="1" x="993"/>
        <item m="1" x="1273"/>
        <item m="1" x="1215"/>
        <item m="1" x="1759"/>
        <item m="1" x="1265"/>
        <item m="1" x="1046"/>
        <item m="1" x="1598"/>
        <item m="1" x="1451"/>
        <item m="1" x="1401"/>
        <item m="1" x="1182"/>
        <item m="1" x="1293"/>
        <item m="1" x="1663"/>
        <item m="1" x="1758"/>
        <item m="1" x="969"/>
        <item m="1" x="1348"/>
        <item m="1" x="1740"/>
        <item m="1" x="1153"/>
        <item m="1" x="1633"/>
        <item m="1" x="1573"/>
        <item m="1" x="1241"/>
        <item m="1" x="1094"/>
        <item m="1" x="1621"/>
        <item m="1" x="1586"/>
        <item m="1" x="1363"/>
        <item m="1" x="1230"/>
        <item m="1" x="893"/>
        <item m="1" x="1172"/>
        <item m="1" x="1766"/>
        <item m="1" x="1569"/>
        <item m="1" x="1710"/>
        <item m="1" x="1629"/>
        <item m="1" x="1446"/>
        <item m="1" x="948"/>
        <item m="1" x="1295"/>
        <item m="1" x="1276"/>
        <item m="1" x="1708"/>
        <item m="1" x="1421"/>
        <item m="1" x="1148"/>
        <item m="1" x="1013"/>
        <item m="1" x="1002"/>
        <item m="1" x="1540"/>
        <item m="1" x="1332"/>
        <item m="1" x="1250"/>
        <item m="1" x="1169"/>
        <item m="1" x="1735"/>
        <item m="1" x="1464"/>
        <item m="1" x="1168"/>
        <item m="1" x="1410"/>
        <item m="1" x="1764"/>
        <item m="1" x="1070"/>
        <item m="1" x="1335"/>
        <item m="1" x="1247"/>
        <item m="1" x="1121"/>
        <item m="1" x="1041"/>
        <item m="1" x="1063"/>
        <item m="1" x="1086"/>
        <item m="1" x="1441"/>
        <item m="1" x="1342"/>
        <item m="1" x="1240"/>
        <item m="1" x="1630"/>
        <item m="1" x="895"/>
        <item m="1" x="1369"/>
        <item m="1" x="1383"/>
        <item m="1" x="1030"/>
        <item m="1" x="1761"/>
        <item m="1" x="1684"/>
        <item m="1" x="1623"/>
        <item m="1" x="1755"/>
        <item m="1" x="1344"/>
        <item m="1" x="1429"/>
        <item m="1" x="1186"/>
        <item m="1" x="1170"/>
        <item m="1" x="912"/>
        <item m="1" x="1217"/>
        <item m="1" x="1752"/>
        <item m="1" x="1692"/>
        <item m="1" x="928"/>
        <item m="1" x="1534"/>
        <item m="1" x="1098"/>
        <item m="1" x="1333"/>
        <item m="1" x="1675"/>
        <item m="1" x="1538"/>
        <item m="1" x="1628"/>
        <item m="1" x="1670"/>
        <item m="1" x="1673"/>
        <item m="1" x="1143"/>
        <item m="1" x="923"/>
        <item m="1" x="1117"/>
        <item m="1" x="1736"/>
        <item m="1" x="1014"/>
        <item m="1" x="1301"/>
        <item m="1" x="1158"/>
        <item m="1" x="1081"/>
        <item m="1" x="1532"/>
        <item m="1" x="1756"/>
        <item m="1" x="1452"/>
        <item m="1" x="1300"/>
        <item m="1" x="1749"/>
        <item m="1" x="940"/>
        <item m="1" x="1142"/>
        <item m="1" x="1469"/>
        <item m="1" x="1560"/>
        <item m="1" x="1460"/>
        <item m="1" x="1205"/>
        <item m="1" x="1079"/>
        <item m="1" x="1044"/>
        <item m="1" x="1279"/>
        <item m="1" x="1425"/>
        <item m="1" x="1113"/>
        <item m="1" x="1116"/>
        <item m="1" x="885"/>
        <item m="1" x="1039"/>
        <item m="1" x="1689"/>
        <item m="1" x="1584"/>
        <item m="1" x="1688"/>
        <item m="1" x="1499"/>
        <item m="1" x="1129"/>
        <item m="1" x="1042"/>
        <item m="1" x="1626"/>
        <item m="1" x="1254"/>
        <item m="1" x="1163"/>
        <item m="1" x="1454"/>
        <item m="1" x="1004"/>
        <item m="1" x="1381"/>
        <item m="1" x="1788"/>
        <item m="1" x="1251"/>
        <item m="1" x="1278"/>
        <item m="1" x="987"/>
        <item m="1" x="1757"/>
        <item m="1" x="1655"/>
        <item m="1" x="1687"/>
        <item m="1" x="1745"/>
        <item m="1" x="1422"/>
        <item m="1" x="1114"/>
        <item m="1" x="1470"/>
        <item m="1" x="1722"/>
        <item m="1" x="975"/>
        <item m="1" x="1648"/>
        <item m="1" x="1316"/>
        <item m="1" x="1596"/>
        <item m="1" x="1166"/>
        <item m="1" x="894"/>
        <item m="1" x="1181"/>
        <item m="1" x="1351"/>
        <item m="1" x="890"/>
        <item m="1" x="1726"/>
        <item m="1" x="1591"/>
        <item m="1" x="1603"/>
        <item m="1" x="1373"/>
        <item m="1" x="1219"/>
        <item m="1" x="1177"/>
        <item m="1" x="1733"/>
        <item m="1" x="1557"/>
        <item m="1" x="992"/>
        <item m="1" x="927"/>
        <item m="1" x="1167"/>
        <item m="1" x="977"/>
        <item m="1" x="1164"/>
        <item m="1" x="1624"/>
        <item m="1" x="1034"/>
        <item m="1" x="1612"/>
        <item m="1" x="1554"/>
        <item m="1" x="1427"/>
        <item m="1" x="1472"/>
        <item m="1" x="1669"/>
        <item m="1" x="1048"/>
        <item m="1" x="1104"/>
        <item m="1" x="920"/>
        <item m="1" x="1356"/>
        <item m="1" x="1411"/>
        <item m="1" x="1018"/>
        <item m="1" x="1461"/>
        <item m="1" x="910"/>
        <item m="1" x="1690"/>
        <item m="1" x="1237"/>
        <item m="1" x="1541"/>
        <item m="1" x="1193"/>
        <item m="1" x="1608"/>
        <item m="1" x="1083"/>
        <item m="1" x="1509"/>
        <item m="1" x="1050"/>
        <item m="1" x="1513"/>
        <item m="1" x="1337"/>
        <item m="1" x="1398"/>
        <item m="1" x="1795"/>
        <item m="1" x="1476"/>
        <item m="1" x="1165"/>
        <item m="1" x="1000"/>
        <item m="1" x="1731"/>
        <item m="1" x="1032"/>
        <item m="1" x="1312"/>
        <item m="1" x="1400"/>
        <item m="1" x="1473"/>
        <item m="1" x="1773"/>
        <item m="1" x="1792"/>
        <item m="1" x="1210"/>
        <item m="1" x="900"/>
        <item m="1" x="1051"/>
        <item m="1" x="1798"/>
        <item m="1" x="1458"/>
        <item m="1" x="1218"/>
        <item m="1" x="1641"/>
        <item m="1" x="892"/>
        <item m="1" x="1359"/>
        <item m="1" x="972"/>
        <item m="1" x="1406"/>
        <item m="1" x="976"/>
        <item m="1" x="1095"/>
        <item m="1" x="1259"/>
        <item m="1" x="963"/>
        <item m="1" x="1078"/>
        <item m="1" x="1010"/>
        <item m="1" x="1055"/>
        <item m="1" x="1712"/>
        <item m="1" x="994"/>
        <item m="1" x="1546"/>
        <item m="1" x="1017"/>
        <item m="1" x="1510"/>
        <item m="1" x="1220"/>
        <item m="1" x="1533"/>
        <item m="1" x="1252"/>
        <item m="1" x="1021"/>
        <item m="1" x="939"/>
        <item m="1" x="1355"/>
        <item m="1" x="1530"/>
        <item m="1" x="1527"/>
        <item m="1" x="1150"/>
        <item m="1" x="1336"/>
        <item m="1" x="1635"/>
        <item m="1" x="1666"/>
        <item m="1" x="1049"/>
        <item m="1" x="1076"/>
        <item m="1" x="1414"/>
        <item m="1" x="932"/>
        <item m="1" x="1613"/>
        <item m="1" x="1418"/>
        <item m="1" x="1321"/>
        <item m="1" x="1471"/>
        <item m="1" x="1389"/>
        <item m="1" x="996"/>
        <item m="1" x="1475"/>
        <item m="1" x="1659"/>
        <item m="1" x="1361"/>
        <item m="1" x="1642"/>
        <item m="1" x="1707"/>
        <item m="1" x="1204"/>
        <item m="1" x="1127"/>
        <item m="1" x="1131"/>
        <item m="1" x="1067"/>
        <item m="1" x="1516"/>
        <item m="1" x="1543"/>
        <item m="1" x="1551"/>
        <item m="1" x="1477"/>
        <item m="1" x="1187"/>
        <item m="1" x="1227"/>
        <item m="1" x="1651"/>
        <item m="1" x="1043"/>
        <item m="1" x="1796"/>
        <item m="1" x="1777"/>
        <item m="1" x="1549"/>
        <item m="1" x="1371"/>
        <item m="1" x="1045"/>
        <item m="1" x="1212"/>
        <item m="1" x="1725"/>
        <item m="1" x="1440"/>
        <item m="1" x="1015"/>
        <item m="1" x="1426"/>
        <item m="1" x="1660"/>
        <item m="1" x="1667"/>
        <item m="1" x="1352"/>
        <item m="1" x="1296"/>
        <item m="1" x="1498"/>
        <item m="1" x="1403"/>
        <item m="1" x="1449"/>
        <item m="1" x="1767"/>
        <item m="1" x="1294"/>
        <item m="1" x="1367"/>
        <item m="1" x="1763"/>
        <item m="1" x="914"/>
        <item m="1" x="1702"/>
        <item m="1" x="1239"/>
        <item m="1" x="1268"/>
        <item m="1" x="1378"/>
        <item m="1" x="1327"/>
        <item m="1" x="1330"/>
        <item m="1" x="953"/>
        <item m="1" x="1742"/>
        <item m="1" x="1267"/>
        <item m="1" x="1442"/>
        <item m="1" x="1216"/>
        <item m="1" x="1088"/>
        <item m="1" x="1100"/>
        <item m="1" x="1123"/>
        <item m="1" x="1565"/>
        <item m="1" x="1200"/>
        <item m="1" x="1375"/>
        <item m="1" x="1343"/>
        <item m="1" x="901"/>
        <item m="1" x="931"/>
        <item m="1" x="1579"/>
        <item m="1" x="1622"/>
        <item m="1" x="974"/>
        <item m="1" x="1769"/>
        <item m="1" x="1524"/>
        <item m="1" x="1077"/>
        <item m="1" x="1597"/>
        <item m="1" x="1783"/>
        <item m="1" x="1244"/>
        <item m="1" x="1493"/>
        <item m="1" x="1443"/>
        <item m="1" x="1405"/>
        <item m="1" x="1357"/>
        <item m="1" x="1744"/>
        <item m="1" x="1003"/>
        <item m="1" x="1528"/>
        <item m="1" x="968"/>
        <item m="1" x="1717"/>
        <item m="1" x="1434"/>
        <item m="1" x="986"/>
        <item m="1" x="1600"/>
        <item m="1" x="1784"/>
        <item m="1" x="1583"/>
        <item m="1" x="1705"/>
        <item m="1" x="1008"/>
        <item m="1" x="1192"/>
        <item m="1" x="1574"/>
        <item m="1" x="1715"/>
        <item m="1" x="922"/>
        <item m="1" x="997"/>
        <item m="1" x="1694"/>
        <item m="1" x="1387"/>
        <item m="1" x="1122"/>
        <item m="1" x="917"/>
        <item m="1" x="944"/>
        <item m="1" x="1319"/>
        <item m="1" x="1787"/>
        <item m="1" x="1771"/>
        <item m="1" x="1564"/>
        <item m="1" x="1374"/>
        <item m="1" x="1793"/>
        <item m="1" x="1334"/>
        <item m="1" x="1566"/>
        <item m="1" x="1501"/>
        <item m="1" x="1594"/>
        <item m="1" x="1190"/>
        <item m="1" x="1682"/>
        <item m="1" x="950"/>
        <item m="1" x="1691"/>
        <item m="1" x="1249"/>
        <item m="1" x="1437"/>
        <item m="1" x="1737"/>
        <item m="1" x="1408"/>
        <item m="1" x="1718"/>
        <item m="1" x="1696"/>
        <item m="1" x="1778"/>
        <item m="1" x="1358"/>
        <item m="1" x="934"/>
        <item m="1" x="1545"/>
        <item m="1" x="1287"/>
        <item m="1" x="1118"/>
        <item m="1" x="1646"/>
        <item m="1" x="980"/>
        <item m="1" x="988"/>
        <item m="1" x="952"/>
        <item m="1" x="1723"/>
        <item m="1" x="1781"/>
        <item m="1" x="1191"/>
        <item m="1" x="1135"/>
        <item m="1" x="1676"/>
        <item m="1" x="926"/>
        <item m="1" x="1297"/>
        <item m="1" x="1174"/>
        <item m="1" x="1785"/>
        <item m="1" x="1505"/>
        <item m="1" x="1097"/>
        <item m="1" x="1036"/>
        <item m="1" x="1033"/>
        <item m="1" x="1087"/>
        <item m="1" x="1047"/>
        <item m="1" x="908"/>
        <item m="1" x="1466"/>
        <item m="1" x="1391"/>
        <item m="1" x="1643"/>
        <item m="1" x="1197"/>
        <item m="1" x="1485"/>
        <item m="1" x="1253"/>
        <item m="1" x="1494"/>
        <item m="1" x="985"/>
        <item m="1" x="1147"/>
        <item m="1" x="936"/>
        <item m="1" x="1257"/>
        <item m="1" x="1789"/>
        <item m="1" x="1213"/>
        <item m="1" x="1556"/>
        <item m="1" x="1713"/>
        <item m="1" x="1320"/>
        <item m="1" x="1160"/>
        <item m="1" x="1695"/>
        <item m="1" x="1486"/>
        <item m="1" x="1232"/>
        <item m="1" x="1011"/>
        <item m="1" x="1390"/>
        <item m="1" x="919"/>
        <item m="1" x="1323"/>
        <item m="1" x="1178"/>
        <item m="1" x="1120"/>
        <item m="1" x="1368"/>
        <item m="1" x="1738"/>
        <item m="1" x="1214"/>
        <item m="1" x="1665"/>
        <item m="1" x="1156"/>
        <item m="1" x="964"/>
        <item m="1" x="1685"/>
        <item m="1" x="1553"/>
        <item m="1" x="1550"/>
        <item m="1" x="1037"/>
        <item m="1" x="982"/>
        <item m="1" x="1322"/>
        <item m="1" x="1211"/>
        <item m="1" x="1428"/>
        <item m="1" x="1299"/>
        <item m="1" x="960"/>
        <item m="1" x="1183"/>
        <item m="1" x="967"/>
        <item m="1" x="1285"/>
        <item m="1" x="1106"/>
        <item m="1" x="889"/>
        <item m="1" x="1145"/>
        <item m="1" x="935"/>
        <item m="1" x="1275"/>
        <item m="1" x="1567"/>
        <item m="1" x="1747"/>
        <item m="1" x="1697"/>
        <item m="1" x="1074"/>
        <item m="1" x="1679"/>
        <item m="1" x="1495"/>
        <item m="1" x="1618"/>
        <item m="1" x="918"/>
        <item m="1" x="1161"/>
        <item m="1" x="1360"/>
        <item m="1" x="1417"/>
        <item m="1" x="1270"/>
        <item m="1" x="1523"/>
        <item m="1" x="1115"/>
        <item m="1" x="1112"/>
        <item m="1" x="907"/>
        <item m="1" x="983"/>
        <item m="1" x="1620"/>
        <item m="1" x="1238"/>
        <item m="1" x="1571"/>
        <item m="1" x="1636"/>
        <item m="1" x="1664"/>
        <item m="1" x="1559"/>
        <item m="1" x="1109"/>
        <item m="1" x="1701"/>
        <item m="1" x="1703"/>
        <item m="1" x="966"/>
        <item m="1" x="1354"/>
        <item m="1" x="1656"/>
        <item m="1" x="1317"/>
        <item m="1" x="1331"/>
        <item m="1" x="1489"/>
        <item m="1" x="1448"/>
        <item m="1" x="1075"/>
        <item m="1" x="1709"/>
        <item m="1" x="1019"/>
        <item m="1" x="1290"/>
        <item m="1" x="1592"/>
        <item m="1" x="1504"/>
        <item m="1" x="1353"/>
        <item m="1" x="1286"/>
        <item m="1" x="1305"/>
        <item m="1" x="1748"/>
        <item m="1" x="1558"/>
        <item m="1" x="961"/>
        <item m="1" x="1069"/>
        <item m="1" x="1061"/>
        <item m="1" x="1119"/>
        <item m="1" x="1478"/>
        <item m="1" x="1071"/>
        <item m="1" x="1734"/>
        <item m="1" x="1140"/>
        <item m="1" x="1542"/>
        <item m="1" x="1678"/>
        <item m="1" x="1341"/>
        <item m="1" x="1304"/>
        <item m="1" x="1672"/>
        <item m="1" x="1548"/>
        <item m="1" x="1409"/>
        <item m="1" x="1487"/>
        <item m="1" x="1141"/>
        <item m="1" x="941"/>
        <item m="1" x="883"/>
        <item m="1" x="1537"/>
        <item m="1" x="1706"/>
        <item m="1" x="1255"/>
        <item m="1" x="1126"/>
        <item m="1" x="1632"/>
        <item m="1" x="1288"/>
        <item m="1" x="1680"/>
        <item m="1" x="1311"/>
        <item m="1" x="1790"/>
        <item m="1" x="1456"/>
        <item m="1" x="1450"/>
        <item m="1" x="1006"/>
        <item m="1" x="1526"/>
        <item m="1" x="1282"/>
        <item m="1" x="1506"/>
        <item m="1" x="1397"/>
        <item m="1" x="962"/>
        <item m="1" x="1529"/>
        <item m="1" x="911"/>
        <item m="1" x="1382"/>
        <item m="1" x="1280"/>
        <item m="1" x="1199"/>
        <item m="1" x="1261"/>
        <item m="1" x="1547"/>
        <item m="1" x="1617"/>
        <item m="1" x="1531"/>
        <item m="1" x="1782"/>
        <item m="1" x="891"/>
        <item m="1" x="1318"/>
        <item m="1" x="1392"/>
        <item m="1" x="1303"/>
        <item m="1" x="1634"/>
        <item m="1" x="1347"/>
        <item m="1" x="882"/>
        <item m="1" x="1245"/>
        <item m="1" x="1402"/>
        <item m="1" x="1206"/>
        <item m="1" x="1056"/>
        <item m="1" x="1096"/>
        <item m="1" x="958"/>
        <item m="1" x="1246"/>
        <item m="1" x="1578"/>
        <item m="1" x="1601"/>
        <item m="1" x="949"/>
        <item m="1" x="1729"/>
        <item m="1" x="1728"/>
        <item m="1" x="1589"/>
        <item m="1" x="1176"/>
        <item m="1" x="1445"/>
        <item m="1" x="1610"/>
        <item m="1" x="1552"/>
        <item m="1" x="1625"/>
        <item m="1" x="1243"/>
        <item m="1" x="1338"/>
        <item m="1" x="1671"/>
        <item m="1" x="1424"/>
        <item m="1" x="1462"/>
        <item m="1" x="1699"/>
        <item m="1" x="1180"/>
        <item m="1" x="1794"/>
        <item m="1" x="1277"/>
        <item m="1" x="1208"/>
        <item m="1" x="1396"/>
        <item m="1" x="1760"/>
        <item m="1" x="1668"/>
        <item m="1" x="957"/>
        <item m="1" x="904"/>
        <item m="1" x="1662"/>
        <item m="1" x="1228"/>
        <item m="1" x="1407"/>
        <item m="1" x="984"/>
        <item m="1" x="1144"/>
        <item m="1" x="1492"/>
        <item m="1" x="1535"/>
        <item m="1" x="1139"/>
        <item m="1" x="1637"/>
        <item m="1" x="1189"/>
        <item m="1" x="1741"/>
        <item m="1" x="1289"/>
        <item m="1" x="1262"/>
        <item m="1" x="1132"/>
        <item m="1" x="1638"/>
        <item m="1" x="902"/>
        <item m="1" x="1124"/>
        <item m="1" x="1231"/>
        <item m="1" x="1179"/>
        <item m="1" x="1365"/>
        <item m="1" x="1068"/>
        <item m="1" x="1616"/>
        <item m="1" x="1269"/>
        <item m="1" x="1012"/>
        <item m="1" x="1128"/>
        <item m="1" x="943"/>
        <item m="1" x="897"/>
        <item m="1" x="1291"/>
        <item m="1" x="1198"/>
        <item m="1" x="1404"/>
        <item m="1" x="1394"/>
        <item m="1" x="1108"/>
        <item m="1" x="1480"/>
        <item m="1" x="1194"/>
        <item m="1" x="1639"/>
        <item m="1" x="1645"/>
        <item m="1" x="1457"/>
        <item m="1" x="1233"/>
        <item m="1" x="1724"/>
        <item m="1" x="1727"/>
        <item m="1" x="959"/>
        <item m="1" x="1780"/>
        <item m="1" x="946"/>
        <item m="1" x="1511"/>
        <item m="1" x="1721"/>
        <item m="1" x="1508"/>
        <item m="1" x="1587"/>
        <item m="1" x="1149"/>
        <item m="1" x="954"/>
        <item m="1" x="991"/>
        <item m="1" x="1136"/>
        <item m="1" x="1465"/>
        <item m="1" x="1281"/>
        <item m="1" x="1714"/>
        <item m="1" x="1171"/>
        <item m="1" x="1593"/>
        <item m="1" x="1693"/>
        <item m="1" x="1482"/>
        <item m="1" x="1313"/>
        <item m="1" x="1775"/>
        <item m="1" x="1224"/>
        <item m="1" x="884"/>
        <item m="1" x="1585"/>
        <item m="1" x="1272"/>
        <item m="1" x="1762"/>
        <item m="1" x="1201"/>
        <item m="1" x="1732"/>
        <item m="1" x="1467"/>
        <item m="1" x="1298"/>
        <item m="1" x="1439"/>
        <item m="1" x="1654"/>
        <item m="1" x="1786"/>
        <item m="1" x="1413"/>
        <item m="1" x="1384"/>
        <item m="1" x="1016"/>
        <item m="1" x="1283"/>
        <item m="1" x="1614"/>
        <item m="1" x="1260"/>
        <item m="1" x="1162"/>
        <item m="1" x="1605"/>
        <item m="1" x="1420"/>
        <item m="1" x="971"/>
        <item m="1" x="990"/>
        <item m="1" x="1023"/>
        <item m="1" x="1107"/>
        <item m="1" x="1576"/>
        <item m="1" x="1730"/>
        <item m="1" x="1539"/>
        <item m="1" x="947"/>
        <item m="1" x="1606"/>
        <item m="1" x="1657"/>
        <item m="1" x="1101"/>
        <item m="1" x="1581"/>
        <item m="1" x="989"/>
        <item m="1" x="1521"/>
        <item m="1" x="1059"/>
        <item m="1" x="1497"/>
        <item m="1" x="955"/>
        <item m="1" x="1229"/>
        <item m="1" x="1196"/>
        <item m="1" x="1447"/>
        <item m="1" x="1619"/>
        <item m="1" x="1092"/>
        <item m="1" x="1647"/>
        <item m="1" x="1264"/>
        <item m="1" x="1040"/>
        <item m="1" x="887"/>
        <item m="1" x="1035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5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m="1" x="1125"/>
        <item x="150"/>
        <item x="151"/>
        <item x="152"/>
        <item x="153"/>
        <item x="154"/>
        <item x="155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m="1" x="1302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m="1" x="1376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m="1" x="1536"/>
        <item m="1" x="1627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m="1" x="143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7"/>
        <item x="445"/>
        <item x="446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m="1" x="1503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m="1" x="1615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m="1" x="1395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m="1" x="999"/>
        <item x="573"/>
        <item x="574"/>
        <item x="575"/>
        <item x="576"/>
        <item x="577"/>
        <item x="578"/>
        <item x="580"/>
        <item x="581"/>
        <item x="582"/>
        <item x="583"/>
        <item x="584"/>
        <item x="585"/>
        <item x="586"/>
        <item x="587"/>
        <item m="1" x="1652"/>
        <item x="589"/>
        <item x="590"/>
        <item x="591"/>
        <item x="592"/>
        <item m="1" x="1698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m="1" x="1038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m="1" x="10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m="1" x="1500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m="1" x="1236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m="1" x="1459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m="1" x="1631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m="1" x="1031"/>
        <item x="268"/>
        <item x="149"/>
        <item x="368"/>
        <item x="517"/>
        <item x="533"/>
        <item x="579"/>
        <item x="588"/>
        <item x="604"/>
        <item x="793"/>
        <item x="834"/>
        <item x="100"/>
        <item x="191"/>
        <item t="default"/>
      </items>
    </pivotField>
    <pivotField dragToRow="0" dragToCol="0" dragToPage="0" showAll="0" defaultSubtotal="0"/>
  </pivotFields>
  <rowFields count="2">
    <field x="13"/>
    <field x="33"/>
  </rowFields>
  <rowItems count="89">
    <i>
      <x/>
    </i>
    <i r="1">
      <x v="1370"/>
    </i>
    <i>
      <x v="2"/>
    </i>
    <i r="1">
      <x v="1609"/>
    </i>
    <i>
      <x v="3"/>
    </i>
    <i r="1">
      <x v="1437"/>
    </i>
    <i>
      <x v="4"/>
    </i>
    <i r="1">
      <x v="1323"/>
    </i>
    <i r="1">
      <x v="1452"/>
    </i>
    <i r="1">
      <x v="1680"/>
    </i>
    <i r="1">
      <x v="1777"/>
    </i>
    <i>
      <x v="5"/>
    </i>
    <i r="1">
      <x v="1693"/>
    </i>
    <i>
      <x v="6"/>
    </i>
    <i r="1">
      <x v="1489"/>
    </i>
    <i r="1">
      <x v="1725"/>
    </i>
    <i>
      <x v="7"/>
    </i>
    <i r="1">
      <x v="1028"/>
    </i>
    <i>
      <x v="8"/>
    </i>
    <i r="1">
      <x v="1746"/>
    </i>
    <i>
      <x v="9"/>
    </i>
    <i r="1">
      <x v="1113"/>
    </i>
    <i>
      <x v="11"/>
    </i>
    <i r="1">
      <x v="1450"/>
    </i>
    <i>
      <x v="12"/>
    </i>
    <i r="1">
      <x v="1030"/>
    </i>
    <i>
      <x v="13"/>
    </i>
    <i r="1">
      <x v="1252"/>
    </i>
    <i>
      <x v="14"/>
    </i>
    <i r="1">
      <x v="1306"/>
    </i>
    <i>
      <x v="15"/>
    </i>
    <i r="1">
      <x v="1722"/>
    </i>
    <i>
      <x v="16"/>
    </i>
    <i r="1">
      <x v="1072"/>
    </i>
    <i>
      <x v="17"/>
    </i>
    <i r="1">
      <x v="1659"/>
    </i>
    <i r="1">
      <x v="1720"/>
    </i>
    <i>
      <x v="18"/>
    </i>
    <i r="1">
      <x v="1100"/>
    </i>
    <i>
      <x v="19"/>
    </i>
    <i r="1">
      <x v="1120"/>
    </i>
    <i>
      <x v="20"/>
    </i>
    <i r="1">
      <x v="1797"/>
    </i>
    <i>
      <x v="21"/>
    </i>
    <i r="1">
      <x v="1772"/>
    </i>
    <i>
      <x v="22"/>
    </i>
    <i r="1">
      <x v="1492"/>
    </i>
    <i>
      <x v="23"/>
    </i>
    <i r="1">
      <x v="1279"/>
    </i>
    <i>
      <x v="24"/>
    </i>
    <i r="1">
      <x v="969"/>
    </i>
    <i r="1">
      <x v="1042"/>
    </i>
    <i r="1">
      <x v="1064"/>
    </i>
    <i r="1">
      <x v="1107"/>
    </i>
    <i r="1">
      <x v="1183"/>
    </i>
    <i r="1">
      <x v="1192"/>
    </i>
    <i r="1">
      <x v="1267"/>
    </i>
    <i r="1">
      <x v="1290"/>
    </i>
    <i r="1">
      <x v="1291"/>
    </i>
    <i r="1">
      <x v="1355"/>
    </i>
    <i r="1">
      <x v="1358"/>
    </i>
    <i r="1">
      <x v="1662"/>
    </i>
    <i r="1">
      <x v="1724"/>
    </i>
    <i r="1">
      <x v="1738"/>
    </i>
    <i>
      <x v="25"/>
    </i>
    <i r="1">
      <x v="1699"/>
    </i>
    <i>
      <x v="26"/>
    </i>
    <i r="1">
      <x v="1138"/>
    </i>
    <i r="1">
      <x v="1175"/>
    </i>
    <i>
      <x v="27"/>
    </i>
    <i r="1">
      <x v="1549"/>
    </i>
    <i>
      <x v="28"/>
    </i>
    <i r="1">
      <x v="1282"/>
    </i>
    <i r="1">
      <x v="1511"/>
    </i>
    <i>
      <x v="29"/>
    </i>
    <i r="1">
      <x v="1787"/>
    </i>
    <i>
      <x v="31"/>
    </i>
    <i r="1">
      <x v="1296"/>
    </i>
    <i>
      <x v="32"/>
    </i>
    <i r="1">
      <x v="1676"/>
    </i>
    <i>
      <x v="33"/>
    </i>
    <i r="1">
      <x v="1160"/>
    </i>
    <i>
      <x v="34"/>
    </i>
    <i r="1">
      <x v="1187"/>
    </i>
    <i>
      <x v="35"/>
    </i>
    <i r="1">
      <x v="903"/>
    </i>
    <i r="1">
      <x v="1071"/>
    </i>
    <i r="1">
      <x v="1197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name="PivotTable5" cacheId="0" applyNumberFormats="0" applyBorderFormats="0" applyFontFormats="0" applyPatternFormats="0" applyAlignmentFormats="0" applyWidthHeightFormats="1" dataCaption="Values" updatedVersion="6" minRefreshableVersion="3" showCalcMbrs="0" useAutoFormatting="1" itemPrintTitles="1" createdVersion="3" indent="0" outline="1" outlineData="1" multipleFieldFilters="0" rowHeaderCaption="">
  <location ref="A3:A20" firstHeaderRow="1" firstDataRow="1" firstDataCol="1" rowPageCount="1" colPageCount="1"/>
  <pivotFields count="35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39">
        <item x="21"/>
        <item m="1" x="36"/>
        <item x="27"/>
        <item x="22"/>
        <item x="20"/>
        <item x="30"/>
        <item x="24"/>
        <item x="4"/>
        <item x="33"/>
        <item x="8"/>
        <item m="1" x="37"/>
        <item x="23"/>
        <item x="5"/>
        <item x="15"/>
        <item x="19"/>
        <item x="32"/>
        <item x="6"/>
        <item x="28"/>
        <item x="7"/>
        <item x="9"/>
        <item x="3"/>
        <item x="34"/>
        <item x="25"/>
        <item x="16"/>
        <item x="2"/>
        <item x="31"/>
        <item x="10"/>
        <item x="26"/>
        <item x="17"/>
        <item x="13"/>
        <item m="1" x="35"/>
        <item x="18"/>
        <item x="29"/>
        <item x="11"/>
        <item x="14"/>
        <item x="1"/>
        <item x="0"/>
        <item x="12"/>
        <item t="default"/>
      </items>
    </pivotField>
    <pivotField axis="axisPage" multipleItemSelectionAllowed="1" showAll="0">
      <items count="3">
        <item x="1"/>
        <item h="1"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1800">
        <item m="1" x="1138"/>
        <item m="1" x="1207"/>
        <item m="1" x="1491"/>
        <item m="1" x="1644"/>
        <item m="1" x="1195"/>
        <item m="1" x="1711"/>
        <item m="1" x="1005"/>
        <item m="1" x="1512"/>
        <item m="1" x="1479"/>
        <item m="1" x="1609"/>
        <item m="1" x="1102"/>
        <item m="1" x="1103"/>
        <item m="1" x="1572"/>
        <item m="1" x="1797"/>
        <item m="1" x="924"/>
        <item m="1" x="933"/>
        <item m="1" x="1306"/>
        <item m="1" x="1133"/>
        <item m="1" x="1438"/>
        <item m="1" x="1582"/>
        <item m="1" x="930"/>
        <item m="1" x="896"/>
        <item m="1" x="1082"/>
        <item m="1" x="1380"/>
        <item m="1" x="1704"/>
        <item m="1" x="995"/>
        <item m="1" x="981"/>
        <item m="1" x="916"/>
        <item m="1" x="1431"/>
        <item m="1" x="1577"/>
        <item m="1" x="1099"/>
        <item m="1" x="1221"/>
        <item m="1" x="1235"/>
        <item m="1" x="1562"/>
        <item m="1" x="1661"/>
        <item m="1" x="1009"/>
        <item m="1" x="1779"/>
        <item m="1" x="1474"/>
        <item m="1" x="1607"/>
        <item m="1" x="1772"/>
        <item m="1" x="1770"/>
        <item m="1" x="1054"/>
        <item m="1" x="1274"/>
        <item m="1" x="1027"/>
        <item m="1" x="1053"/>
        <item m="1" x="909"/>
        <item m="1" x="1007"/>
        <item m="1" x="1084"/>
        <item m="1" x="1362"/>
        <item m="1" x="1225"/>
        <item m="1" x="937"/>
        <item m="1" x="1366"/>
        <item m="1" x="1653"/>
        <item m="1" x="1202"/>
        <item m="1" x="1364"/>
        <item m="1" x="1340"/>
        <item m="1" x="942"/>
        <item m="1" x="1716"/>
        <item m="1" x="1062"/>
        <item m="1" x="1028"/>
        <item m="1" x="1388"/>
        <item m="1" x="1525"/>
        <item m="1" x="1677"/>
        <item m="1" x="1522"/>
        <item m="1" x="1563"/>
        <item m="1" x="979"/>
        <item m="1" x="1339"/>
        <item m="1" x="1052"/>
        <item m="1" x="1370"/>
        <item m="1" x="1090"/>
        <item m="1" x="1580"/>
        <item m="1" x="1024"/>
        <item m="1" x="1611"/>
        <item m="1" x="1159"/>
        <item m="1" x="929"/>
        <item m="1" x="945"/>
        <item m="1" x="1483"/>
        <item m="1" x="1093"/>
        <item m="1" x="978"/>
        <item m="1" x="1683"/>
        <item m="1" x="1686"/>
        <item m="1" x="1060"/>
        <item m="1" x="1066"/>
        <item m="1" x="1490"/>
        <item m="1" x="1372"/>
        <item m="1" x="1137"/>
        <item m="1" x="1518"/>
        <item m="1" x="1468"/>
        <item m="1" x="1328"/>
        <item m="1" x="1575"/>
        <item m="1" x="1377"/>
        <item m="1" x="1029"/>
        <item m="1" x="938"/>
        <item m="1" x="888"/>
        <item m="1" x="1345"/>
        <item m="1" x="1242"/>
        <item m="1" x="1175"/>
        <item m="1" x="1173"/>
        <item m="1" x="1324"/>
        <item m="1" x="1025"/>
        <item m="1" x="1155"/>
        <item m="1" x="951"/>
        <item m="1" x="1152"/>
        <item m="1" x="1022"/>
        <item m="1" x="1520"/>
        <item m="1" x="1765"/>
        <item m="1" x="905"/>
        <item m="1" x="1776"/>
        <item m="1" x="1415"/>
        <item m="1" x="1379"/>
        <item m="1" x="1266"/>
        <item m="1" x="1073"/>
        <item m="1" x="1325"/>
        <item m="1" x="1386"/>
        <item m="1" x="1754"/>
        <item m="1" x="956"/>
        <item m="1" x="1057"/>
        <item m="1" x="1188"/>
        <item m="1" x="1314"/>
        <item m="1" x="1674"/>
        <item m="1" x="1599"/>
        <item m="1" x="921"/>
        <item m="1" x="1746"/>
        <item m="1" x="973"/>
        <item m="1" x="1072"/>
        <item m="1" x="1346"/>
        <item m="1" x="1515"/>
        <item m="1" x="1209"/>
        <item m="1" x="903"/>
        <item m="1" x="1226"/>
        <item m="1" x="1719"/>
        <item m="1" x="1750"/>
        <item m="1" x="1507"/>
        <item m="1" x="1105"/>
        <item m="1" x="1026"/>
        <item m="1" x="1416"/>
        <item m="1" x="1309"/>
        <item m="1" x="1444"/>
        <item m="1" x="1519"/>
        <item m="1" x="1065"/>
        <item m="1" x="1700"/>
        <item m="1" x="1568"/>
        <item m="1" x="1091"/>
        <item m="1" x="1453"/>
        <item m="1" x="1315"/>
        <item m="1" x="1488"/>
        <item m="1" x="1595"/>
        <item m="1" x="1130"/>
        <item m="1" x="1751"/>
        <item m="1" x="1791"/>
        <item m="1" x="1157"/>
        <item m="1" x="1432"/>
        <item m="1" x="1263"/>
        <item m="1" x="1058"/>
        <item m="1" x="1455"/>
        <item m="1" x="1463"/>
        <item m="1" x="1502"/>
        <item m="1" x="1326"/>
        <item m="1" x="1234"/>
        <item m="1" x="1430"/>
        <item m="1" x="1284"/>
        <item m="1" x="1080"/>
        <item m="1" x="1393"/>
        <item m="1" x="1154"/>
        <item m="1" x="1185"/>
        <item m="1" x="1561"/>
        <item m="1" x="1089"/>
        <item m="1" x="1743"/>
        <item m="1" x="1256"/>
        <item m="1" x="1292"/>
        <item m="1" x="1768"/>
        <item m="1" x="1423"/>
        <item m="1" x="1064"/>
        <item m="1" x="1151"/>
        <item m="1" x="1720"/>
        <item m="1" x="1496"/>
        <item m="1" x="1555"/>
        <item m="1" x="886"/>
        <item m="1" x="925"/>
        <item m="1" x="1385"/>
        <item m="1" x="1588"/>
        <item m="1" x="899"/>
        <item m="1" x="1590"/>
        <item m="1" x="1349"/>
        <item m="1" x="1544"/>
        <item m="1" x="1329"/>
        <item m="1" x="1399"/>
        <item m="1" x="1310"/>
        <item m="1" x="1602"/>
        <item m="1" x="1307"/>
        <item m="1" x="1222"/>
        <item m="1" x="1753"/>
        <item m="1" x="1649"/>
        <item m="1" x="1271"/>
        <item m="1" x="1604"/>
        <item m="1" x="1001"/>
        <item m="1" x="1658"/>
        <item m="1" x="898"/>
        <item m="1" x="1739"/>
        <item m="1" x="1481"/>
        <item m="1" x="1248"/>
        <item m="1" x="1650"/>
        <item m="1" x="1308"/>
        <item m="1" x="1085"/>
        <item m="1" x="906"/>
        <item m="1" x="1258"/>
        <item m="1" x="913"/>
        <item m="1" x="1517"/>
        <item m="1" x="915"/>
        <item m="1" x="1419"/>
        <item m="1" x="1514"/>
        <item m="1" x="1436"/>
        <item m="1" x="1146"/>
        <item m="1" x="970"/>
        <item m="1" x="1350"/>
        <item m="1" x="1110"/>
        <item m="1" x="1412"/>
        <item m="1" x="1435"/>
        <item m="1" x="1184"/>
        <item m="1" x="1134"/>
        <item m="1" x="998"/>
        <item m="1" x="1203"/>
        <item m="1" x="1570"/>
        <item m="1" x="1111"/>
        <item m="1" x="1484"/>
        <item m="1" x="965"/>
        <item m="1" x="1774"/>
        <item m="1" x="1681"/>
        <item m="1" x="1223"/>
        <item m="1" x="1640"/>
        <item m="1" x="993"/>
        <item m="1" x="1273"/>
        <item m="1" x="1215"/>
        <item m="1" x="1759"/>
        <item m="1" x="1265"/>
        <item m="1" x="1046"/>
        <item m="1" x="1598"/>
        <item m="1" x="1451"/>
        <item m="1" x="1401"/>
        <item m="1" x="1182"/>
        <item m="1" x="1293"/>
        <item m="1" x="1663"/>
        <item m="1" x="1758"/>
        <item m="1" x="969"/>
        <item m="1" x="1348"/>
        <item m="1" x="1740"/>
        <item m="1" x="1153"/>
        <item m="1" x="1633"/>
        <item m="1" x="1573"/>
        <item m="1" x="1241"/>
        <item m="1" x="1094"/>
        <item m="1" x="1621"/>
        <item m="1" x="1586"/>
        <item m="1" x="1363"/>
        <item m="1" x="1230"/>
        <item m="1" x="893"/>
        <item m="1" x="1172"/>
        <item m="1" x="1766"/>
        <item m="1" x="1569"/>
        <item m="1" x="1710"/>
        <item m="1" x="1629"/>
        <item m="1" x="1446"/>
        <item m="1" x="948"/>
        <item m="1" x="1295"/>
        <item m="1" x="1276"/>
        <item m="1" x="1708"/>
        <item m="1" x="1421"/>
        <item m="1" x="1148"/>
        <item m="1" x="1013"/>
        <item m="1" x="1002"/>
        <item m="1" x="1540"/>
        <item m="1" x="1332"/>
        <item m="1" x="1250"/>
        <item m="1" x="1169"/>
        <item m="1" x="1735"/>
        <item m="1" x="1464"/>
        <item m="1" x="1168"/>
        <item m="1" x="1410"/>
        <item m="1" x="1764"/>
        <item m="1" x="1070"/>
        <item m="1" x="1335"/>
        <item m="1" x="1247"/>
        <item m="1" x="1121"/>
        <item m="1" x="1041"/>
        <item m="1" x="1063"/>
        <item m="1" x="1086"/>
        <item m="1" x="1441"/>
        <item m="1" x="1342"/>
        <item m="1" x="1240"/>
        <item m="1" x="1630"/>
        <item m="1" x="895"/>
        <item m="1" x="1369"/>
        <item m="1" x="1383"/>
        <item m="1" x="1030"/>
        <item m="1" x="1761"/>
        <item m="1" x="1684"/>
        <item m="1" x="1623"/>
        <item m="1" x="1755"/>
        <item m="1" x="1344"/>
        <item m="1" x="1429"/>
        <item m="1" x="1186"/>
        <item m="1" x="1170"/>
        <item m="1" x="912"/>
        <item m="1" x="1217"/>
        <item m="1" x="1752"/>
        <item m="1" x="1692"/>
        <item m="1" x="928"/>
        <item m="1" x="1534"/>
        <item m="1" x="1098"/>
        <item m="1" x="1333"/>
        <item m="1" x="1675"/>
        <item m="1" x="1538"/>
        <item m="1" x="1628"/>
        <item m="1" x="1670"/>
        <item m="1" x="1673"/>
        <item m="1" x="1143"/>
        <item m="1" x="923"/>
        <item m="1" x="1117"/>
        <item m="1" x="1736"/>
        <item m="1" x="1014"/>
        <item m="1" x="1301"/>
        <item m="1" x="1158"/>
        <item m="1" x="1081"/>
        <item m="1" x="1532"/>
        <item m="1" x="1756"/>
        <item m="1" x="1452"/>
        <item m="1" x="1300"/>
        <item m="1" x="1749"/>
        <item m="1" x="940"/>
        <item m="1" x="1142"/>
        <item m="1" x="1469"/>
        <item m="1" x="1560"/>
        <item m="1" x="1460"/>
        <item m="1" x="1205"/>
        <item m="1" x="1079"/>
        <item m="1" x="1044"/>
        <item m="1" x="1279"/>
        <item m="1" x="1425"/>
        <item m="1" x="1113"/>
        <item m="1" x="1116"/>
        <item m="1" x="885"/>
        <item m="1" x="1039"/>
        <item m="1" x="1689"/>
        <item m="1" x="1584"/>
        <item m="1" x="1688"/>
        <item m="1" x="1499"/>
        <item m="1" x="1129"/>
        <item m="1" x="1042"/>
        <item m="1" x="1626"/>
        <item m="1" x="1254"/>
        <item m="1" x="1163"/>
        <item m="1" x="1454"/>
        <item m="1" x="1004"/>
        <item m="1" x="1381"/>
        <item m="1" x="1788"/>
        <item m="1" x="1251"/>
        <item m="1" x="1278"/>
        <item m="1" x="987"/>
        <item m="1" x="1757"/>
        <item m="1" x="1655"/>
        <item m="1" x="1687"/>
        <item m="1" x="1745"/>
        <item m="1" x="1422"/>
        <item m="1" x="1114"/>
        <item m="1" x="1470"/>
        <item m="1" x="1722"/>
        <item m="1" x="975"/>
        <item m="1" x="1648"/>
        <item m="1" x="1316"/>
        <item m="1" x="1596"/>
        <item m="1" x="1166"/>
        <item m="1" x="894"/>
        <item m="1" x="1181"/>
        <item m="1" x="1351"/>
        <item m="1" x="890"/>
        <item m="1" x="1726"/>
        <item m="1" x="1591"/>
        <item m="1" x="1603"/>
        <item m="1" x="1373"/>
        <item m="1" x="1219"/>
        <item m="1" x="1177"/>
        <item m="1" x="1733"/>
        <item m="1" x="1557"/>
        <item m="1" x="992"/>
        <item m="1" x="927"/>
        <item m="1" x="1167"/>
        <item m="1" x="977"/>
        <item m="1" x="1164"/>
        <item m="1" x="1624"/>
        <item m="1" x="1034"/>
        <item m="1" x="1612"/>
        <item m="1" x="1554"/>
        <item m="1" x="1427"/>
        <item m="1" x="1472"/>
        <item m="1" x="1669"/>
        <item m="1" x="1048"/>
        <item m="1" x="1104"/>
        <item m="1" x="920"/>
        <item m="1" x="1356"/>
        <item m="1" x="1411"/>
        <item m="1" x="1018"/>
        <item m="1" x="1461"/>
        <item m="1" x="910"/>
        <item m="1" x="1690"/>
        <item m="1" x="1237"/>
        <item m="1" x="1541"/>
        <item m="1" x="1193"/>
        <item m="1" x="1608"/>
        <item m="1" x="1083"/>
        <item m="1" x="1509"/>
        <item m="1" x="1050"/>
        <item m="1" x="1513"/>
        <item m="1" x="1337"/>
        <item m="1" x="1398"/>
        <item m="1" x="1795"/>
        <item m="1" x="1476"/>
        <item m="1" x="1165"/>
        <item m="1" x="1000"/>
        <item m="1" x="1731"/>
        <item m="1" x="1032"/>
        <item m="1" x="1312"/>
        <item m="1" x="1400"/>
        <item m="1" x="1473"/>
        <item m="1" x="1773"/>
        <item m="1" x="1792"/>
        <item m="1" x="1210"/>
        <item m="1" x="900"/>
        <item m="1" x="1051"/>
        <item m="1" x="1798"/>
        <item m="1" x="1458"/>
        <item m="1" x="1218"/>
        <item m="1" x="1641"/>
        <item m="1" x="892"/>
        <item m="1" x="1359"/>
        <item m="1" x="972"/>
        <item m="1" x="1406"/>
        <item m="1" x="976"/>
        <item m="1" x="1095"/>
        <item m="1" x="1259"/>
        <item m="1" x="963"/>
        <item m="1" x="1078"/>
        <item m="1" x="1010"/>
        <item m="1" x="1055"/>
        <item m="1" x="1712"/>
        <item m="1" x="994"/>
        <item m="1" x="1546"/>
        <item m="1" x="1017"/>
        <item m="1" x="1510"/>
        <item m="1" x="1220"/>
        <item m="1" x="1533"/>
        <item m="1" x="1252"/>
        <item m="1" x="1021"/>
        <item m="1" x="939"/>
        <item m="1" x="1355"/>
        <item m="1" x="1530"/>
        <item m="1" x="1527"/>
        <item m="1" x="1150"/>
        <item m="1" x="1336"/>
        <item m="1" x="1635"/>
        <item m="1" x="1666"/>
        <item m="1" x="1049"/>
        <item m="1" x="1076"/>
        <item m="1" x="1414"/>
        <item m="1" x="932"/>
        <item m="1" x="1613"/>
        <item m="1" x="1418"/>
        <item m="1" x="1321"/>
        <item m="1" x="1471"/>
        <item m="1" x="1389"/>
        <item m="1" x="996"/>
        <item m="1" x="1475"/>
        <item m="1" x="1659"/>
        <item m="1" x="1361"/>
        <item m="1" x="1642"/>
        <item m="1" x="1707"/>
        <item m="1" x="1204"/>
        <item m="1" x="1127"/>
        <item m="1" x="1131"/>
        <item m="1" x="1067"/>
        <item m="1" x="1516"/>
        <item m="1" x="1543"/>
        <item m="1" x="1551"/>
        <item m="1" x="1477"/>
        <item m="1" x="1187"/>
        <item m="1" x="1227"/>
        <item m="1" x="1651"/>
        <item m="1" x="1043"/>
        <item m="1" x="1796"/>
        <item m="1" x="1777"/>
        <item m="1" x="1549"/>
        <item m="1" x="1371"/>
        <item m="1" x="1045"/>
        <item m="1" x="1212"/>
        <item m="1" x="1725"/>
        <item m="1" x="1440"/>
        <item m="1" x="1015"/>
        <item m="1" x="1426"/>
        <item m="1" x="1660"/>
        <item m="1" x="1667"/>
        <item m="1" x="1352"/>
        <item m="1" x="1296"/>
        <item m="1" x="1498"/>
        <item m="1" x="1403"/>
        <item m="1" x="1449"/>
        <item m="1" x="1767"/>
        <item m="1" x="1294"/>
        <item m="1" x="1367"/>
        <item m="1" x="1763"/>
        <item m="1" x="914"/>
        <item m="1" x="1702"/>
        <item m="1" x="1239"/>
        <item m="1" x="1268"/>
        <item m="1" x="1378"/>
        <item m="1" x="1327"/>
        <item m="1" x="1330"/>
        <item m="1" x="953"/>
        <item m="1" x="1742"/>
        <item m="1" x="1267"/>
        <item m="1" x="1442"/>
        <item m="1" x="1216"/>
        <item m="1" x="1088"/>
        <item m="1" x="1100"/>
        <item m="1" x="1123"/>
        <item m="1" x="1565"/>
        <item m="1" x="1200"/>
        <item m="1" x="1375"/>
        <item m="1" x="1343"/>
        <item m="1" x="901"/>
        <item m="1" x="931"/>
        <item m="1" x="1579"/>
        <item m="1" x="1622"/>
        <item m="1" x="974"/>
        <item m="1" x="1769"/>
        <item m="1" x="1524"/>
        <item m="1" x="1077"/>
        <item m="1" x="1597"/>
        <item m="1" x="1783"/>
        <item m="1" x="1244"/>
        <item m="1" x="1493"/>
        <item m="1" x="1443"/>
        <item m="1" x="1405"/>
        <item m="1" x="1357"/>
        <item m="1" x="1744"/>
        <item m="1" x="1003"/>
        <item m="1" x="1528"/>
        <item m="1" x="968"/>
        <item m="1" x="1717"/>
        <item m="1" x="1434"/>
        <item m="1" x="986"/>
        <item m="1" x="1600"/>
        <item m="1" x="1784"/>
        <item m="1" x="1583"/>
        <item m="1" x="1705"/>
        <item m="1" x="1008"/>
        <item m="1" x="1192"/>
        <item m="1" x="1574"/>
        <item m="1" x="1715"/>
        <item m="1" x="922"/>
        <item m="1" x="997"/>
        <item m="1" x="1694"/>
        <item m="1" x="1387"/>
        <item m="1" x="1122"/>
        <item m="1" x="917"/>
        <item m="1" x="944"/>
        <item m="1" x="1319"/>
        <item m="1" x="1787"/>
        <item m="1" x="1771"/>
        <item m="1" x="1564"/>
        <item m="1" x="1374"/>
        <item m="1" x="1793"/>
        <item m="1" x="1334"/>
        <item m="1" x="1566"/>
        <item m="1" x="1501"/>
        <item m="1" x="1594"/>
        <item m="1" x="1190"/>
        <item m="1" x="1682"/>
        <item m="1" x="950"/>
        <item m="1" x="1691"/>
        <item m="1" x="1249"/>
        <item m="1" x="1437"/>
        <item m="1" x="1737"/>
        <item m="1" x="1408"/>
        <item m="1" x="1718"/>
        <item m="1" x="1696"/>
        <item m="1" x="1778"/>
        <item m="1" x="1358"/>
        <item m="1" x="934"/>
        <item m="1" x="1545"/>
        <item m="1" x="1287"/>
        <item m="1" x="1118"/>
        <item m="1" x="1646"/>
        <item m="1" x="980"/>
        <item m="1" x="988"/>
        <item m="1" x="952"/>
        <item m="1" x="1723"/>
        <item m="1" x="1781"/>
        <item m="1" x="1191"/>
        <item m="1" x="1135"/>
        <item m="1" x="1676"/>
        <item m="1" x="926"/>
        <item m="1" x="1297"/>
        <item m="1" x="1174"/>
        <item m="1" x="1785"/>
        <item m="1" x="1505"/>
        <item m="1" x="1097"/>
        <item m="1" x="1036"/>
        <item m="1" x="1033"/>
        <item m="1" x="1087"/>
        <item m="1" x="1047"/>
        <item m="1" x="908"/>
        <item m="1" x="1466"/>
        <item m="1" x="1391"/>
        <item m="1" x="1643"/>
        <item m="1" x="1197"/>
        <item m="1" x="1485"/>
        <item m="1" x="1253"/>
        <item m="1" x="1494"/>
        <item m="1" x="985"/>
        <item m="1" x="1147"/>
        <item m="1" x="936"/>
        <item m="1" x="1257"/>
        <item m="1" x="1789"/>
        <item m="1" x="1213"/>
        <item m="1" x="1556"/>
        <item m="1" x="1713"/>
        <item m="1" x="1320"/>
        <item m="1" x="1160"/>
        <item m="1" x="1695"/>
        <item m="1" x="1486"/>
        <item m="1" x="1232"/>
        <item m="1" x="1011"/>
        <item m="1" x="1390"/>
        <item m="1" x="919"/>
        <item m="1" x="1323"/>
        <item m="1" x="1178"/>
        <item m="1" x="1120"/>
        <item m="1" x="1368"/>
        <item m="1" x="1738"/>
        <item m="1" x="1214"/>
        <item m="1" x="1665"/>
        <item m="1" x="1156"/>
        <item m="1" x="964"/>
        <item m="1" x="1685"/>
        <item m="1" x="1553"/>
        <item m="1" x="1550"/>
        <item m="1" x="1037"/>
        <item m="1" x="982"/>
        <item m="1" x="1322"/>
        <item m="1" x="1211"/>
        <item m="1" x="1428"/>
        <item m="1" x="1299"/>
        <item m="1" x="960"/>
        <item m="1" x="1183"/>
        <item m="1" x="967"/>
        <item m="1" x="1285"/>
        <item m="1" x="1106"/>
        <item m="1" x="889"/>
        <item m="1" x="1145"/>
        <item m="1" x="935"/>
        <item m="1" x="1275"/>
        <item m="1" x="1567"/>
        <item m="1" x="1747"/>
        <item m="1" x="1697"/>
        <item m="1" x="1074"/>
        <item m="1" x="1679"/>
        <item m="1" x="1495"/>
        <item m="1" x="1618"/>
        <item m="1" x="918"/>
        <item m="1" x="1161"/>
        <item m="1" x="1360"/>
        <item m="1" x="1417"/>
        <item m="1" x="1270"/>
        <item m="1" x="1523"/>
        <item m="1" x="1115"/>
        <item m="1" x="1112"/>
        <item m="1" x="907"/>
        <item m="1" x="983"/>
        <item m="1" x="1620"/>
        <item m="1" x="1238"/>
        <item m="1" x="1571"/>
        <item m="1" x="1636"/>
        <item m="1" x="1664"/>
        <item m="1" x="1559"/>
        <item m="1" x="1109"/>
        <item m="1" x="1701"/>
        <item m="1" x="1703"/>
        <item m="1" x="966"/>
        <item m="1" x="1354"/>
        <item m="1" x="1656"/>
        <item m="1" x="1317"/>
        <item m="1" x="1331"/>
        <item m="1" x="1489"/>
        <item m="1" x="1448"/>
        <item m="1" x="1075"/>
        <item m="1" x="1709"/>
        <item m="1" x="1019"/>
        <item m="1" x="1290"/>
        <item m="1" x="1592"/>
        <item m="1" x="1504"/>
        <item m="1" x="1353"/>
        <item m="1" x="1286"/>
        <item m="1" x="1305"/>
        <item m="1" x="1748"/>
        <item m="1" x="1558"/>
        <item m="1" x="961"/>
        <item m="1" x="1069"/>
        <item m="1" x="1061"/>
        <item m="1" x="1119"/>
        <item m="1" x="1478"/>
        <item m="1" x="1071"/>
        <item m="1" x="1734"/>
        <item m="1" x="1140"/>
        <item m="1" x="1542"/>
        <item m="1" x="1678"/>
        <item m="1" x="1341"/>
        <item m="1" x="1304"/>
        <item m="1" x="1672"/>
        <item m="1" x="1548"/>
        <item m="1" x="1409"/>
        <item m="1" x="1487"/>
        <item m="1" x="1141"/>
        <item m="1" x="941"/>
        <item m="1" x="883"/>
        <item m="1" x="1537"/>
        <item m="1" x="1706"/>
        <item m="1" x="1255"/>
        <item m="1" x="1126"/>
        <item m="1" x="1632"/>
        <item m="1" x="1288"/>
        <item m="1" x="1680"/>
        <item m="1" x="1311"/>
        <item m="1" x="1790"/>
        <item m="1" x="1456"/>
        <item m="1" x="1450"/>
        <item m="1" x="1006"/>
        <item m="1" x="1526"/>
        <item m="1" x="1282"/>
        <item m="1" x="1506"/>
        <item m="1" x="1397"/>
        <item m="1" x="962"/>
        <item m="1" x="1529"/>
        <item m="1" x="911"/>
        <item m="1" x="1382"/>
        <item m="1" x="1280"/>
        <item m="1" x="1199"/>
        <item m="1" x="1261"/>
        <item m="1" x="1547"/>
        <item m="1" x="1617"/>
        <item m="1" x="1531"/>
        <item m="1" x="1782"/>
        <item m="1" x="891"/>
        <item m="1" x="1318"/>
        <item m="1" x="1392"/>
        <item m="1" x="1303"/>
        <item m="1" x="1634"/>
        <item m="1" x="1347"/>
        <item m="1" x="882"/>
        <item m="1" x="1245"/>
        <item m="1" x="1402"/>
        <item m="1" x="1206"/>
        <item m="1" x="1056"/>
        <item m="1" x="1096"/>
        <item m="1" x="958"/>
        <item m="1" x="1246"/>
        <item m="1" x="1578"/>
        <item m="1" x="1601"/>
        <item m="1" x="949"/>
        <item m="1" x="1729"/>
        <item m="1" x="1728"/>
        <item m="1" x="1589"/>
        <item m="1" x="1176"/>
        <item m="1" x="1445"/>
        <item m="1" x="1610"/>
        <item m="1" x="1552"/>
        <item m="1" x="1625"/>
        <item m="1" x="1243"/>
        <item m="1" x="1338"/>
        <item m="1" x="1671"/>
        <item m="1" x="1424"/>
        <item m="1" x="1462"/>
        <item m="1" x="1699"/>
        <item m="1" x="1180"/>
        <item m="1" x="1794"/>
        <item m="1" x="1277"/>
        <item m="1" x="1208"/>
        <item m="1" x="1396"/>
        <item m="1" x="1760"/>
        <item m="1" x="1668"/>
        <item m="1" x="957"/>
        <item m="1" x="904"/>
        <item m="1" x="1662"/>
        <item m="1" x="1228"/>
        <item m="1" x="1407"/>
        <item m="1" x="984"/>
        <item m="1" x="1144"/>
        <item m="1" x="1492"/>
        <item m="1" x="1535"/>
        <item m="1" x="1139"/>
        <item m="1" x="1637"/>
        <item m="1" x="1189"/>
        <item m="1" x="1741"/>
        <item m="1" x="1289"/>
        <item m="1" x="1262"/>
        <item m="1" x="1132"/>
        <item m="1" x="1638"/>
        <item m="1" x="902"/>
        <item m="1" x="1124"/>
        <item m="1" x="1231"/>
        <item m="1" x="1179"/>
        <item m="1" x="1365"/>
        <item m="1" x="1068"/>
        <item m="1" x="1616"/>
        <item m="1" x="1269"/>
        <item m="1" x="1012"/>
        <item m="1" x="1128"/>
        <item m="1" x="943"/>
        <item m="1" x="897"/>
        <item m="1" x="1291"/>
        <item m="1" x="1198"/>
        <item m="1" x="1404"/>
        <item m="1" x="1394"/>
        <item m="1" x="1108"/>
        <item m="1" x="1480"/>
        <item m="1" x="1194"/>
        <item m="1" x="1639"/>
        <item m="1" x="1645"/>
        <item m="1" x="1457"/>
        <item m="1" x="1233"/>
        <item m="1" x="1724"/>
        <item m="1" x="1727"/>
        <item m="1" x="959"/>
        <item m="1" x="1780"/>
        <item m="1" x="946"/>
        <item m="1" x="1511"/>
        <item m="1" x="1721"/>
        <item m="1" x="1508"/>
        <item m="1" x="1587"/>
        <item m="1" x="1149"/>
        <item m="1" x="954"/>
        <item m="1" x="991"/>
        <item m="1" x="1136"/>
        <item m="1" x="1465"/>
        <item m="1" x="1281"/>
        <item m="1" x="1714"/>
        <item m="1" x="1171"/>
        <item m="1" x="1593"/>
        <item m="1" x="1693"/>
        <item m="1" x="1482"/>
        <item m="1" x="1313"/>
        <item m="1" x="1775"/>
        <item m="1" x="1224"/>
        <item m="1" x="884"/>
        <item m="1" x="1585"/>
        <item m="1" x="1272"/>
        <item m="1" x="1762"/>
        <item m="1" x="1201"/>
        <item m="1" x="1732"/>
        <item m="1" x="1467"/>
        <item m="1" x="1298"/>
        <item m="1" x="1439"/>
        <item m="1" x="1654"/>
        <item m="1" x="1786"/>
        <item m="1" x="1413"/>
        <item m="1" x="1384"/>
        <item m="1" x="1016"/>
        <item m="1" x="1283"/>
        <item m="1" x="1614"/>
        <item m="1" x="1260"/>
        <item m="1" x="1162"/>
        <item m="1" x="1605"/>
        <item m="1" x="1420"/>
        <item m="1" x="971"/>
        <item m="1" x="990"/>
        <item m="1" x="1023"/>
        <item m="1" x="1107"/>
        <item m="1" x="1576"/>
        <item m="1" x="1730"/>
        <item m="1" x="1539"/>
        <item m="1" x="947"/>
        <item m="1" x="1606"/>
        <item m="1" x="1657"/>
        <item m="1" x="1101"/>
        <item m="1" x="1581"/>
        <item m="1" x="989"/>
        <item m="1" x="1521"/>
        <item m="1" x="1059"/>
        <item m="1" x="1497"/>
        <item m="1" x="955"/>
        <item m="1" x="1229"/>
        <item m="1" x="1196"/>
        <item m="1" x="1447"/>
        <item m="1" x="1619"/>
        <item m="1" x="1092"/>
        <item m="1" x="1647"/>
        <item m="1" x="1264"/>
        <item m="1" x="1040"/>
        <item m="1" x="887"/>
        <item m="1" x="1035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5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m="1" x="1125"/>
        <item x="150"/>
        <item x="151"/>
        <item x="152"/>
        <item x="153"/>
        <item x="154"/>
        <item x="155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m="1" x="1302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m="1" x="1376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m="1" x="1536"/>
        <item m="1" x="1627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m="1" x="143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7"/>
        <item x="445"/>
        <item x="446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m="1" x="1503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m="1" x="1615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m="1" x="1395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m="1" x="999"/>
        <item x="573"/>
        <item x="574"/>
        <item x="575"/>
        <item x="576"/>
        <item x="577"/>
        <item x="578"/>
        <item x="580"/>
        <item x="581"/>
        <item x="582"/>
        <item x="583"/>
        <item x="584"/>
        <item x="585"/>
        <item x="586"/>
        <item x="587"/>
        <item m="1" x="1652"/>
        <item x="589"/>
        <item x="590"/>
        <item x="591"/>
        <item x="592"/>
        <item m="1" x="1698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m="1" x="1038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m="1" x="10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m="1" x="1500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m="1" x="1236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m="1" x="1459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m="1" x="1631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m="1" x="1031"/>
        <item x="268"/>
        <item x="149"/>
        <item x="368"/>
        <item x="517"/>
        <item x="533"/>
        <item x="579"/>
        <item x="588"/>
        <item x="604"/>
        <item x="793"/>
        <item x="834"/>
        <item x="100"/>
        <item x="191"/>
        <item t="default"/>
      </items>
    </pivotField>
    <pivotField dragToRow="0" dragToCol="0" dragToPage="0" showAll="0" defaultSubtotal="0"/>
  </pivotFields>
  <rowFields count="2">
    <field x="13"/>
    <field x="33"/>
  </rowFields>
  <rowItems count="17">
    <i>
      <x v="11"/>
    </i>
    <i r="1">
      <x v="1450"/>
    </i>
    <i>
      <x v="16"/>
    </i>
    <i r="1">
      <x v="1072"/>
    </i>
    <i>
      <x v="20"/>
    </i>
    <i r="1">
      <x v="1797"/>
    </i>
    <i>
      <x v="21"/>
    </i>
    <i r="1">
      <x v="1772"/>
    </i>
    <i>
      <x v="31"/>
    </i>
    <i r="1">
      <x v="1296"/>
    </i>
    <i>
      <x v="33"/>
    </i>
    <i r="1">
      <x v="1160"/>
    </i>
    <i>
      <x v="34"/>
    </i>
    <i r="1">
      <x v="1187"/>
    </i>
    <i>
      <x v="37"/>
    </i>
    <i r="1">
      <x v="1164"/>
    </i>
    <i t="grand">
      <x/>
    </i>
  </rowItems>
  <colItems count="1">
    <i/>
  </colItems>
  <pageFields count="1">
    <pageField fld="14" hier="-1"/>
  </pageField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name="PivotTable4" cacheId="0" applyNumberFormats="0" applyBorderFormats="0" applyFontFormats="0" applyPatternFormats="0" applyAlignmentFormats="0" applyWidthHeightFormats="1" dataCaption="Values" updatedVersion="6" minRefreshableVersion="3" showCalcMbrs="0" useAutoFormatting="1" itemPrintTitles="1" createdVersion="3" indent="0" outline="1" outlineData="1" multipleFieldFilters="0">
  <location ref="A3:A18" firstHeaderRow="1" firstDataRow="1" firstDataCol="1" rowPageCount="1" colPageCount="1"/>
  <pivotFields count="35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Page" showAll="0">
      <items count="3">
        <item x="1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1800">
        <item m="1" x="1138"/>
        <item m="1" x="1207"/>
        <item m="1" x="1491"/>
        <item m="1" x="1644"/>
        <item m="1" x="1195"/>
        <item m="1" x="1711"/>
        <item m="1" x="1005"/>
        <item m="1" x="1512"/>
        <item m="1" x="1479"/>
        <item m="1" x="1609"/>
        <item m="1" x="1102"/>
        <item m="1" x="1103"/>
        <item m="1" x="1572"/>
        <item m="1" x="1797"/>
        <item m="1" x="924"/>
        <item m="1" x="933"/>
        <item m="1" x="1306"/>
        <item m="1" x="1133"/>
        <item m="1" x="1438"/>
        <item m="1" x="1582"/>
        <item m="1" x="930"/>
        <item m="1" x="896"/>
        <item m="1" x="1082"/>
        <item m="1" x="1380"/>
        <item m="1" x="1704"/>
        <item m="1" x="995"/>
        <item m="1" x="981"/>
        <item m="1" x="916"/>
        <item m="1" x="1431"/>
        <item m="1" x="1577"/>
        <item m="1" x="1099"/>
        <item m="1" x="1221"/>
        <item m="1" x="1235"/>
        <item m="1" x="1562"/>
        <item m="1" x="1661"/>
        <item m="1" x="1009"/>
        <item m="1" x="1779"/>
        <item m="1" x="1474"/>
        <item m="1" x="1607"/>
        <item m="1" x="1772"/>
        <item m="1" x="1770"/>
        <item m="1" x="1054"/>
        <item m="1" x="1274"/>
        <item m="1" x="1027"/>
        <item m="1" x="1053"/>
        <item m="1" x="909"/>
        <item m="1" x="1007"/>
        <item m="1" x="1084"/>
        <item m="1" x="1362"/>
        <item m="1" x="1225"/>
        <item m="1" x="937"/>
        <item m="1" x="1366"/>
        <item m="1" x="1653"/>
        <item m="1" x="1202"/>
        <item m="1" x="1364"/>
        <item m="1" x="1340"/>
        <item m="1" x="942"/>
        <item m="1" x="1716"/>
        <item m="1" x="1062"/>
        <item m="1" x="1028"/>
        <item m="1" x="1388"/>
        <item m="1" x="1525"/>
        <item m="1" x="1677"/>
        <item m="1" x="1522"/>
        <item m="1" x="1563"/>
        <item m="1" x="979"/>
        <item m="1" x="1339"/>
        <item m="1" x="1052"/>
        <item m="1" x="1370"/>
        <item m="1" x="1090"/>
        <item m="1" x="1580"/>
        <item m="1" x="1024"/>
        <item m="1" x="1611"/>
        <item m="1" x="1159"/>
        <item m="1" x="929"/>
        <item m="1" x="945"/>
        <item m="1" x="1483"/>
        <item m="1" x="1093"/>
        <item m="1" x="978"/>
        <item m="1" x="1683"/>
        <item m="1" x="1686"/>
        <item m="1" x="1060"/>
        <item m="1" x="1066"/>
        <item m="1" x="1490"/>
        <item m="1" x="1372"/>
        <item m="1" x="1137"/>
        <item m="1" x="1518"/>
        <item m="1" x="1468"/>
        <item m="1" x="1328"/>
        <item m="1" x="1575"/>
        <item m="1" x="1377"/>
        <item m="1" x="1029"/>
        <item m="1" x="938"/>
        <item m="1" x="888"/>
        <item m="1" x="1345"/>
        <item m="1" x="1242"/>
        <item m="1" x="1175"/>
        <item m="1" x="1173"/>
        <item m="1" x="1324"/>
        <item m="1" x="1025"/>
        <item m="1" x="1155"/>
        <item m="1" x="951"/>
        <item m="1" x="1152"/>
        <item m="1" x="1022"/>
        <item m="1" x="1520"/>
        <item m="1" x="1765"/>
        <item m="1" x="905"/>
        <item m="1" x="1776"/>
        <item m="1" x="1415"/>
        <item m="1" x="1379"/>
        <item m="1" x="1266"/>
        <item m="1" x="1073"/>
        <item m="1" x="1325"/>
        <item m="1" x="1386"/>
        <item m="1" x="1754"/>
        <item m="1" x="956"/>
        <item m="1" x="1057"/>
        <item m="1" x="1188"/>
        <item m="1" x="1314"/>
        <item m="1" x="1674"/>
        <item m="1" x="1599"/>
        <item m="1" x="921"/>
        <item m="1" x="1746"/>
        <item m="1" x="973"/>
        <item m="1" x="1072"/>
        <item m="1" x="1346"/>
        <item m="1" x="1515"/>
        <item m="1" x="1209"/>
        <item m="1" x="903"/>
        <item m="1" x="1226"/>
        <item m="1" x="1719"/>
        <item m="1" x="1750"/>
        <item m="1" x="1507"/>
        <item m="1" x="1105"/>
        <item m="1" x="1026"/>
        <item m="1" x="1416"/>
        <item m="1" x="1309"/>
        <item m="1" x="1444"/>
        <item m="1" x="1519"/>
        <item m="1" x="1065"/>
        <item m="1" x="1700"/>
        <item m="1" x="1568"/>
        <item m="1" x="1091"/>
        <item m="1" x="1453"/>
        <item m="1" x="1315"/>
        <item m="1" x="1488"/>
        <item m="1" x="1595"/>
        <item m="1" x="1130"/>
        <item m="1" x="1751"/>
        <item m="1" x="1791"/>
        <item m="1" x="1157"/>
        <item m="1" x="1432"/>
        <item m="1" x="1263"/>
        <item m="1" x="1058"/>
        <item m="1" x="1455"/>
        <item m="1" x="1463"/>
        <item m="1" x="1502"/>
        <item m="1" x="1326"/>
        <item m="1" x="1234"/>
        <item m="1" x="1430"/>
        <item m="1" x="1284"/>
        <item m="1" x="1080"/>
        <item m="1" x="1393"/>
        <item m="1" x="1154"/>
        <item m="1" x="1185"/>
        <item m="1" x="1561"/>
        <item m="1" x="1089"/>
        <item m="1" x="1743"/>
        <item m="1" x="1256"/>
        <item m="1" x="1292"/>
        <item m="1" x="1768"/>
        <item m="1" x="1423"/>
        <item m="1" x="1064"/>
        <item m="1" x="1151"/>
        <item m="1" x="1720"/>
        <item m="1" x="1496"/>
        <item m="1" x="1555"/>
        <item m="1" x="886"/>
        <item m="1" x="925"/>
        <item m="1" x="1385"/>
        <item m="1" x="1588"/>
        <item m="1" x="899"/>
        <item m="1" x="1590"/>
        <item m="1" x="1349"/>
        <item m="1" x="1544"/>
        <item m="1" x="1329"/>
        <item m="1" x="1399"/>
        <item m="1" x="1310"/>
        <item m="1" x="1602"/>
        <item m="1" x="1307"/>
        <item m="1" x="1222"/>
        <item m="1" x="1753"/>
        <item m="1" x="1649"/>
        <item m="1" x="1271"/>
        <item m="1" x="1604"/>
        <item m="1" x="1001"/>
        <item m="1" x="1658"/>
        <item m="1" x="898"/>
        <item m="1" x="1739"/>
        <item m="1" x="1481"/>
        <item m="1" x="1248"/>
        <item m="1" x="1650"/>
        <item m="1" x="1308"/>
        <item m="1" x="1085"/>
        <item m="1" x="906"/>
        <item m="1" x="1258"/>
        <item m="1" x="913"/>
        <item m="1" x="1517"/>
        <item m="1" x="915"/>
        <item m="1" x="1419"/>
        <item m="1" x="1514"/>
        <item m="1" x="1436"/>
        <item m="1" x="1146"/>
        <item m="1" x="970"/>
        <item m="1" x="1350"/>
        <item m="1" x="1110"/>
        <item m="1" x="1412"/>
        <item m="1" x="1435"/>
        <item m="1" x="1184"/>
        <item m="1" x="1134"/>
        <item m="1" x="998"/>
        <item m="1" x="1203"/>
        <item m="1" x="1570"/>
        <item m="1" x="1111"/>
        <item m="1" x="1484"/>
        <item m="1" x="965"/>
        <item m="1" x="1774"/>
        <item m="1" x="1681"/>
        <item m="1" x="1223"/>
        <item m="1" x="1640"/>
        <item m="1" x="993"/>
        <item m="1" x="1273"/>
        <item m="1" x="1215"/>
        <item m="1" x="1759"/>
        <item m="1" x="1265"/>
        <item m="1" x="1046"/>
        <item m="1" x="1598"/>
        <item m="1" x="1451"/>
        <item m="1" x="1401"/>
        <item m="1" x="1182"/>
        <item m="1" x="1293"/>
        <item m="1" x="1663"/>
        <item m="1" x="1758"/>
        <item m="1" x="969"/>
        <item m="1" x="1348"/>
        <item m="1" x="1740"/>
        <item m="1" x="1153"/>
        <item m="1" x="1633"/>
        <item m="1" x="1573"/>
        <item m="1" x="1241"/>
        <item m="1" x="1094"/>
        <item m="1" x="1621"/>
        <item m="1" x="1586"/>
        <item m="1" x="1363"/>
        <item m="1" x="1230"/>
        <item m="1" x="893"/>
        <item m="1" x="1172"/>
        <item m="1" x="1766"/>
        <item m="1" x="1569"/>
        <item m="1" x="1710"/>
        <item m="1" x="1629"/>
        <item m="1" x="1446"/>
        <item m="1" x="948"/>
        <item m="1" x="1295"/>
        <item m="1" x="1276"/>
        <item m="1" x="1708"/>
        <item m="1" x="1421"/>
        <item m="1" x="1148"/>
        <item m="1" x="1013"/>
        <item m="1" x="1002"/>
        <item m="1" x="1540"/>
        <item m="1" x="1332"/>
        <item m="1" x="1250"/>
        <item m="1" x="1169"/>
        <item m="1" x="1735"/>
        <item m="1" x="1464"/>
        <item m="1" x="1168"/>
        <item m="1" x="1410"/>
        <item m="1" x="1764"/>
        <item m="1" x="1070"/>
        <item m="1" x="1335"/>
        <item m="1" x="1247"/>
        <item m="1" x="1121"/>
        <item m="1" x="1041"/>
        <item m="1" x="1063"/>
        <item m="1" x="1086"/>
        <item m="1" x="1441"/>
        <item m="1" x="1342"/>
        <item m="1" x="1240"/>
        <item m="1" x="1630"/>
        <item m="1" x="895"/>
        <item m="1" x="1369"/>
        <item m="1" x="1383"/>
        <item m="1" x="1030"/>
        <item m="1" x="1761"/>
        <item m="1" x="1684"/>
        <item m="1" x="1623"/>
        <item m="1" x="1755"/>
        <item m="1" x="1344"/>
        <item m="1" x="1429"/>
        <item m="1" x="1186"/>
        <item m="1" x="1170"/>
        <item m="1" x="912"/>
        <item m="1" x="1217"/>
        <item m="1" x="1752"/>
        <item m="1" x="1692"/>
        <item m="1" x="928"/>
        <item m="1" x="1534"/>
        <item m="1" x="1098"/>
        <item m="1" x="1333"/>
        <item m="1" x="1675"/>
        <item m="1" x="1538"/>
        <item m="1" x="1628"/>
        <item m="1" x="1670"/>
        <item m="1" x="1673"/>
        <item m="1" x="1143"/>
        <item m="1" x="923"/>
        <item m="1" x="1117"/>
        <item m="1" x="1736"/>
        <item m="1" x="1014"/>
        <item m="1" x="1301"/>
        <item m="1" x="1158"/>
        <item m="1" x="1081"/>
        <item m="1" x="1532"/>
        <item m="1" x="1756"/>
        <item m="1" x="1452"/>
        <item m="1" x="1300"/>
        <item m="1" x="1749"/>
        <item m="1" x="940"/>
        <item m="1" x="1142"/>
        <item m="1" x="1469"/>
        <item m="1" x="1560"/>
        <item m="1" x="1460"/>
        <item m="1" x="1205"/>
        <item m="1" x="1079"/>
        <item m="1" x="1044"/>
        <item m="1" x="1279"/>
        <item m="1" x="1425"/>
        <item m="1" x="1113"/>
        <item m="1" x="1116"/>
        <item m="1" x="885"/>
        <item m="1" x="1039"/>
        <item m="1" x="1689"/>
        <item m="1" x="1584"/>
        <item m="1" x="1688"/>
        <item m="1" x="1499"/>
        <item m="1" x="1129"/>
        <item m="1" x="1042"/>
        <item m="1" x="1626"/>
        <item m="1" x="1254"/>
        <item m="1" x="1163"/>
        <item m="1" x="1454"/>
        <item m="1" x="1004"/>
        <item m="1" x="1381"/>
        <item m="1" x="1788"/>
        <item m="1" x="1251"/>
        <item m="1" x="1278"/>
        <item m="1" x="987"/>
        <item m="1" x="1757"/>
        <item m="1" x="1655"/>
        <item m="1" x="1687"/>
        <item m="1" x="1745"/>
        <item m="1" x="1422"/>
        <item m="1" x="1114"/>
        <item m="1" x="1470"/>
        <item m="1" x="1722"/>
        <item m="1" x="975"/>
        <item m="1" x="1648"/>
        <item m="1" x="1316"/>
        <item m="1" x="1596"/>
        <item m="1" x="1166"/>
        <item m="1" x="894"/>
        <item m="1" x="1181"/>
        <item m="1" x="1351"/>
        <item m="1" x="890"/>
        <item m="1" x="1726"/>
        <item m="1" x="1591"/>
        <item m="1" x="1603"/>
        <item m="1" x="1373"/>
        <item m="1" x="1219"/>
        <item m="1" x="1177"/>
        <item m="1" x="1733"/>
        <item m="1" x="1557"/>
        <item m="1" x="992"/>
        <item m="1" x="927"/>
        <item m="1" x="1167"/>
        <item m="1" x="977"/>
        <item m="1" x="1164"/>
        <item m="1" x="1624"/>
        <item m="1" x="1034"/>
        <item m="1" x="1612"/>
        <item m="1" x="1554"/>
        <item m="1" x="1427"/>
        <item m="1" x="1472"/>
        <item m="1" x="1669"/>
        <item m="1" x="1048"/>
        <item m="1" x="1104"/>
        <item m="1" x="920"/>
        <item m="1" x="1356"/>
        <item m="1" x="1411"/>
        <item m="1" x="1018"/>
        <item m="1" x="1461"/>
        <item m="1" x="910"/>
        <item m="1" x="1690"/>
        <item m="1" x="1237"/>
        <item m="1" x="1541"/>
        <item m="1" x="1193"/>
        <item m="1" x="1608"/>
        <item m="1" x="1083"/>
        <item m="1" x="1509"/>
        <item m="1" x="1050"/>
        <item m="1" x="1513"/>
        <item m="1" x="1337"/>
        <item m="1" x="1398"/>
        <item m="1" x="1795"/>
        <item m="1" x="1476"/>
        <item m="1" x="1165"/>
        <item m="1" x="1000"/>
        <item m="1" x="1731"/>
        <item m="1" x="1032"/>
        <item m="1" x="1312"/>
        <item m="1" x="1400"/>
        <item m="1" x="1473"/>
        <item m="1" x="1773"/>
        <item m="1" x="1792"/>
        <item m="1" x="1210"/>
        <item m="1" x="900"/>
        <item m="1" x="1051"/>
        <item m="1" x="1798"/>
        <item m="1" x="1458"/>
        <item m="1" x="1218"/>
        <item m="1" x="1641"/>
        <item m="1" x="892"/>
        <item m="1" x="1359"/>
        <item m="1" x="972"/>
        <item m="1" x="1406"/>
        <item m="1" x="976"/>
        <item m="1" x="1095"/>
        <item m="1" x="1259"/>
        <item m="1" x="963"/>
        <item m="1" x="1078"/>
        <item m="1" x="1010"/>
        <item m="1" x="1055"/>
        <item m="1" x="1712"/>
        <item m="1" x="994"/>
        <item m="1" x="1546"/>
        <item m="1" x="1017"/>
        <item m="1" x="1510"/>
        <item m="1" x="1220"/>
        <item m="1" x="1533"/>
        <item m="1" x="1252"/>
        <item m="1" x="1021"/>
        <item m="1" x="939"/>
        <item m="1" x="1355"/>
        <item m="1" x="1530"/>
        <item m="1" x="1527"/>
        <item m="1" x="1150"/>
        <item m="1" x="1336"/>
        <item m="1" x="1635"/>
        <item m="1" x="1666"/>
        <item m="1" x="1049"/>
        <item m="1" x="1076"/>
        <item m="1" x="1414"/>
        <item m="1" x="932"/>
        <item m="1" x="1613"/>
        <item m="1" x="1418"/>
        <item m="1" x="1321"/>
        <item m="1" x="1471"/>
        <item m="1" x="1389"/>
        <item m="1" x="996"/>
        <item m="1" x="1475"/>
        <item m="1" x="1659"/>
        <item m="1" x="1361"/>
        <item m="1" x="1642"/>
        <item m="1" x="1707"/>
        <item m="1" x="1204"/>
        <item m="1" x="1127"/>
        <item m="1" x="1131"/>
        <item m="1" x="1067"/>
        <item m="1" x="1516"/>
        <item m="1" x="1543"/>
        <item m="1" x="1551"/>
        <item m="1" x="1477"/>
        <item m="1" x="1187"/>
        <item m="1" x="1227"/>
        <item m="1" x="1651"/>
        <item m="1" x="1043"/>
        <item m="1" x="1796"/>
        <item m="1" x="1777"/>
        <item m="1" x="1549"/>
        <item m="1" x="1371"/>
        <item m="1" x="1045"/>
        <item m="1" x="1212"/>
        <item m="1" x="1725"/>
        <item m="1" x="1440"/>
        <item m="1" x="1015"/>
        <item m="1" x="1426"/>
        <item m="1" x="1660"/>
        <item m="1" x="1667"/>
        <item m="1" x="1352"/>
        <item m="1" x="1296"/>
        <item m="1" x="1498"/>
        <item m="1" x="1403"/>
        <item m="1" x="1449"/>
        <item m="1" x="1767"/>
        <item m="1" x="1294"/>
        <item m="1" x="1367"/>
        <item m="1" x="1763"/>
        <item m="1" x="914"/>
        <item m="1" x="1702"/>
        <item m="1" x="1239"/>
        <item m="1" x="1268"/>
        <item m="1" x="1378"/>
        <item m="1" x="1327"/>
        <item m="1" x="1330"/>
        <item m="1" x="953"/>
        <item m="1" x="1742"/>
        <item m="1" x="1267"/>
        <item m="1" x="1442"/>
        <item m="1" x="1216"/>
        <item m="1" x="1088"/>
        <item m="1" x="1100"/>
        <item m="1" x="1123"/>
        <item m="1" x="1565"/>
        <item m="1" x="1200"/>
        <item m="1" x="1375"/>
        <item m="1" x="1343"/>
        <item m="1" x="901"/>
        <item m="1" x="931"/>
        <item m="1" x="1579"/>
        <item m="1" x="1622"/>
        <item m="1" x="974"/>
        <item m="1" x="1769"/>
        <item m="1" x="1524"/>
        <item m="1" x="1077"/>
        <item m="1" x="1597"/>
        <item m="1" x="1783"/>
        <item m="1" x="1244"/>
        <item m="1" x="1493"/>
        <item m="1" x="1443"/>
        <item m="1" x="1405"/>
        <item m="1" x="1357"/>
        <item m="1" x="1744"/>
        <item m="1" x="1003"/>
        <item m="1" x="1528"/>
        <item m="1" x="968"/>
        <item m="1" x="1717"/>
        <item m="1" x="1434"/>
        <item m="1" x="986"/>
        <item m="1" x="1600"/>
        <item m="1" x="1784"/>
        <item m="1" x="1583"/>
        <item m="1" x="1705"/>
        <item m="1" x="1008"/>
        <item m="1" x="1192"/>
        <item m="1" x="1574"/>
        <item m="1" x="1715"/>
        <item m="1" x="922"/>
        <item m="1" x="997"/>
        <item m="1" x="1694"/>
        <item m="1" x="1387"/>
        <item m="1" x="1122"/>
        <item m="1" x="917"/>
        <item m="1" x="944"/>
        <item m="1" x="1319"/>
        <item m="1" x="1787"/>
        <item m="1" x="1771"/>
        <item m="1" x="1564"/>
        <item m="1" x="1374"/>
        <item m="1" x="1793"/>
        <item m="1" x="1334"/>
        <item m="1" x="1566"/>
        <item m="1" x="1501"/>
        <item m="1" x="1594"/>
        <item m="1" x="1190"/>
        <item m="1" x="1682"/>
        <item m="1" x="950"/>
        <item m="1" x="1691"/>
        <item m="1" x="1249"/>
        <item m="1" x="1437"/>
        <item m="1" x="1737"/>
        <item m="1" x="1408"/>
        <item m="1" x="1718"/>
        <item m="1" x="1696"/>
        <item m="1" x="1778"/>
        <item m="1" x="1358"/>
        <item m="1" x="934"/>
        <item m="1" x="1545"/>
        <item m="1" x="1287"/>
        <item m="1" x="1118"/>
        <item m="1" x="1646"/>
        <item m="1" x="980"/>
        <item m="1" x="988"/>
        <item m="1" x="952"/>
        <item m="1" x="1723"/>
        <item m="1" x="1781"/>
        <item m="1" x="1191"/>
        <item m="1" x="1135"/>
        <item m="1" x="1676"/>
        <item m="1" x="926"/>
        <item m="1" x="1297"/>
        <item m="1" x="1174"/>
        <item m="1" x="1785"/>
        <item m="1" x="1505"/>
        <item m="1" x="1097"/>
        <item m="1" x="1036"/>
        <item m="1" x="1033"/>
        <item m="1" x="1087"/>
        <item m="1" x="1047"/>
        <item m="1" x="908"/>
        <item m="1" x="1466"/>
        <item m="1" x="1391"/>
        <item m="1" x="1643"/>
        <item m="1" x="1197"/>
        <item m="1" x="1485"/>
        <item m="1" x="1253"/>
        <item m="1" x="1494"/>
        <item m="1" x="985"/>
        <item m="1" x="1147"/>
        <item m="1" x="936"/>
        <item m="1" x="1257"/>
        <item m="1" x="1789"/>
        <item m="1" x="1213"/>
        <item m="1" x="1556"/>
        <item m="1" x="1713"/>
        <item m="1" x="1320"/>
        <item m="1" x="1160"/>
        <item m="1" x="1695"/>
        <item m="1" x="1486"/>
        <item m="1" x="1232"/>
        <item m="1" x="1011"/>
        <item m="1" x="1390"/>
        <item m="1" x="919"/>
        <item m="1" x="1323"/>
        <item m="1" x="1178"/>
        <item m="1" x="1120"/>
        <item m="1" x="1368"/>
        <item m="1" x="1738"/>
        <item m="1" x="1214"/>
        <item m="1" x="1665"/>
        <item m="1" x="1156"/>
        <item m="1" x="964"/>
        <item m="1" x="1685"/>
        <item m="1" x="1553"/>
        <item m="1" x="1550"/>
        <item m="1" x="1037"/>
        <item m="1" x="982"/>
        <item m="1" x="1322"/>
        <item m="1" x="1211"/>
        <item m="1" x="1428"/>
        <item m="1" x="1299"/>
        <item m="1" x="960"/>
        <item m="1" x="1183"/>
        <item m="1" x="967"/>
        <item m="1" x="1285"/>
        <item m="1" x="1106"/>
        <item m="1" x="889"/>
        <item m="1" x="1145"/>
        <item m="1" x="935"/>
        <item m="1" x="1275"/>
        <item m="1" x="1567"/>
        <item m="1" x="1747"/>
        <item m="1" x="1697"/>
        <item m="1" x="1074"/>
        <item m="1" x="1679"/>
        <item m="1" x="1495"/>
        <item m="1" x="1618"/>
        <item m="1" x="918"/>
        <item m="1" x="1161"/>
        <item m="1" x="1360"/>
        <item m="1" x="1417"/>
        <item m="1" x="1270"/>
        <item m="1" x="1523"/>
        <item m="1" x="1115"/>
        <item m="1" x="1112"/>
        <item m="1" x="907"/>
        <item m="1" x="983"/>
        <item m="1" x="1620"/>
        <item m="1" x="1238"/>
        <item m="1" x="1571"/>
        <item m="1" x="1636"/>
        <item m="1" x="1664"/>
        <item m="1" x="1559"/>
        <item m="1" x="1109"/>
        <item m="1" x="1701"/>
        <item m="1" x="1703"/>
        <item m="1" x="966"/>
        <item m="1" x="1354"/>
        <item m="1" x="1656"/>
        <item m="1" x="1317"/>
        <item m="1" x="1331"/>
        <item m="1" x="1489"/>
        <item m="1" x="1448"/>
        <item m="1" x="1075"/>
        <item m="1" x="1709"/>
        <item m="1" x="1019"/>
        <item m="1" x="1290"/>
        <item m="1" x="1592"/>
        <item m="1" x="1504"/>
        <item m="1" x="1353"/>
        <item m="1" x="1286"/>
        <item m="1" x="1305"/>
        <item m="1" x="1748"/>
        <item m="1" x="1558"/>
        <item m="1" x="961"/>
        <item m="1" x="1069"/>
        <item m="1" x="1061"/>
        <item m="1" x="1119"/>
        <item m="1" x="1478"/>
        <item m="1" x="1071"/>
        <item m="1" x="1734"/>
        <item m="1" x="1140"/>
        <item m="1" x="1542"/>
        <item m="1" x="1678"/>
        <item m="1" x="1341"/>
        <item m="1" x="1304"/>
        <item m="1" x="1672"/>
        <item m="1" x="1548"/>
        <item m="1" x="1409"/>
        <item m="1" x="1487"/>
        <item m="1" x="1141"/>
        <item m="1" x="941"/>
        <item m="1" x="883"/>
        <item m="1" x="1537"/>
        <item m="1" x="1706"/>
        <item m="1" x="1255"/>
        <item m="1" x="1126"/>
        <item m="1" x="1632"/>
        <item m="1" x="1288"/>
        <item m="1" x="1680"/>
        <item m="1" x="1311"/>
        <item m="1" x="1790"/>
        <item m="1" x="1456"/>
        <item m="1" x="1450"/>
        <item m="1" x="1006"/>
        <item m="1" x="1526"/>
        <item m="1" x="1282"/>
        <item m="1" x="1506"/>
        <item m="1" x="1397"/>
        <item m="1" x="962"/>
        <item m="1" x="1529"/>
        <item m="1" x="911"/>
        <item m="1" x="1382"/>
        <item m="1" x="1280"/>
        <item m="1" x="1199"/>
        <item m="1" x="1261"/>
        <item m="1" x="1547"/>
        <item m="1" x="1617"/>
        <item m="1" x="1531"/>
        <item m="1" x="1782"/>
        <item m="1" x="891"/>
        <item m="1" x="1318"/>
        <item m="1" x="1392"/>
        <item m="1" x="1303"/>
        <item m="1" x="1634"/>
        <item m="1" x="1347"/>
        <item m="1" x="882"/>
        <item m="1" x="1245"/>
        <item m="1" x="1402"/>
        <item m="1" x="1206"/>
        <item m="1" x="1056"/>
        <item m="1" x="1096"/>
        <item m="1" x="958"/>
        <item m="1" x="1246"/>
        <item m="1" x="1578"/>
        <item m="1" x="1601"/>
        <item m="1" x="949"/>
        <item m="1" x="1729"/>
        <item m="1" x="1728"/>
        <item m="1" x="1589"/>
        <item m="1" x="1176"/>
        <item m="1" x="1445"/>
        <item m="1" x="1610"/>
        <item m="1" x="1552"/>
        <item m="1" x="1625"/>
        <item m="1" x="1243"/>
        <item m="1" x="1338"/>
        <item m="1" x="1671"/>
        <item m="1" x="1424"/>
        <item m="1" x="1462"/>
        <item m="1" x="1699"/>
        <item m="1" x="1180"/>
        <item m="1" x="1794"/>
        <item m="1" x="1277"/>
        <item m="1" x="1208"/>
        <item m="1" x="1396"/>
        <item m="1" x="1760"/>
        <item m="1" x="1668"/>
        <item m="1" x="957"/>
        <item m="1" x="904"/>
        <item m="1" x="1662"/>
        <item m="1" x="1228"/>
        <item m="1" x="1407"/>
        <item m="1" x="984"/>
        <item m="1" x="1144"/>
        <item m="1" x="1492"/>
        <item m="1" x="1535"/>
        <item m="1" x="1139"/>
        <item m="1" x="1637"/>
        <item m="1" x="1189"/>
        <item m="1" x="1741"/>
        <item m="1" x="1289"/>
        <item m="1" x="1262"/>
        <item m="1" x="1132"/>
        <item m="1" x="1638"/>
        <item m="1" x="902"/>
        <item m="1" x="1124"/>
        <item m="1" x="1231"/>
        <item m="1" x="1179"/>
        <item m="1" x="1365"/>
        <item m="1" x="1068"/>
        <item m="1" x="1616"/>
        <item m="1" x="1269"/>
        <item m="1" x="1012"/>
        <item m="1" x="1128"/>
        <item m="1" x="943"/>
        <item m="1" x="897"/>
        <item m="1" x="1291"/>
        <item m="1" x="1198"/>
        <item m="1" x="1404"/>
        <item m="1" x="1394"/>
        <item m="1" x="1108"/>
        <item m="1" x="1480"/>
        <item m="1" x="1194"/>
        <item m="1" x="1639"/>
        <item m="1" x="1645"/>
        <item m="1" x="1457"/>
        <item m="1" x="1233"/>
        <item m="1" x="1724"/>
        <item m="1" x="1727"/>
        <item m="1" x="959"/>
        <item m="1" x="1780"/>
        <item m="1" x="946"/>
        <item m="1" x="1511"/>
        <item m="1" x="1721"/>
        <item m="1" x="1508"/>
        <item m="1" x="1587"/>
        <item m="1" x="1149"/>
        <item m="1" x="954"/>
        <item m="1" x="991"/>
        <item m="1" x="1136"/>
        <item m="1" x="1465"/>
        <item m="1" x="1281"/>
        <item m="1" x="1714"/>
        <item m="1" x="1171"/>
        <item m="1" x="1593"/>
        <item m="1" x="1693"/>
        <item m="1" x="1482"/>
        <item m="1" x="1313"/>
        <item m="1" x="1775"/>
        <item m="1" x="1224"/>
        <item m="1" x="884"/>
        <item m="1" x="1585"/>
        <item m="1" x="1272"/>
        <item m="1" x="1762"/>
        <item m="1" x="1201"/>
        <item m="1" x="1732"/>
        <item m="1" x="1467"/>
        <item m="1" x="1298"/>
        <item m="1" x="1439"/>
        <item m="1" x="1654"/>
        <item m="1" x="1786"/>
        <item m="1" x="1413"/>
        <item m="1" x="1384"/>
        <item m="1" x="1016"/>
        <item m="1" x="1283"/>
        <item m="1" x="1614"/>
        <item m="1" x="1260"/>
        <item m="1" x="1162"/>
        <item m="1" x="1605"/>
        <item m="1" x="1420"/>
        <item m="1" x="971"/>
        <item m="1" x="990"/>
        <item m="1" x="1023"/>
        <item m="1" x="1107"/>
        <item m="1" x="1576"/>
        <item m="1" x="1730"/>
        <item m="1" x="1539"/>
        <item m="1" x="947"/>
        <item m="1" x="1606"/>
        <item m="1" x="1657"/>
        <item m="1" x="1101"/>
        <item m="1" x="1581"/>
        <item m="1" x="989"/>
        <item m="1" x="1521"/>
        <item m="1" x="1059"/>
        <item m="1" x="1497"/>
        <item m="1" x="955"/>
        <item m="1" x="1229"/>
        <item m="1" x="1196"/>
        <item m="1" x="1447"/>
        <item m="1" x="1619"/>
        <item m="1" x="1092"/>
        <item m="1" x="1647"/>
        <item m="1" x="1264"/>
        <item m="1" x="1040"/>
        <item m="1" x="887"/>
        <item m="1" x="1035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5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m="1" x="1125"/>
        <item x="150"/>
        <item x="151"/>
        <item x="152"/>
        <item x="153"/>
        <item x="154"/>
        <item x="155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m="1" x="1302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m="1" x="1376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m="1" x="1536"/>
        <item m="1" x="1627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m="1" x="143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7"/>
        <item x="445"/>
        <item x="446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m="1" x="1503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m="1" x="1615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m="1" x="1395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m="1" x="999"/>
        <item x="573"/>
        <item x="574"/>
        <item x="575"/>
        <item x="576"/>
        <item x="577"/>
        <item x="578"/>
        <item x="580"/>
        <item x="581"/>
        <item x="582"/>
        <item x="583"/>
        <item x="584"/>
        <item x="585"/>
        <item x="586"/>
        <item x="587"/>
        <item m="1" x="1652"/>
        <item x="589"/>
        <item x="590"/>
        <item x="591"/>
        <item x="592"/>
        <item m="1" x="1698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m="1" x="1038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m="1" x="10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m="1" x="1500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m="1" x="1236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m="1" x="1459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m="1" x="1631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m="1" x="1031"/>
        <item x="268"/>
        <item x="149"/>
        <item x="368"/>
        <item x="517"/>
        <item x="533"/>
        <item x="579"/>
        <item x="588"/>
        <item x="604"/>
        <item x="793"/>
        <item x="834"/>
        <item x="100"/>
        <item x="191"/>
        <item t="default"/>
      </items>
    </pivotField>
    <pivotField dragToRow="0" dragToCol="0" dragToPage="0" showAll="0" defaultSubtotal="0"/>
  </pivotFields>
  <rowFields count="1">
    <field x="33"/>
  </rowFields>
  <rowItems count="15">
    <i>
      <x v="969"/>
    </i>
    <i>
      <x v="1042"/>
    </i>
    <i>
      <x v="1107"/>
    </i>
    <i>
      <x v="1183"/>
    </i>
    <i>
      <x v="1267"/>
    </i>
    <i>
      <x v="1290"/>
    </i>
    <i>
      <x v="1291"/>
    </i>
    <i>
      <x v="1355"/>
    </i>
    <i>
      <x v="1358"/>
    </i>
    <i>
      <x v="1450"/>
    </i>
    <i>
      <x v="1662"/>
    </i>
    <i>
      <x v="1699"/>
    </i>
    <i>
      <x v="1724"/>
    </i>
    <i>
      <x v="1738"/>
    </i>
    <i t="grand">
      <x/>
    </i>
  </rowItems>
  <colItems count="1">
    <i/>
  </colItems>
  <pageFields count="1">
    <pageField fld="12" item="0" hier="-1"/>
  </pageField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name="PivotTable11" cacheId="0" applyNumberFormats="0" applyBorderFormats="0" applyFontFormats="0" applyPatternFormats="0" applyAlignmentFormats="0" applyWidthHeightFormats="1" dataCaption="Values" updatedVersion="6" minRefreshableVersion="3" showCalcMbrs="0" useAutoFormatting="1" itemPrintTitles="1" createdVersion="3" indent="0" outline="1" outlineData="1" multipleFieldFilters="0">
  <location ref="A3:A21" firstHeaderRow="1" firstDataRow="1" firstDataCol="1"/>
  <pivotFields count="35">
    <pivotField showAll="0"/>
    <pivotField showAll="0"/>
    <pivotField axis="axisRow" showAll="0">
      <items count="150">
        <item x="133"/>
        <item x="27"/>
        <item x="47"/>
        <item x="132"/>
        <item x="51"/>
        <item x="108"/>
        <item x="19"/>
        <item x="95"/>
        <item x="48"/>
        <item x="50"/>
        <item m="1" x="144"/>
        <item x="104"/>
        <item x="89"/>
        <item x="109"/>
        <item x="77"/>
        <item x="63"/>
        <item x="4"/>
        <item x="124"/>
        <item x="83"/>
        <item x="123"/>
        <item x="75"/>
        <item x="106"/>
        <item x="105"/>
        <item x="117"/>
        <item x="128"/>
        <item x="5"/>
        <item m="1" x="143"/>
        <item x="37"/>
        <item x="13"/>
        <item x="85"/>
        <item x="24"/>
        <item x="38"/>
        <item x="42"/>
        <item x="11"/>
        <item m="1" x="146"/>
        <item x="14"/>
        <item x="93"/>
        <item x="62"/>
        <item x="81"/>
        <item x="125"/>
        <item x="130"/>
        <item x="66"/>
        <item m="1" x="148"/>
        <item x="118"/>
        <item x="56"/>
        <item x="79"/>
        <item x="98"/>
        <item x="127"/>
        <item x="116"/>
        <item x="84"/>
        <item x="33"/>
        <item x="90"/>
        <item x="86"/>
        <item x="80"/>
        <item x="8"/>
        <item x="34"/>
        <item x="131"/>
        <item x="141"/>
        <item x="41"/>
        <item x="39"/>
        <item x="46"/>
        <item x="136"/>
        <item x="16"/>
        <item x="9"/>
        <item x="126"/>
        <item x="20"/>
        <item x="94"/>
        <item x="6"/>
        <item x="78"/>
        <item x="111"/>
        <item x="57"/>
        <item x="28"/>
        <item x="107"/>
        <item x="18"/>
        <item m="1" x="142"/>
        <item x="67"/>
        <item x="70"/>
        <item x="25"/>
        <item x="138"/>
        <item x="61"/>
        <item x="103"/>
        <item x="121"/>
        <item x="110"/>
        <item x="53"/>
        <item x="3"/>
        <item x="112"/>
        <item m="1" x="147"/>
        <item x="32"/>
        <item x="7"/>
        <item x="102"/>
        <item x="68"/>
        <item x="36"/>
        <item x="29"/>
        <item x="113"/>
        <item x="60"/>
        <item x="135"/>
        <item x="74"/>
        <item x="22"/>
        <item x="140"/>
        <item x="100"/>
        <item x="139"/>
        <item x="114"/>
        <item x="44"/>
        <item x="122"/>
        <item x="21"/>
        <item m="1" x="145"/>
        <item x="55"/>
        <item x="129"/>
        <item x="35"/>
        <item x="45"/>
        <item x="137"/>
        <item x="119"/>
        <item x="2"/>
        <item x="1"/>
        <item x="52"/>
        <item x="10"/>
        <item x="99"/>
        <item x="17"/>
        <item x="91"/>
        <item x="43"/>
        <item x="72"/>
        <item x="76"/>
        <item x="73"/>
        <item x="26"/>
        <item x="96"/>
        <item x="71"/>
        <item x="64"/>
        <item x="30"/>
        <item x="82"/>
        <item x="15"/>
        <item x="49"/>
        <item x="23"/>
        <item x="58"/>
        <item x="88"/>
        <item x="65"/>
        <item x="97"/>
        <item x="59"/>
        <item x="69"/>
        <item x="115"/>
        <item x="87"/>
        <item x="134"/>
        <item x="0"/>
        <item x="54"/>
        <item x="101"/>
        <item x="12"/>
        <item x="92"/>
        <item x="120"/>
        <item x="40"/>
        <item x="31"/>
        <item t="default"/>
      </items>
    </pivotField>
    <pivotField showAll="0"/>
    <pivotField showAll="0"/>
    <pivotField showAll="0"/>
    <pivotField axis="axisRow" showAll="0">
      <items count="3">
        <item x="1"/>
        <item h="1" sd="0"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1800">
        <item x="881"/>
        <item m="1" x="1138"/>
        <item x="0"/>
        <item m="1" x="1207"/>
        <item x="1"/>
        <item m="1" x="1491"/>
        <item x="2"/>
        <item m="1" x="1644"/>
        <item x="3"/>
        <item m="1" x="1195"/>
        <item x="4"/>
        <item m="1" x="1711"/>
        <item x="5"/>
        <item m="1" x="1005"/>
        <item x="9"/>
        <item m="1" x="1512"/>
        <item x="10"/>
        <item m="1" x="1479"/>
        <item x="8"/>
        <item m="1" x="1609"/>
        <item x="7"/>
        <item m="1" x="1102"/>
        <item x="6"/>
        <item m="1" x="1103"/>
        <item x="11"/>
        <item m="1" x="1572"/>
        <item x="12"/>
        <item m="1" x="1797"/>
        <item x="13"/>
        <item m="1" x="924"/>
        <item x="14"/>
        <item m="1" x="933"/>
        <item x="16"/>
        <item m="1" x="1306"/>
        <item x="17"/>
        <item m="1" x="1133"/>
        <item x="18"/>
        <item m="1" x="1438"/>
        <item x="19"/>
        <item m="1" x="1582"/>
        <item x="20"/>
        <item m="1" x="930"/>
        <item m="1" x="896"/>
        <item x="21"/>
        <item m="1" x="1082"/>
        <item x="22"/>
        <item m="1" x="1380"/>
        <item x="23"/>
        <item m="1" x="1704"/>
        <item x="24"/>
        <item m="1" x="995"/>
        <item x="15"/>
        <item m="1" x="981"/>
        <item x="25"/>
        <item m="1" x="916"/>
        <item x="26"/>
        <item m="1" x="1431"/>
        <item x="27"/>
        <item m="1" x="1577"/>
        <item x="28"/>
        <item m="1" x="1099"/>
        <item x="29"/>
        <item m="1" x="1221"/>
        <item x="30"/>
        <item m="1" x="1235"/>
        <item m="1" x="1562"/>
        <item x="31"/>
        <item m="1" x="1661"/>
        <item x="32"/>
        <item m="1" x="1009"/>
        <item x="33"/>
        <item m="1" x="1779"/>
        <item x="34"/>
        <item m="1" x="1474"/>
        <item x="35"/>
        <item m="1" x="1607"/>
        <item x="36"/>
        <item m="1" x="1772"/>
        <item x="37"/>
        <item m="1" x="1770"/>
        <item x="38"/>
        <item m="1" x="1054"/>
        <item x="39"/>
        <item m="1" x="1274"/>
        <item x="40"/>
        <item m="1" x="1027"/>
        <item x="41"/>
        <item m="1" x="1053"/>
        <item x="42"/>
        <item m="1" x="909"/>
        <item x="43"/>
        <item m="1" x="1007"/>
        <item x="44"/>
        <item m="1" x="1084"/>
        <item x="45"/>
        <item m="1" x="1362"/>
        <item x="46"/>
        <item m="1" x="1225"/>
        <item x="47"/>
        <item m="1" x="937"/>
        <item x="48"/>
        <item m="1" x="1366"/>
        <item x="49"/>
        <item m="1" x="1653"/>
        <item x="53"/>
        <item m="1" x="1202"/>
        <item x="52"/>
        <item m="1" x="1364"/>
        <item x="50"/>
        <item m="1" x="1340"/>
        <item x="51"/>
        <item m="1" x="942"/>
        <item x="54"/>
        <item m="1" x="1716"/>
        <item x="55"/>
        <item m="1" x="1062"/>
        <item x="56"/>
        <item m="1" x="1028"/>
        <item x="57"/>
        <item m="1" x="1388"/>
        <item x="58"/>
        <item m="1" x="1525"/>
        <item x="59"/>
        <item m="1" x="1677"/>
        <item x="60"/>
        <item m="1" x="1522"/>
        <item x="61"/>
        <item m="1" x="1563"/>
        <item x="62"/>
        <item m="1" x="979"/>
        <item x="63"/>
        <item m="1" x="1339"/>
        <item x="64"/>
        <item m="1" x="1052"/>
        <item x="65"/>
        <item m="1" x="1370"/>
        <item x="66"/>
        <item m="1" x="1090"/>
        <item x="67"/>
        <item m="1" x="1580"/>
        <item x="68"/>
        <item m="1" x="1024"/>
        <item x="69"/>
        <item m="1" x="1611"/>
        <item x="70"/>
        <item m="1" x="1159"/>
        <item x="71"/>
        <item m="1" x="929"/>
        <item x="72"/>
        <item m="1" x="945"/>
        <item x="73"/>
        <item m="1" x="1483"/>
        <item x="74"/>
        <item m="1" x="1093"/>
        <item x="75"/>
        <item m="1" x="978"/>
        <item x="76"/>
        <item m="1" x="1683"/>
        <item x="77"/>
        <item m="1" x="1686"/>
        <item x="78"/>
        <item m="1" x="1060"/>
        <item x="79"/>
        <item m="1" x="1066"/>
        <item x="80"/>
        <item m="1" x="1490"/>
        <item x="81"/>
        <item m="1" x="1372"/>
        <item x="82"/>
        <item m="1" x="1137"/>
        <item x="83"/>
        <item m="1" x="1518"/>
        <item x="84"/>
        <item x="85"/>
        <item m="1" x="1468"/>
        <item m="1" x="1328"/>
        <item x="86"/>
        <item m="1" x="1575"/>
        <item x="87"/>
        <item m="1" x="1377"/>
        <item x="89"/>
        <item m="1" x="1029"/>
        <item x="88"/>
        <item m="1" x="938"/>
        <item x="90"/>
        <item m="1" x="888"/>
        <item x="91"/>
        <item m="1" x="1345"/>
        <item x="92"/>
        <item m="1" x="1242"/>
        <item x="93"/>
        <item m="1" x="1175"/>
        <item x="94"/>
        <item m="1" x="1173"/>
        <item x="95"/>
        <item m="1" x="1324"/>
        <item x="96"/>
        <item m="1" x="1025"/>
        <item x="101"/>
        <item m="1" x="1155"/>
        <item x="97"/>
        <item m="1" x="951"/>
        <item x="98"/>
        <item m="1" x="1152"/>
        <item x="99"/>
        <item m="1" x="1022"/>
        <item x="102"/>
        <item m="1" x="1520"/>
        <item x="103"/>
        <item m="1" x="1765"/>
        <item x="104"/>
        <item m="1" x="905"/>
        <item x="105"/>
        <item m="1" x="1776"/>
        <item x="106"/>
        <item m="1" x="1415"/>
        <item x="107"/>
        <item m="1" x="1379"/>
        <item x="108"/>
        <item m="1" x="1266"/>
        <item x="109"/>
        <item m="1" x="1073"/>
        <item x="110"/>
        <item m="1" x="1325"/>
        <item x="111"/>
        <item m="1" x="1386"/>
        <item x="112"/>
        <item m="1" x="1754"/>
        <item x="113"/>
        <item m="1" x="956"/>
        <item x="114"/>
        <item m="1" x="1057"/>
        <item x="115"/>
        <item m="1" x="1188"/>
        <item x="116"/>
        <item m="1" x="1314"/>
        <item x="117"/>
        <item m="1" x="1674"/>
        <item x="118"/>
        <item m="1" x="1599"/>
        <item x="119"/>
        <item m="1" x="921"/>
        <item x="120"/>
        <item m="1" x="1746"/>
        <item x="121"/>
        <item m="1" x="973"/>
        <item x="122"/>
        <item m="1" x="1072"/>
        <item x="123"/>
        <item m="1" x="1346"/>
        <item x="124"/>
        <item m="1" x="1515"/>
        <item x="125"/>
        <item m="1" x="1209"/>
        <item x="126"/>
        <item m="1" x="903"/>
        <item x="127"/>
        <item m="1" x="1226"/>
        <item x="128"/>
        <item m="1" x="1719"/>
        <item x="129"/>
        <item m="1" x="1750"/>
        <item x="130"/>
        <item m="1" x="1507"/>
        <item x="131"/>
        <item m="1" x="1105"/>
        <item x="132"/>
        <item m="1" x="1026"/>
        <item x="133"/>
        <item m="1" x="1416"/>
        <item x="134"/>
        <item m="1" x="1309"/>
        <item x="135"/>
        <item m="1" x="1444"/>
        <item x="136"/>
        <item m="1" x="1519"/>
        <item x="156"/>
        <item m="1" x="1065"/>
        <item x="137"/>
        <item m="1" x="1700"/>
        <item x="138"/>
        <item m="1" x="1568"/>
        <item x="139"/>
        <item m="1" x="1091"/>
        <item x="140"/>
        <item m="1" x="1453"/>
        <item x="141"/>
        <item m="1" x="1315"/>
        <item x="142"/>
        <item m="1" x="1488"/>
        <item x="143"/>
        <item m="1" x="1595"/>
        <item x="144"/>
        <item m="1" x="1130"/>
        <item x="145"/>
        <item m="1" x="1751"/>
        <item x="146"/>
        <item m="1" x="1791"/>
        <item x="148"/>
        <item m="1" x="1157"/>
        <item x="147"/>
        <item m="1" x="1432"/>
        <item m="1" x="1125"/>
        <item m="1" x="1263"/>
        <item x="150"/>
        <item m="1" x="1058"/>
        <item x="151"/>
        <item m="1" x="1455"/>
        <item x="152"/>
        <item m="1" x="1463"/>
        <item x="153"/>
        <item m="1" x="1502"/>
        <item x="154"/>
        <item m="1" x="1326"/>
        <item x="155"/>
        <item m="1" x="1234"/>
        <item x="157"/>
        <item m="1" x="1430"/>
        <item x="158"/>
        <item m="1" x="1284"/>
        <item x="159"/>
        <item m="1" x="1080"/>
        <item x="161"/>
        <item m="1" x="1393"/>
        <item x="160"/>
        <item m="1" x="1154"/>
        <item x="162"/>
        <item m="1" x="1185"/>
        <item x="163"/>
        <item m="1" x="1561"/>
        <item x="164"/>
        <item m="1" x="1089"/>
        <item x="165"/>
        <item m="1" x="1743"/>
        <item x="166"/>
        <item m="1" x="1256"/>
        <item x="167"/>
        <item m="1" x="1292"/>
        <item x="168"/>
        <item m="1" x="1768"/>
        <item x="169"/>
        <item m="1" x="1423"/>
        <item x="170"/>
        <item m="1" x="1064"/>
        <item x="171"/>
        <item m="1" x="1151"/>
        <item x="172"/>
        <item m="1" x="1720"/>
        <item x="173"/>
        <item m="1" x="1496"/>
        <item x="174"/>
        <item m="1" x="1555"/>
        <item x="175"/>
        <item m="1" x="886"/>
        <item x="176"/>
        <item m="1" x="925"/>
        <item x="177"/>
        <item m="1" x="1385"/>
        <item x="178"/>
        <item m="1" x="1588"/>
        <item x="179"/>
        <item m="1" x="899"/>
        <item x="180"/>
        <item m="1" x="1590"/>
        <item x="181"/>
        <item m="1" x="1349"/>
        <item x="182"/>
        <item m="1" x="1544"/>
        <item x="183"/>
        <item m="1" x="1329"/>
        <item x="184"/>
        <item m="1" x="1399"/>
        <item x="185"/>
        <item m="1" x="1310"/>
        <item x="186"/>
        <item m="1" x="1602"/>
        <item x="187"/>
        <item m="1" x="1307"/>
        <item x="189"/>
        <item m="1" x="1222"/>
        <item x="190"/>
        <item m="1" x="1753"/>
        <item m="1" x="1302"/>
        <item m="1" x="1649"/>
        <item x="192"/>
        <item m="1" x="1271"/>
        <item x="188"/>
        <item m="1" x="1604"/>
        <item x="193"/>
        <item m="1" x="1001"/>
        <item x="194"/>
        <item m="1" x="1658"/>
        <item x="195"/>
        <item m="1" x="898"/>
        <item x="196"/>
        <item m="1" x="1739"/>
        <item x="197"/>
        <item m="1" x="1481"/>
        <item x="198"/>
        <item m="1" x="1248"/>
        <item m="1" x="1650"/>
        <item x="199"/>
        <item m="1" x="1308"/>
        <item x="200"/>
        <item m="1" x="1085"/>
        <item x="201"/>
        <item m="1" x="906"/>
        <item x="202"/>
        <item m="1" x="1258"/>
        <item x="203"/>
        <item m="1" x="913"/>
        <item x="204"/>
        <item m="1" x="1517"/>
        <item x="205"/>
        <item m="1" x="915"/>
        <item x="206"/>
        <item m="1" x="1419"/>
        <item x="207"/>
        <item m="1" x="1514"/>
        <item x="208"/>
        <item m="1" x="1436"/>
        <item x="209"/>
        <item m="1" x="1146"/>
        <item x="210"/>
        <item m="1" x="970"/>
        <item x="211"/>
        <item m="1" x="1350"/>
        <item x="212"/>
        <item m="1" x="1110"/>
        <item x="213"/>
        <item m="1" x="1412"/>
        <item x="214"/>
        <item m="1" x="1435"/>
        <item x="215"/>
        <item m="1" x="1184"/>
        <item x="216"/>
        <item m="1" x="1134"/>
        <item x="217"/>
        <item m="1" x="998"/>
        <item x="218"/>
        <item m="1" x="1203"/>
        <item x="219"/>
        <item m="1" x="1570"/>
        <item x="220"/>
        <item m="1" x="1111"/>
        <item x="221"/>
        <item m="1" x="1484"/>
        <item x="222"/>
        <item m="1" x="965"/>
        <item x="223"/>
        <item m="1" x="1774"/>
        <item x="224"/>
        <item m="1" x="1681"/>
        <item x="226"/>
        <item m="1" x="1223"/>
        <item x="225"/>
        <item m="1" x="1640"/>
        <item x="227"/>
        <item m="1" x="993"/>
        <item x="228"/>
        <item m="1" x="1273"/>
        <item x="229"/>
        <item m="1" x="1215"/>
        <item x="230"/>
        <item m="1" x="1759"/>
        <item x="231"/>
        <item m="1" x="1265"/>
        <item x="232"/>
        <item m="1" x="1046"/>
        <item x="233"/>
        <item m="1" x="1598"/>
        <item x="234"/>
        <item m="1" x="1451"/>
        <item x="235"/>
        <item m="1" x="1401"/>
        <item x="236"/>
        <item m="1" x="1182"/>
        <item x="237"/>
        <item m="1" x="1293"/>
        <item x="238"/>
        <item m="1" x="1663"/>
        <item x="239"/>
        <item m="1" x="1758"/>
        <item x="240"/>
        <item m="1" x="969"/>
        <item x="241"/>
        <item m="1" x="1348"/>
        <item x="242"/>
        <item m="1" x="1740"/>
        <item x="250"/>
        <item m="1" x="1153"/>
        <item x="243"/>
        <item m="1" x="1633"/>
        <item x="244"/>
        <item m="1" x="1573"/>
        <item x="245"/>
        <item m="1" x="1241"/>
        <item x="246"/>
        <item m="1" x="1094"/>
        <item x="247"/>
        <item m="1" x="1621"/>
        <item x="251"/>
        <item m="1" x="1586"/>
        <item x="252"/>
        <item m="1" x="1363"/>
        <item x="248"/>
        <item m="1" x="1230"/>
        <item x="249"/>
        <item m="1" x="893"/>
        <item x="253"/>
        <item m="1" x="1172"/>
        <item x="254"/>
        <item m="1" x="1766"/>
        <item x="255"/>
        <item m="1" x="1569"/>
        <item x="256"/>
        <item m="1" x="1710"/>
        <item x="257"/>
        <item m="1" x="1629"/>
        <item x="258"/>
        <item m="1" x="1446"/>
        <item x="259"/>
        <item m="1" x="948"/>
        <item x="260"/>
        <item m="1" x="1295"/>
        <item x="261"/>
        <item m="1" x="1276"/>
        <item x="262"/>
        <item m="1" x="1708"/>
        <item x="265"/>
        <item m="1" x="1421"/>
        <item x="264"/>
        <item m="1" x="1148"/>
        <item m="1" x="1013"/>
        <item x="263"/>
        <item m="1" x="1002"/>
        <item x="266"/>
        <item m="1" x="1540"/>
        <item x="267"/>
        <item m="1" x="1332"/>
        <item m="1" x="1376"/>
        <item m="1" x="1250"/>
        <item x="269"/>
        <item m="1" x="1169"/>
        <item x="270"/>
        <item m="1" x="1735"/>
        <item x="271"/>
        <item m="1" x="1464"/>
        <item x="272"/>
        <item m="1" x="1168"/>
        <item x="273"/>
        <item m="1" x="1410"/>
        <item x="274"/>
        <item m="1" x="1764"/>
        <item x="275"/>
        <item m="1" x="1070"/>
        <item x="276"/>
        <item m="1" x="1335"/>
        <item m="1" x="1247"/>
        <item x="277"/>
        <item m="1" x="1121"/>
        <item x="278"/>
        <item m="1" x="1041"/>
        <item x="279"/>
        <item m="1" x="1063"/>
        <item x="280"/>
        <item m="1" x="1086"/>
        <item x="281"/>
        <item m="1" x="1441"/>
        <item x="282"/>
        <item m="1" x="1342"/>
        <item x="283"/>
        <item m="1" x="1240"/>
        <item x="284"/>
        <item m="1" x="1630"/>
        <item x="285"/>
        <item m="1" x="895"/>
        <item x="287"/>
        <item m="1" x="1369"/>
        <item x="286"/>
        <item m="1" x="1383"/>
        <item x="288"/>
        <item m="1" x="1030"/>
        <item x="289"/>
        <item m="1" x="1761"/>
        <item x="290"/>
        <item m="1" x="1684"/>
        <item x="291"/>
        <item m="1" x="1623"/>
        <item x="292"/>
        <item m="1" x="1755"/>
        <item x="293"/>
        <item m="1" x="1344"/>
        <item x="294"/>
        <item m="1" x="1429"/>
        <item x="295"/>
        <item m="1" x="1186"/>
        <item x="296"/>
        <item m="1" x="1170"/>
        <item x="297"/>
        <item m="1" x="912"/>
        <item x="298"/>
        <item m="1" x="1217"/>
        <item x="299"/>
        <item m="1" x="1752"/>
        <item x="300"/>
        <item m="1" x="1692"/>
        <item x="301"/>
        <item m="1" x="928"/>
        <item x="302"/>
        <item m="1" x="1534"/>
        <item x="303"/>
        <item m="1" x="1098"/>
        <item x="304"/>
        <item m="1" x="1333"/>
        <item x="305"/>
        <item m="1" x="1675"/>
        <item x="306"/>
        <item m="1" x="1538"/>
        <item x="307"/>
        <item m="1" x="1628"/>
        <item x="308"/>
        <item m="1" x="1670"/>
        <item x="309"/>
        <item m="1" x="1673"/>
        <item x="310"/>
        <item m="1" x="1143"/>
        <item x="311"/>
        <item m="1" x="923"/>
        <item x="312"/>
        <item m="1" x="1117"/>
        <item x="313"/>
        <item m="1" x="1736"/>
        <item x="314"/>
        <item m="1" x="1014"/>
        <item x="315"/>
        <item m="1" x="1301"/>
        <item x="316"/>
        <item m="1" x="1158"/>
        <item x="317"/>
        <item m="1" x="1081"/>
        <item x="318"/>
        <item m="1" x="1532"/>
        <item x="319"/>
        <item m="1" x="1756"/>
        <item x="320"/>
        <item m="1" x="1452"/>
        <item x="321"/>
        <item m="1" x="1300"/>
        <item x="322"/>
        <item m="1" x="1749"/>
        <item x="323"/>
        <item m="1" x="940"/>
        <item x="324"/>
        <item m="1" x="1142"/>
        <item x="325"/>
        <item m="1" x="1469"/>
        <item x="326"/>
        <item m="1" x="1560"/>
        <item x="327"/>
        <item m="1" x="1460"/>
        <item x="328"/>
        <item m="1" x="1205"/>
        <item x="329"/>
        <item m="1" x="1079"/>
        <item x="330"/>
        <item m="1" x="1044"/>
        <item x="331"/>
        <item m="1" x="1279"/>
        <item x="332"/>
        <item m="1" x="1425"/>
        <item x="333"/>
        <item m="1" x="1113"/>
        <item x="334"/>
        <item m="1" x="1116"/>
        <item x="335"/>
        <item m="1" x="885"/>
        <item x="336"/>
        <item m="1" x="1039"/>
        <item x="337"/>
        <item m="1" x="1689"/>
        <item x="339"/>
        <item m="1" x="1584"/>
        <item x="338"/>
        <item m="1" x="1688"/>
        <item x="340"/>
        <item m="1" x="1499"/>
        <item x="341"/>
        <item m="1" x="1129"/>
        <item x="342"/>
        <item m="1" x="1042"/>
        <item x="343"/>
        <item m="1" x="1626"/>
        <item x="344"/>
        <item m="1" x="1254"/>
        <item x="345"/>
        <item m="1" x="1163"/>
        <item x="346"/>
        <item m="1" x="1454"/>
        <item x="347"/>
        <item m="1" x="1004"/>
        <item x="348"/>
        <item m="1" x="1381"/>
        <item x="349"/>
        <item m="1" x="1788"/>
        <item x="351"/>
        <item m="1" x="1251"/>
        <item x="350"/>
        <item m="1" x="1278"/>
        <item x="352"/>
        <item m="1" x="987"/>
        <item x="353"/>
        <item m="1" x="1757"/>
        <item x="354"/>
        <item m="1" x="1655"/>
        <item x="355"/>
        <item m="1" x="1687"/>
        <item x="356"/>
        <item m="1" x="1745"/>
        <item x="357"/>
        <item m="1" x="1422"/>
        <item x="358"/>
        <item m="1" x="1114"/>
        <item x="359"/>
        <item m="1" x="1470"/>
        <item x="360"/>
        <item m="1" x="1722"/>
        <item x="361"/>
        <item m="1" x="975"/>
        <item x="362"/>
        <item m="1" x="1648"/>
        <item x="363"/>
        <item m="1" x="1316"/>
        <item x="365"/>
        <item m="1" x="1596"/>
        <item x="367"/>
        <item m="1" x="1166"/>
        <item x="366"/>
        <item m="1" x="894"/>
        <item x="364"/>
        <item m="1" x="1181"/>
        <item m="1" x="1627"/>
        <item m="1" x="1351"/>
        <item m="1" x="1536"/>
        <item m="1" x="890"/>
        <item x="369"/>
        <item m="1" x="1726"/>
        <item x="370"/>
        <item m="1" x="1591"/>
        <item x="371"/>
        <item m="1" x="1603"/>
        <item x="372"/>
        <item m="1" x="1373"/>
        <item x="373"/>
        <item m="1" x="1219"/>
        <item x="374"/>
        <item m="1" x="1177"/>
        <item x="375"/>
        <item m="1" x="1733"/>
        <item x="376"/>
        <item m="1" x="1557"/>
        <item x="377"/>
        <item m="1" x="992"/>
        <item x="378"/>
        <item m="1" x="927"/>
        <item x="379"/>
        <item x="380"/>
        <item m="1" x="1167"/>
        <item m="1" x="977"/>
        <item x="381"/>
        <item m="1" x="1164"/>
        <item x="382"/>
        <item m="1" x="1624"/>
        <item x="383"/>
        <item m="1" x="1034"/>
        <item x="385"/>
        <item m="1" x="1612"/>
        <item x="384"/>
        <item m="1" x="1554"/>
        <item x="386"/>
        <item m="1" x="1427"/>
        <item x="387"/>
        <item m="1" x="1472"/>
        <item x="388"/>
        <item m="1" x="1669"/>
        <item x="389"/>
        <item m="1" x="1048"/>
        <item x="390"/>
        <item m="1" x="1104"/>
        <item x="391"/>
        <item m="1" x="920"/>
        <item x="394"/>
        <item m="1" x="1356"/>
        <item x="392"/>
        <item m="1" x="1411"/>
        <item x="393"/>
        <item m="1" x="1018"/>
        <item x="395"/>
        <item m="1" x="1461"/>
        <item x="396"/>
        <item m="1" x="910"/>
        <item x="397"/>
        <item m="1" x="1690"/>
        <item x="398"/>
        <item m="1" x="1237"/>
        <item x="399"/>
        <item m="1" x="1541"/>
        <item x="400"/>
        <item m="1" x="1193"/>
        <item x="401"/>
        <item m="1" x="1608"/>
        <item x="402"/>
        <item m="1" x="1083"/>
        <item x="403"/>
        <item m="1" x="1509"/>
        <item m="1" x="1433"/>
        <item x="404"/>
        <item m="1" x="1050"/>
        <item m="1" x="1513"/>
        <item x="405"/>
        <item m="1" x="1337"/>
        <item x="406"/>
        <item m="1" x="1398"/>
        <item x="407"/>
        <item m="1" x="1795"/>
        <item x="408"/>
        <item m="1" x="1476"/>
        <item x="409"/>
        <item m="1" x="1165"/>
        <item x="411"/>
        <item m="1" x="1000"/>
        <item x="412"/>
        <item m="1" x="1731"/>
        <item x="413"/>
        <item m="1" x="1032"/>
        <item x="414"/>
        <item m="1" x="1312"/>
        <item x="415"/>
        <item m="1" x="1400"/>
        <item x="416"/>
        <item m="1" x="1473"/>
        <item x="417"/>
        <item m="1" x="1773"/>
        <item x="418"/>
        <item m="1" x="1792"/>
        <item x="419"/>
        <item m="1" x="1210"/>
        <item x="420"/>
        <item m="1" x="900"/>
        <item x="421"/>
        <item m="1" x="1051"/>
        <item x="422"/>
        <item m="1" x="1798"/>
        <item x="423"/>
        <item m="1" x="1458"/>
        <item x="424"/>
        <item m="1" x="1218"/>
        <item x="425"/>
        <item m="1" x="1641"/>
        <item x="426"/>
        <item m="1" x="892"/>
        <item x="427"/>
        <item m="1" x="1359"/>
        <item x="428"/>
        <item m="1" x="972"/>
        <item x="429"/>
        <item m="1" x="1406"/>
        <item x="430"/>
        <item m="1" x="976"/>
        <item x="431"/>
        <item m="1" x="1095"/>
        <item x="432"/>
        <item m="1" x="1259"/>
        <item x="433"/>
        <item m="1" x="963"/>
        <item x="434"/>
        <item m="1" x="1078"/>
        <item x="435"/>
        <item m="1" x="1010"/>
        <item x="436"/>
        <item m="1" x="1055"/>
        <item x="437"/>
        <item m="1" x="1712"/>
        <item x="438"/>
        <item m="1" x="994"/>
        <item x="439"/>
        <item m="1" x="1546"/>
        <item x="440"/>
        <item m="1" x="1017"/>
        <item x="441"/>
        <item m="1" x="1510"/>
        <item x="442"/>
        <item m="1" x="1220"/>
        <item x="443"/>
        <item m="1" x="1533"/>
        <item x="444"/>
        <item m="1" x="1252"/>
        <item x="445"/>
        <item m="1" x="1021"/>
        <item x="446"/>
        <item m="1" x="939"/>
        <item x="447"/>
        <item m="1" x="1355"/>
        <item x="448"/>
        <item m="1" x="1530"/>
        <item x="449"/>
        <item m="1" x="1527"/>
        <item x="450"/>
        <item m="1" x="1150"/>
        <item x="451"/>
        <item m="1" x="1336"/>
        <item x="452"/>
        <item m="1" x="1635"/>
        <item x="454"/>
        <item m="1" x="1666"/>
        <item x="453"/>
        <item m="1" x="1049"/>
        <item x="455"/>
        <item m="1" x="1076"/>
        <item x="456"/>
        <item m="1" x="1414"/>
        <item x="457"/>
        <item m="1" x="932"/>
        <item x="458"/>
        <item m="1" x="1613"/>
        <item x="459"/>
        <item m="1" x="1418"/>
        <item x="460"/>
        <item m="1" x="1321"/>
        <item x="461"/>
        <item m="1" x="1471"/>
        <item x="462"/>
        <item m="1" x="1389"/>
        <item x="463"/>
        <item m="1" x="996"/>
        <item x="464"/>
        <item m="1" x="1475"/>
        <item x="465"/>
        <item m="1" x="1659"/>
        <item x="466"/>
        <item m="1" x="1361"/>
        <item x="471"/>
        <item m="1" x="1642"/>
        <item x="467"/>
        <item m="1" x="1707"/>
        <item x="468"/>
        <item m="1" x="1204"/>
        <item x="469"/>
        <item m="1" x="1127"/>
        <item x="472"/>
        <item m="1" x="1131"/>
        <item x="470"/>
        <item m="1" x="1067"/>
        <item x="473"/>
        <item m="1" x="1516"/>
        <item x="474"/>
        <item m="1" x="1543"/>
        <item x="475"/>
        <item m="1" x="1551"/>
        <item x="476"/>
        <item m="1" x="1477"/>
        <item x="477"/>
        <item m="1" x="1187"/>
        <item x="478"/>
        <item x="479"/>
        <item m="1" x="1227"/>
        <item m="1" x="1651"/>
        <item x="480"/>
        <item m="1" x="1043"/>
        <item x="481"/>
        <item m="1" x="1796"/>
        <item x="482"/>
        <item m="1" x="1777"/>
        <item x="484"/>
        <item m="1" x="1549"/>
        <item x="485"/>
        <item m="1" x="1371"/>
        <item x="483"/>
        <item m="1" x="1045"/>
        <item m="1" x="1503"/>
        <item m="1" x="1212"/>
        <item x="486"/>
        <item m="1" x="1725"/>
        <item x="488"/>
        <item m="1" x="1440"/>
        <item x="489"/>
        <item m="1" x="1015"/>
        <item x="490"/>
        <item m="1" x="1426"/>
        <item x="487"/>
        <item m="1" x="1660"/>
        <item x="491"/>
        <item m="1" x="1667"/>
        <item x="492"/>
        <item m="1" x="1352"/>
        <item x="497"/>
        <item m="1" x="1296"/>
        <item x="496"/>
        <item m="1" x="1498"/>
        <item x="498"/>
        <item m="1" x="1403"/>
        <item x="493"/>
        <item m="1" x="1449"/>
        <item x="494"/>
        <item x="495"/>
        <item m="1" x="1767"/>
        <item m="1" x="1294"/>
        <item x="499"/>
        <item m="1" x="1367"/>
        <item x="500"/>
        <item m="1" x="1763"/>
        <item x="501"/>
        <item m="1" x="914"/>
        <item x="502"/>
        <item m="1" x="1702"/>
        <item x="503"/>
        <item m="1" x="1239"/>
        <item x="504"/>
        <item m="1" x="1268"/>
        <item x="505"/>
        <item m="1" x="1378"/>
        <item x="506"/>
        <item m="1" x="1327"/>
        <item x="507"/>
        <item m="1" x="1330"/>
        <item x="508"/>
        <item m="1" x="953"/>
        <item x="509"/>
        <item m="1" x="1742"/>
        <item x="510"/>
        <item m="1" x="1267"/>
        <item x="511"/>
        <item m="1" x="1442"/>
        <item x="512"/>
        <item m="1" x="1216"/>
        <item x="513"/>
        <item m="1" x="1088"/>
        <item x="514"/>
        <item m="1" x="1100"/>
        <item x="515"/>
        <item m="1" x="1123"/>
        <item x="516"/>
        <item m="1" x="1565"/>
        <item m="1" x="1615"/>
        <item m="1" x="1200"/>
        <item x="518"/>
        <item m="1" x="1375"/>
        <item x="519"/>
        <item m="1" x="1343"/>
        <item x="520"/>
        <item m="1" x="901"/>
        <item x="521"/>
        <item m="1" x="931"/>
        <item x="522"/>
        <item m="1" x="1579"/>
        <item x="523"/>
        <item m="1" x="1622"/>
        <item x="524"/>
        <item m="1" x="974"/>
        <item x="525"/>
        <item m="1" x="1769"/>
        <item x="526"/>
        <item m="1" x="1524"/>
        <item x="527"/>
        <item m="1" x="1077"/>
        <item x="528"/>
        <item m="1" x="1597"/>
        <item x="529"/>
        <item m="1" x="1783"/>
        <item x="530"/>
        <item m="1" x="1244"/>
        <item x="532"/>
        <item m="1" x="1493"/>
        <item x="531"/>
        <item m="1" x="1443"/>
        <item m="1" x="1395"/>
        <item m="1" x="1405"/>
        <item x="534"/>
        <item m="1" x="1357"/>
        <item x="535"/>
        <item m="1" x="1744"/>
        <item x="536"/>
        <item m="1" x="1003"/>
        <item x="537"/>
        <item m="1" x="1528"/>
        <item x="538"/>
        <item m="1" x="968"/>
        <item x="539"/>
        <item m="1" x="1717"/>
        <item x="540"/>
        <item m="1" x="1434"/>
        <item x="541"/>
        <item m="1" x="986"/>
        <item x="542"/>
        <item m="1" x="1600"/>
        <item x="543"/>
        <item m="1" x="1784"/>
        <item x="544"/>
        <item m="1" x="1583"/>
        <item x="545"/>
        <item m="1" x="1705"/>
        <item x="546"/>
        <item m="1" x="1008"/>
        <item x="547"/>
        <item m="1" x="1192"/>
        <item x="550"/>
        <item m="1" x="1574"/>
        <item x="548"/>
        <item m="1" x="1715"/>
        <item x="549"/>
        <item m="1" x="922"/>
        <item x="552"/>
        <item m="1" x="997"/>
        <item x="551"/>
        <item m="1" x="1694"/>
        <item x="553"/>
        <item m="1" x="1387"/>
        <item x="554"/>
        <item m="1" x="1122"/>
        <item x="555"/>
        <item m="1" x="917"/>
        <item x="556"/>
        <item m="1" x="944"/>
        <item x="557"/>
        <item m="1" x="1319"/>
        <item x="558"/>
        <item m="1" x="1787"/>
        <item x="559"/>
        <item m="1" x="1771"/>
        <item x="560"/>
        <item m="1" x="1564"/>
        <item x="561"/>
        <item m="1" x="1374"/>
        <item x="562"/>
        <item m="1" x="1793"/>
        <item x="563"/>
        <item m="1" x="1334"/>
        <item x="564"/>
        <item m="1" x="1566"/>
        <item x="566"/>
        <item m="1" x="1501"/>
        <item x="565"/>
        <item m="1" x="1594"/>
        <item x="567"/>
        <item m="1" x="1190"/>
        <item x="568"/>
        <item m="1" x="1682"/>
        <item x="569"/>
        <item m="1" x="950"/>
        <item x="570"/>
        <item m="1" x="1691"/>
        <item x="571"/>
        <item m="1" x="1249"/>
        <item x="572"/>
        <item m="1" x="1437"/>
        <item x="573"/>
        <item m="1" x="1737"/>
        <item x="574"/>
        <item m="1" x="1408"/>
        <item x="575"/>
        <item m="1" x="1718"/>
        <item x="576"/>
        <item m="1" x="1696"/>
        <item x="577"/>
        <item m="1" x="1778"/>
        <item x="578"/>
        <item m="1" x="1358"/>
        <item x="580"/>
        <item m="1" x="934"/>
        <item m="1" x="999"/>
        <item m="1" x="1545"/>
        <item m="1" x="1287"/>
        <item x="581"/>
        <item m="1" x="1118"/>
        <item x="582"/>
        <item m="1" x="1646"/>
        <item x="584"/>
        <item m="1" x="980"/>
        <item x="583"/>
        <item m="1" x="988"/>
        <item x="585"/>
        <item m="1" x="952"/>
        <item x="586"/>
        <item m="1" x="1723"/>
        <item x="587"/>
        <item m="1" x="1781"/>
        <item m="1" x="1652"/>
        <item m="1" x="1191"/>
        <item x="590"/>
        <item x="589"/>
        <item m="1" x="1135"/>
        <item m="1" x="1676"/>
        <item x="592"/>
        <item m="1" x="926"/>
        <item x="591"/>
        <item m="1" x="1297"/>
        <item m="1" x="1698"/>
        <item m="1" x="1174"/>
        <item x="593"/>
        <item m="1" x="1785"/>
        <item x="594"/>
        <item m="1" x="1505"/>
        <item x="595"/>
        <item m="1" x="1097"/>
        <item x="596"/>
        <item m="1" x="1036"/>
        <item x="597"/>
        <item m="1" x="1033"/>
        <item x="598"/>
        <item m="1" x="1087"/>
        <item x="602"/>
        <item m="1" x="1047"/>
        <item x="599"/>
        <item m="1" x="908"/>
        <item x="600"/>
        <item m="1" x="1466"/>
        <item x="601"/>
        <item m="1" x="1391"/>
        <item x="603"/>
        <item m="1" x="1643"/>
        <item m="1" x="1038"/>
        <item m="1" x="1197"/>
        <item x="605"/>
        <item m="1" x="1485"/>
        <item x="606"/>
        <item m="1" x="1253"/>
        <item x="607"/>
        <item m="1" x="1494"/>
        <item x="608"/>
        <item m="1" x="985"/>
        <item x="609"/>
        <item m="1" x="1147"/>
        <item x="611"/>
        <item m="1" x="936"/>
        <item x="610"/>
        <item m="1" x="1257"/>
        <item x="612"/>
        <item m="1" x="1789"/>
        <item x="613"/>
        <item m="1" x="1213"/>
        <item x="614"/>
        <item m="1" x="1556"/>
        <item x="615"/>
        <item m="1" x="1713"/>
        <item x="616"/>
        <item m="1" x="1320"/>
        <item x="617"/>
        <item m="1" x="1160"/>
        <item x="618"/>
        <item m="1" x="1695"/>
        <item x="619"/>
        <item m="1" x="1486"/>
        <item x="620"/>
        <item m="1" x="1232"/>
        <item x="621"/>
        <item m="1" x="1011"/>
        <item m="1" x="1020"/>
        <item m="1" x="1390"/>
        <item x="622"/>
        <item m="1" x="919"/>
        <item x="623"/>
        <item m="1" x="1323"/>
        <item x="624"/>
        <item m="1" x="1178"/>
        <item x="626"/>
        <item m="1" x="1120"/>
        <item x="625"/>
        <item m="1" x="1368"/>
        <item x="627"/>
        <item m="1" x="1738"/>
        <item x="628"/>
        <item m="1" x="1214"/>
        <item x="629"/>
        <item m="1" x="1665"/>
        <item x="630"/>
        <item m="1" x="1156"/>
        <item x="631"/>
        <item m="1" x="964"/>
        <item x="632"/>
        <item m="1" x="1685"/>
        <item x="633"/>
        <item m="1" x="1553"/>
        <item x="634"/>
        <item m="1" x="1550"/>
        <item x="635"/>
        <item m="1" x="1037"/>
        <item x="636"/>
        <item m="1" x="982"/>
        <item x="639"/>
        <item m="1" x="1322"/>
        <item x="637"/>
        <item m="1" x="1211"/>
        <item x="638"/>
        <item m="1" x="1428"/>
        <item x="640"/>
        <item m="1" x="1299"/>
        <item x="641"/>
        <item m="1" x="960"/>
        <item x="642"/>
        <item m="1" x="1183"/>
        <item x="643"/>
        <item m="1" x="967"/>
        <item x="644"/>
        <item m="1" x="1285"/>
        <item x="645"/>
        <item m="1" x="1106"/>
        <item x="646"/>
        <item m="1" x="889"/>
        <item x="647"/>
        <item m="1" x="1145"/>
        <item x="648"/>
        <item m="1" x="935"/>
        <item x="649"/>
        <item m="1" x="1275"/>
        <item x="650"/>
        <item m="1" x="1567"/>
        <item x="651"/>
        <item m="1" x="1747"/>
        <item x="652"/>
        <item m="1" x="1697"/>
        <item x="653"/>
        <item m="1" x="1074"/>
        <item x="654"/>
        <item m="1" x="1679"/>
        <item x="655"/>
        <item m="1" x="1495"/>
        <item x="656"/>
        <item m="1" x="1618"/>
        <item x="657"/>
        <item m="1" x="918"/>
        <item x="658"/>
        <item m="1" x="1161"/>
        <item x="659"/>
        <item m="1" x="1360"/>
        <item x="660"/>
        <item m="1" x="1417"/>
        <item x="661"/>
        <item m="1" x="1270"/>
        <item x="662"/>
        <item m="1" x="1523"/>
        <item x="663"/>
        <item m="1" x="1115"/>
        <item x="664"/>
        <item m="1" x="1112"/>
        <item x="665"/>
        <item m="1" x="907"/>
        <item x="666"/>
        <item m="1" x="983"/>
        <item x="667"/>
        <item m="1" x="1620"/>
        <item x="668"/>
        <item m="1" x="1238"/>
        <item x="669"/>
        <item m="1" x="1571"/>
        <item x="670"/>
        <item m="1" x="1636"/>
        <item x="671"/>
        <item m="1" x="1664"/>
        <item x="672"/>
        <item m="1" x="1559"/>
        <item x="673"/>
        <item m="1" x="1109"/>
        <item x="674"/>
        <item m="1" x="1701"/>
        <item x="677"/>
        <item m="1" x="1703"/>
        <item x="678"/>
        <item m="1" x="966"/>
        <item x="675"/>
        <item m="1" x="1354"/>
        <item x="676"/>
        <item m="1" x="1656"/>
        <item x="679"/>
        <item m="1" x="1317"/>
        <item x="680"/>
        <item m="1" x="1331"/>
        <item x="681"/>
        <item m="1" x="1489"/>
        <item x="682"/>
        <item m="1" x="1448"/>
        <item x="683"/>
        <item m="1" x="1075"/>
        <item x="684"/>
        <item m="1" x="1709"/>
        <item x="685"/>
        <item m="1" x="1019"/>
        <item x="686"/>
        <item m="1" x="1290"/>
        <item x="688"/>
        <item m="1" x="1592"/>
        <item x="687"/>
        <item m="1" x="1504"/>
        <item x="689"/>
        <item m="1" x="1353"/>
        <item x="690"/>
        <item m="1" x="1286"/>
        <item x="691"/>
        <item m="1" x="1305"/>
        <item x="692"/>
        <item m="1" x="1748"/>
        <item x="693"/>
        <item m="1" x="1558"/>
        <item x="694"/>
        <item m="1" x="961"/>
        <item x="695"/>
        <item m="1" x="1069"/>
        <item x="696"/>
        <item m="1" x="1061"/>
        <item x="697"/>
        <item m="1" x="1119"/>
        <item x="698"/>
        <item m="1" x="1478"/>
        <item x="699"/>
        <item m="1" x="1071"/>
        <item x="700"/>
        <item m="1" x="1734"/>
        <item x="701"/>
        <item m="1" x="1140"/>
        <item x="703"/>
        <item m="1" x="1542"/>
        <item x="702"/>
        <item m="1" x="1678"/>
        <item x="704"/>
        <item m="1" x="1341"/>
        <item x="705"/>
        <item m="1" x="1304"/>
        <item x="706"/>
        <item m="1" x="1672"/>
        <item x="707"/>
        <item m="1" x="1548"/>
        <item x="708"/>
        <item m="1" x="1409"/>
        <item x="709"/>
        <item m="1" x="1487"/>
        <item x="710"/>
        <item m="1" x="1141"/>
        <item x="716"/>
        <item m="1" x="941"/>
        <item m="1" x="883"/>
        <item m="1" x="1537"/>
        <item x="714"/>
        <item m="1" x="1706"/>
        <item x="712"/>
        <item m="1" x="1255"/>
        <item x="711"/>
        <item m="1" x="1126"/>
        <item x="713"/>
        <item x="715"/>
        <item m="1" x="1632"/>
        <item m="1" x="1288"/>
        <item x="717"/>
        <item m="1" x="1680"/>
        <item x="718"/>
        <item m="1" x="1311"/>
        <item x="719"/>
        <item m="1" x="1790"/>
        <item x="720"/>
        <item m="1" x="1456"/>
        <item x="721"/>
        <item m="1" x="1450"/>
        <item x="722"/>
        <item m="1" x="1006"/>
        <item x="723"/>
        <item m="1" x="1526"/>
        <item x="724"/>
        <item m="1" x="1282"/>
        <item x="725"/>
        <item m="1" x="1506"/>
        <item x="726"/>
        <item m="1" x="1397"/>
        <item x="727"/>
        <item m="1" x="962"/>
        <item x="728"/>
        <item m="1" x="1529"/>
        <item x="729"/>
        <item m="1" x="911"/>
        <item x="730"/>
        <item m="1" x="1382"/>
        <item x="731"/>
        <item m="1" x="1280"/>
        <item x="732"/>
        <item m="1" x="1199"/>
        <item x="733"/>
        <item m="1" x="1261"/>
        <item x="734"/>
        <item m="1" x="1547"/>
        <item x="736"/>
        <item m="1" x="1617"/>
        <item x="737"/>
        <item m="1" x="1531"/>
        <item x="738"/>
        <item m="1" x="1782"/>
        <item x="735"/>
        <item m="1" x="891"/>
        <item x="739"/>
        <item m="1" x="1318"/>
        <item x="740"/>
        <item m="1" x="1392"/>
        <item x="741"/>
        <item m="1" x="1303"/>
        <item x="742"/>
        <item m="1" x="1634"/>
        <item x="743"/>
        <item m="1" x="1347"/>
        <item x="744"/>
        <item m="1" x="882"/>
        <item x="745"/>
        <item m="1" x="1245"/>
        <item x="746"/>
        <item m="1" x="1402"/>
        <item x="747"/>
        <item m="1" x="1206"/>
        <item x="749"/>
        <item m="1" x="1056"/>
        <item x="748"/>
        <item m="1" x="1096"/>
        <item x="750"/>
        <item m="1" x="958"/>
        <item x="751"/>
        <item m="1" x="1246"/>
        <item x="752"/>
        <item m="1" x="1578"/>
        <item x="753"/>
        <item m="1" x="1601"/>
        <item x="754"/>
        <item m="1" x="949"/>
        <item x="755"/>
        <item m="1" x="1729"/>
        <item x="757"/>
        <item m="1" x="1728"/>
        <item x="756"/>
        <item m="1" x="1589"/>
        <item x="758"/>
        <item m="1" x="1176"/>
        <item x="759"/>
        <item m="1" x="1445"/>
        <item x="760"/>
        <item m="1" x="1610"/>
        <item x="410"/>
        <item m="1" x="1552"/>
        <item x="761"/>
        <item m="1" x="1625"/>
        <item x="762"/>
        <item m="1" x="1243"/>
        <item x="764"/>
        <item m="1" x="1338"/>
        <item x="765"/>
        <item m="1" x="1671"/>
        <item x="763"/>
        <item m="1" x="1424"/>
        <item x="766"/>
        <item m="1" x="1462"/>
        <item x="767"/>
        <item m="1" x="1699"/>
        <item x="768"/>
        <item m="1" x="1180"/>
        <item x="769"/>
        <item m="1" x="1794"/>
        <item m="1" x="1500"/>
        <item m="1" x="1277"/>
        <item x="770"/>
        <item m="1" x="1208"/>
        <item x="771"/>
        <item m="1" x="1396"/>
        <item x="772"/>
        <item m="1" x="1760"/>
        <item x="773"/>
        <item m="1" x="1668"/>
        <item x="774"/>
        <item m="1" x="957"/>
        <item x="775"/>
        <item m="1" x="904"/>
        <item x="776"/>
        <item m="1" x="1662"/>
        <item x="777"/>
        <item m="1" x="1228"/>
        <item x="778"/>
        <item m="1" x="1407"/>
        <item x="779"/>
        <item m="1" x="984"/>
        <item x="780"/>
        <item m="1" x="1144"/>
        <item x="781"/>
        <item m="1" x="1492"/>
        <item x="782"/>
        <item m="1" x="1535"/>
        <item x="783"/>
        <item m="1" x="1139"/>
        <item x="784"/>
        <item m="1" x="1637"/>
        <item x="785"/>
        <item m="1" x="1189"/>
        <item x="786"/>
        <item m="1" x="1741"/>
        <item x="787"/>
        <item m="1" x="1289"/>
        <item x="788"/>
        <item m="1" x="1262"/>
        <item m="1" x="1132"/>
        <item x="790"/>
        <item m="1" x="1638"/>
        <item x="789"/>
        <item m="1" x="902"/>
        <item x="791"/>
        <item m="1" x="1124"/>
        <item x="792"/>
        <item m="1" x="1231"/>
        <item m="1" x="1236"/>
        <item m="1" x="1179"/>
        <item x="794"/>
        <item m="1" x="1365"/>
        <item x="795"/>
        <item m="1" x="1068"/>
        <item x="796"/>
        <item m="1" x="1616"/>
        <item x="797"/>
        <item m="1" x="1269"/>
        <item x="798"/>
        <item m="1" x="1012"/>
        <item x="799"/>
        <item m="1" x="1128"/>
        <item x="801"/>
        <item m="1" x="943"/>
        <item x="800"/>
        <item m="1" x="897"/>
        <item x="802"/>
        <item m="1" x="1291"/>
        <item x="803"/>
        <item m="1" x="1198"/>
        <item x="804"/>
        <item m="1" x="1404"/>
        <item x="805"/>
        <item m="1" x="1394"/>
        <item x="807"/>
        <item m="1" x="1108"/>
        <item x="806"/>
        <item m="1" x="1480"/>
        <item x="808"/>
        <item m="1" x="1194"/>
        <item x="809"/>
        <item m="1" x="1639"/>
        <item x="810"/>
        <item m="1" x="1645"/>
        <item x="811"/>
        <item m="1" x="1457"/>
        <item x="812"/>
        <item m="1" x="1233"/>
        <item x="813"/>
        <item m="1" x="1724"/>
        <item x="814"/>
        <item m="1" x="1727"/>
        <item x="815"/>
        <item m="1" x="959"/>
        <item x="816"/>
        <item m="1" x="1780"/>
        <item x="818"/>
        <item m="1" x="946"/>
        <item x="817"/>
        <item m="1" x="1511"/>
        <item x="819"/>
        <item m="1" x="1721"/>
        <item x="820"/>
        <item m="1" x="1508"/>
        <item x="821"/>
        <item m="1" x="1587"/>
        <item x="822"/>
        <item m="1" x="1149"/>
        <item x="823"/>
        <item m="1" x="954"/>
        <item x="824"/>
        <item m="1" x="991"/>
        <item x="826"/>
        <item m="1" x="1136"/>
        <item x="825"/>
        <item m="1" x="1465"/>
        <item x="827"/>
        <item m="1" x="1281"/>
        <item x="828"/>
        <item m="1" x="1714"/>
        <item x="829"/>
        <item m="1" x="1171"/>
        <item x="830"/>
        <item m="1" x="1593"/>
        <item x="831"/>
        <item m="1" x="1693"/>
        <item x="832"/>
        <item m="1" x="1482"/>
        <item x="833"/>
        <item m="1" x="1313"/>
        <item x="836"/>
        <item m="1" x="1775"/>
        <item m="1" x="1459"/>
        <item m="1" x="1224"/>
        <item x="835"/>
        <item m="1" x="884"/>
        <item x="838"/>
        <item m="1" x="1585"/>
        <item x="837"/>
        <item m="1" x="1272"/>
        <item x="841"/>
        <item m="1" x="1762"/>
        <item x="840"/>
        <item m="1" x="1201"/>
        <item x="839"/>
        <item m="1" x="1732"/>
        <item x="842"/>
        <item m="1" x="1467"/>
        <item x="843"/>
        <item m="1" x="1298"/>
        <item x="844"/>
        <item m="1" x="1439"/>
        <item x="845"/>
        <item m="1" x="1654"/>
        <item x="846"/>
        <item m="1" x="1786"/>
        <item x="847"/>
        <item m="1" x="1413"/>
        <item x="848"/>
        <item m="1" x="1384"/>
        <item x="849"/>
        <item m="1" x="1016"/>
        <item x="851"/>
        <item m="1" x="1283"/>
        <item x="852"/>
        <item m="1" x="1614"/>
        <item x="853"/>
        <item m="1" x="1260"/>
        <item x="854"/>
        <item m="1" x="1162"/>
        <item x="855"/>
        <item m="1" x="1605"/>
        <item x="856"/>
        <item m="1" x="1420"/>
        <item x="857"/>
        <item m="1" x="971"/>
        <item x="858"/>
        <item m="1" x="990"/>
        <item x="859"/>
        <item m="1" x="1023"/>
        <item x="860"/>
        <item m="1" x="1107"/>
        <item x="861"/>
        <item m="1" x="1576"/>
        <item x="862"/>
        <item m="1" x="1730"/>
        <item x="863"/>
        <item m="1" x="1539"/>
        <item x="864"/>
        <item m="1" x="947"/>
        <item m="1" x="1631"/>
        <item m="1" x="1606"/>
        <item x="866"/>
        <item m="1" x="1657"/>
        <item x="867"/>
        <item m="1" x="1101"/>
        <item x="868"/>
        <item m="1" x="1581"/>
        <item x="865"/>
        <item m="1" x="989"/>
        <item x="869"/>
        <item m="1" x="1521"/>
        <item x="870"/>
        <item m="1" x="1059"/>
        <item x="871"/>
        <item m="1" x="1497"/>
        <item x="872"/>
        <item m="1" x="955"/>
        <item x="850"/>
        <item m="1" x="1229"/>
        <item x="873"/>
        <item m="1" x="1196"/>
        <item x="874"/>
        <item m="1" x="1447"/>
        <item x="875"/>
        <item m="1" x="1619"/>
        <item x="876"/>
        <item m="1" x="1092"/>
        <item x="877"/>
        <item m="1" x="1647"/>
        <item x="878"/>
        <item m="1" x="1264"/>
        <item m="1" x="1040"/>
        <item x="879"/>
        <item m="1" x="887"/>
        <item x="880"/>
        <item m="1" x="1035"/>
        <item m="1" x="1031"/>
        <item x="268"/>
        <item x="149"/>
        <item x="368"/>
        <item x="517"/>
        <item x="533"/>
        <item x="579"/>
        <item x="588"/>
        <item x="604"/>
        <item x="793"/>
        <item x="834"/>
        <item x="100"/>
        <item x="191"/>
        <item t="default"/>
      </items>
    </pivotField>
    <pivotField dragToRow="0" dragToCol="0" dragToPage="0" showAll="0" defaultSubtotal="0"/>
  </pivotFields>
  <rowFields count="3">
    <field x="6"/>
    <field x="33"/>
    <field x="2"/>
  </rowFields>
  <rowItems count="18">
    <i>
      <x/>
    </i>
    <i r="1">
      <x v="43"/>
    </i>
    <i r="2">
      <x v="25"/>
    </i>
    <i r="1">
      <x v="563"/>
    </i>
    <i r="2">
      <x v="119"/>
    </i>
    <i r="1">
      <x v="641"/>
    </i>
    <i r="2">
      <x v="142"/>
    </i>
    <i r="1">
      <x v="793"/>
    </i>
    <i r="2">
      <x v="134"/>
    </i>
    <i r="1">
      <x v="1613"/>
    </i>
    <i r="2">
      <x v="39"/>
    </i>
    <i r="1">
      <x v="1675"/>
    </i>
    <i r="2">
      <x/>
    </i>
    <i r="1">
      <x v="1743"/>
    </i>
    <i r="2">
      <x v="78"/>
    </i>
    <i r="1">
      <x v="1798"/>
    </i>
    <i r="2">
      <x v="148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name="PivotTable9" cacheId="0" applyNumberFormats="0" applyBorderFormats="0" applyFontFormats="0" applyPatternFormats="0" applyAlignmentFormats="0" applyWidthHeightFormats="1" dataCaption="Values" updatedVersion="6" minRefreshableVersion="3" showCalcMbrs="0" useAutoFormatting="1" itemPrintTitles="1" createdVersion="3" indent="0" outline="1" outlineData="1" multipleFieldFilters="0">
  <location ref="A3:B24" firstHeaderRow="1" firstDataRow="1" firstDataCol="1"/>
  <pivotFields count="35">
    <pivotField showAll="0"/>
    <pivotField showAll="0"/>
    <pivotField showAll="0" defaultSubtotal="0"/>
    <pivotField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/>
    <pivotField showAll="0"/>
    <pivotField showAll="0"/>
    <pivotField showAll="0" defaultSubtotal="0"/>
    <pivotField showAll="0"/>
    <pivotField showAll="0" defaultSubtotal="0"/>
    <pivotField showAll="0"/>
    <pivotField showAll="0"/>
    <pivotField showAll="0"/>
    <pivotField axis="axisRow" dataField="1" showAll="0" sortType="descending">
      <items count="22">
        <item x="15"/>
        <item x="4"/>
        <item x="11"/>
        <item x="19"/>
        <item x="18"/>
        <item x="1"/>
        <item x="0"/>
        <item x="5"/>
        <item x="17"/>
        <item x="3"/>
        <item x="13"/>
        <item x="12"/>
        <item x="16"/>
        <item x="14"/>
        <item x="9"/>
        <item m="1" x="20"/>
        <item x="2"/>
        <item x="7"/>
        <item x="10"/>
        <item x="6"/>
        <item x="8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 defaultSubtota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 defaultSubtotal="0"/>
    <pivotField dragToRow="0" dragToCol="0" dragToPage="0" showAll="0" defaultSubtotal="0"/>
  </pivotFields>
  <rowFields count="1">
    <field x="18"/>
  </rowFields>
  <rowItems count="21">
    <i>
      <x v="5"/>
    </i>
    <i>
      <x v="16"/>
    </i>
    <i>
      <x v="6"/>
    </i>
    <i>
      <x v="10"/>
    </i>
    <i>
      <x v="19"/>
    </i>
    <i>
      <x v="7"/>
    </i>
    <i>
      <x/>
    </i>
    <i>
      <x v="18"/>
    </i>
    <i>
      <x v="4"/>
    </i>
    <i>
      <x v="17"/>
    </i>
    <i>
      <x v="3"/>
    </i>
    <i>
      <x v="14"/>
    </i>
    <i>
      <x v="1"/>
    </i>
    <i>
      <x v="2"/>
    </i>
    <i>
      <x v="12"/>
    </i>
    <i>
      <x v="11"/>
    </i>
    <i>
      <x v="13"/>
    </i>
    <i>
      <x v="8"/>
    </i>
    <i>
      <x v="9"/>
    </i>
    <i>
      <x v="20"/>
    </i>
    <i t="grand">
      <x/>
    </i>
  </rowItems>
  <colItems count="1">
    <i/>
  </colItems>
  <dataFields count="1">
    <dataField name="Count of country" fld="18" subtotal="count" baseField="0" baseItem="0"/>
  </dataField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8.xml><?xml version="1.0" encoding="utf-8"?>
<pivotTableDefinition xmlns="http://schemas.openxmlformats.org/spreadsheetml/2006/main" name="PivotTable8" cacheId="0" applyNumberFormats="0" applyBorderFormats="0" applyFontFormats="0" applyPatternFormats="0" applyAlignmentFormats="0" applyWidthHeightFormats="1" dataCaption="Values" updatedVersion="6" minRefreshableVersion="3" showCalcMbrs="0" useAutoFormatting="1" itemPrintTitles="1" createdVersion="3" indent="0" outline="1" outlineData="1" multipleFieldFilters="0" chartFormat="1">
  <location ref="A1:B85" firstHeaderRow="1" firstDataRow="1" firstDataCol="1"/>
  <pivotFields count="35">
    <pivotField showAll="0"/>
    <pivotField showAll="0"/>
    <pivotField showAll="0" defaultSubtotal="0"/>
    <pivotField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/>
    <pivotField showAll="0"/>
    <pivotField showAll="0"/>
    <pivotField showAll="0" defaultSubtotal="0"/>
    <pivotField showAll="0"/>
    <pivotField showAll="0" defaultSubtotal="0"/>
    <pivotField showAll="0"/>
    <pivotField showAll="0"/>
    <pivotField axis="axisRow" dataField="1" showAll="0" sortType="descending">
      <items count="113">
        <item x="28"/>
        <item x="22"/>
        <item x="78"/>
        <item x="26"/>
        <item m="1" x="93"/>
        <item m="1" x="105"/>
        <item x="52"/>
        <item x="55"/>
        <item x="72"/>
        <item x="14"/>
        <item m="1" x="108"/>
        <item m="1" x="100"/>
        <item x="36"/>
        <item m="1" x="104"/>
        <item x="75"/>
        <item x="54"/>
        <item x="32"/>
        <item x="41"/>
        <item m="1" x="87"/>
        <item m="1" x="109"/>
        <item x="18"/>
        <item x="50"/>
        <item x="35"/>
        <item x="74"/>
        <item x="71"/>
        <item x="15"/>
        <item x="34"/>
        <item x="64"/>
        <item m="1" x="98"/>
        <item m="1" x="83"/>
        <item x="79"/>
        <item x="29"/>
        <item m="1" x="90"/>
        <item x="23"/>
        <item x="61"/>
        <item x="57"/>
        <item m="1" x="99"/>
        <item x="4"/>
        <item x="59"/>
        <item x="10"/>
        <item m="1" x="91"/>
        <item x="2"/>
        <item x="38"/>
        <item x="21"/>
        <item m="1" x="111"/>
        <item x="46"/>
        <item x="73"/>
        <item x="40"/>
        <item x="6"/>
        <item x="45"/>
        <item m="1" x="102"/>
        <item m="1" x="95"/>
        <item x="56"/>
        <item x="66"/>
        <item m="1" x="86"/>
        <item x="81"/>
        <item x="69"/>
        <item x="39"/>
        <item x="65"/>
        <item m="1" x="96"/>
        <item x="48"/>
        <item x="19"/>
        <item x="0"/>
        <item x="12"/>
        <item x="5"/>
        <item x="68"/>
        <item x="76"/>
        <item x="16"/>
        <item x="25"/>
        <item x="42"/>
        <item x="67"/>
        <item x="30"/>
        <item x="49"/>
        <item x="37"/>
        <item x="43"/>
        <item m="1" x="110"/>
        <item x="51"/>
        <item x="63"/>
        <item x="27"/>
        <item x="20"/>
        <item x="47"/>
        <item x="33"/>
        <item x="1"/>
        <item x="7"/>
        <item x="17"/>
        <item x="31"/>
        <item x="44"/>
        <item x="77"/>
        <item x="13"/>
        <item x="58"/>
        <item x="3"/>
        <item m="1" x="94"/>
        <item x="62"/>
        <item x="53"/>
        <item x="9"/>
        <item x="82"/>
        <item x="11"/>
        <item m="1" x="85"/>
        <item m="1" x="92"/>
        <item m="1" x="107"/>
        <item m="1" x="101"/>
        <item m="1" x="88"/>
        <item m="1" x="106"/>
        <item m="1" x="103"/>
        <item m="1" x="97"/>
        <item m="1" x="89"/>
        <item m="1" x="84"/>
        <item x="80"/>
        <item x="24"/>
        <item x="8"/>
        <item x="70"/>
        <item x="60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 defaultSubtota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 defaultSubtotal="0"/>
    <pivotField dragToRow="0" dragToCol="0" dragToPage="0" showAll="0" defaultSubtotal="0"/>
  </pivotFields>
  <rowFields count="1">
    <field x="17"/>
  </rowFields>
  <rowItems count="84">
    <i>
      <x v="48"/>
    </i>
    <i>
      <x v="41"/>
    </i>
    <i>
      <x v="94"/>
    </i>
    <i>
      <x v="37"/>
    </i>
    <i>
      <x v="84"/>
    </i>
    <i>
      <x v="61"/>
    </i>
    <i>
      <x v="43"/>
    </i>
    <i>
      <x v="26"/>
    </i>
    <i>
      <x v="82"/>
    </i>
    <i>
      <x v="64"/>
    </i>
    <i>
      <x v="90"/>
    </i>
    <i>
      <x v="67"/>
    </i>
    <i>
      <x v="83"/>
    </i>
    <i>
      <x v="63"/>
    </i>
    <i>
      <x v="9"/>
    </i>
    <i>
      <x v="80"/>
    </i>
    <i>
      <x v="109"/>
    </i>
    <i>
      <x v="45"/>
    </i>
    <i>
      <x v="22"/>
    </i>
    <i>
      <x v="33"/>
    </i>
    <i>
      <x v="21"/>
    </i>
    <i>
      <x v="81"/>
    </i>
    <i>
      <x v="12"/>
    </i>
    <i>
      <x v="79"/>
    </i>
    <i>
      <x v="20"/>
    </i>
    <i>
      <x v="60"/>
    </i>
    <i>
      <x v="39"/>
    </i>
    <i>
      <x v="15"/>
    </i>
    <i>
      <x v="42"/>
    </i>
    <i>
      <x v="92"/>
    </i>
    <i>
      <x v="47"/>
    </i>
    <i>
      <x v="62"/>
    </i>
    <i>
      <x v="108"/>
    </i>
    <i>
      <x/>
    </i>
    <i>
      <x v="74"/>
    </i>
    <i>
      <x v="7"/>
    </i>
    <i>
      <x v="71"/>
    </i>
    <i>
      <x v="3"/>
    </i>
    <i>
      <x v="25"/>
    </i>
    <i>
      <x v="65"/>
    </i>
    <i>
      <x v="68"/>
    </i>
    <i>
      <x v="66"/>
    </i>
    <i>
      <x v="35"/>
    </i>
    <i>
      <x v="93"/>
    </i>
    <i>
      <x v="86"/>
    </i>
    <i>
      <x v="1"/>
    </i>
    <i>
      <x v="31"/>
    </i>
    <i>
      <x v="14"/>
    </i>
    <i>
      <x v="53"/>
    </i>
    <i>
      <x v="46"/>
    </i>
    <i>
      <x v="107"/>
    </i>
    <i>
      <x v="49"/>
    </i>
    <i>
      <x v="52"/>
    </i>
    <i>
      <x v="56"/>
    </i>
    <i>
      <x v="87"/>
    </i>
    <i>
      <x v="23"/>
    </i>
    <i>
      <x v="8"/>
    </i>
    <i>
      <x v="72"/>
    </i>
    <i>
      <x v="38"/>
    </i>
    <i>
      <x v="73"/>
    </i>
    <i>
      <x v="89"/>
    </i>
    <i>
      <x v="55"/>
    </i>
    <i>
      <x v="6"/>
    </i>
    <i>
      <x v="76"/>
    </i>
    <i>
      <x v="70"/>
    </i>
    <i>
      <x v="77"/>
    </i>
    <i>
      <x v="30"/>
    </i>
    <i>
      <x v="78"/>
    </i>
    <i>
      <x v="88"/>
    </i>
    <i>
      <x v="111"/>
    </i>
    <i>
      <x v="2"/>
    </i>
    <i>
      <x v="24"/>
    </i>
    <i>
      <x v="34"/>
    </i>
    <i>
      <x v="58"/>
    </i>
    <i>
      <x v="95"/>
    </i>
    <i>
      <x v="16"/>
    </i>
    <i>
      <x v="69"/>
    </i>
    <i>
      <x v="17"/>
    </i>
    <i>
      <x v="110"/>
    </i>
    <i>
      <x v="27"/>
    </i>
    <i>
      <x v="85"/>
    </i>
    <i>
      <x v="57"/>
    </i>
    <i>
      <x v="96"/>
    </i>
    <i t="grand">
      <x/>
    </i>
  </rowItems>
  <colItems count="1">
    <i/>
  </colItems>
  <dataFields count="1">
    <dataField name="Count of county or region" fld="17" subtotal="count" baseField="0" baseItem="0"/>
  </dataFields>
  <formats count="13">
    <format dxfId="27">
      <pivotArea dataOnly="0" labelOnly="1" fieldPosition="0">
        <references count="1">
          <reference field="17" count="1">
            <x v="54"/>
          </reference>
        </references>
      </pivotArea>
    </format>
    <format dxfId="26">
      <pivotArea dataOnly="0" labelOnly="1" fieldPosition="0">
        <references count="1">
          <reference field="17" count="1">
            <x v="42"/>
          </reference>
        </references>
      </pivotArea>
    </format>
    <format dxfId="25">
      <pivotArea dataOnly="0" labelOnly="1" fieldPosition="0">
        <references count="1">
          <reference field="17" count="1">
            <x v="97"/>
          </reference>
        </references>
      </pivotArea>
    </format>
    <format dxfId="24">
      <pivotArea dataOnly="0" labelOnly="1" fieldPosition="0">
        <references count="1">
          <reference field="17" count="1">
            <x v="56"/>
          </reference>
        </references>
      </pivotArea>
    </format>
    <format dxfId="23">
      <pivotArea dataOnly="0" labelOnly="1" fieldPosition="0">
        <references count="1">
          <reference field="17" count="1">
            <x v="50"/>
          </reference>
        </references>
      </pivotArea>
    </format>
    <format dxfId="22">
      <pivotArea dataOnly="0" fieldPosition="0">
        <references count="1">
          <reference field="17" count="1">
            <x v="0"/>
          </reference>
        </references>
      </pivotArea>
    </format>
    <format dxfId="21">
      <pivotArea dataOnly="0" labelOnly="1" fieldPosition="0">
        <references count="1">
          <reference field="17" count="1">
            <x v="74"/>
          </reference>
        </references>
      </pivotArea>
    </format>
    <format dxfId="20">
      <pivotArea dataOnly="0" labelOnly="1" fieldPosition="0">
        <references count="1">
          <reference field="17" count="1">
            <x v="42"/>
          </reference>
        </references>
      </pivotArea>
    </format>
    <format dxfId="19">
      <pivotArea dataOnly="0" labelOnly="1" fieldPosition="0">
        <references count="1">
          <reference field="17" count="1">
            <x v="50"/>
          </reference>
        </references>
      </pivotArea>
    </format>
    <format dxfId="18">
      <pivotArea dataOnly="0" fieldPosition="0">
        <references count="1">
          <reference field="17" count="1">
            <x v="56"/>
          </reference>
        </references>
      </pivotArea>
    </format>
    <format dxfId="17">
      <pivotArea dataOnly="0" labelOnly="1" fieldPosition="0">
        <references count="1">
          <reference field="17" count="1">
            <x v="0"/>
          </reference>
        </references>
      </pivotArea>
    </format>
    <format dxfId="16">
      <pivotArea collapsedLevelsAreSubtotals="1" fieldPosition="0">
        <references count="1">
          <reference field="17" count="1">
            <x v="0"/>
          </reference>
        </references>
      </pivotArea>
    </format>
    <format dxfId="15">
      <pivotArea dataOnly="0" labelOnly="1" fieldPosition="0">
        <references count="1">
          <reference field="17" count="1">
            <x v="74"/>
          </reference>
        </references>
      </pivotArea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9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6" minRefreshableVersion="3" showCalcMbrs="0" useAutoFormatting="1" itemPrintTitles="1" createdVersion="3" indent="0" outline="1" outlineData="1" multipleFieldFilters="0">
  <location ref="A3:B886" firstHeaderRow="1" firstDataRow="1" firstDataCol="1"/>
  <pivotFields count="35">
    <pivotField showAll="0" sortType="descending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 defaultSubtotal="0"/>
    <pivotField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/>
    <pivotField showAll="0"/>
    <pivotField showAll="0"/>
    <pivotField showAll="0" defaultSubtotal="0"/>
    <pivotField showAll="0"/>
    <pivotField showAll="0" defaultSubtota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axis="axisRow" showAll="0" sortType="descending" defaultSubtotal="0">
      <items count="1799">
        <item m="1" x="1138"/>
        <item m="1" x="1207"/>
        <item m="1" x="1491"/>
        <item m="1" x="1644"/>
        <item m="1" x="1195"/>
        <item m="1" x="1711"/>
        <item m="1" x="1005"/>
        <item m="1" x="1512"/>
        <item m="1" x="1479"/>
        <item m="1" x="1609"/>
        <item m="1" x="1102"/>
        <item m="1" x="1103"/>
        <item m="1" x="1572"/>
        <item m="1" x="1797"/>
        <item m="1" x="924"/>
        <item m="1" x="933"/>
        <item m="1" x="1306"/>
        <item m="1" x="1133"/>
        <item m="1" x="1438"/>
        <item m="1" x="1582"/>
        <item m="1" x="930"/>
        <item m="1" x="896"/>
        <item m="1" x="1082"/>
        <item m="1" x="1380"/>
        <item m="1" x="1704"/>
        <item m="1" x="995"/>
        <item m="1" x="981"/>
        <item m="1" x="916"/>
        <item m="1" x="1431"/>
        <item m="1" x="1577"/>
        <item m="1" x="1099"/>
        <item m="1" x="1221"/>
        <item m="1" x="1235"/>
        <item m="1" x="1562"/>
        <item m="1" x="1661"/>
        <item m="1" x="1009"/>
        <item m="1" x="1779"/>
        <item m="1" x="1474"/>
        <item m="1" x="1607"/>
        <item m="1" x="1772"/>
        <item m="1" x="1770"/>
        <item m="1" x="1054"/>
        <item m="1" x="1274"/>
        <item m="1" x="1027"/>
        <item m="1" x="1053"/>
        <item m="1" x="909"/>
        <item m="1" x="1007"/>
        <item m="1" x="1084"/>
        <item m="1" x="1362"/>
        <item m="1" x="1225"/>
        <item m="1" x="937"/>
        <item m="1" x="1366"/>
        <item m="1" x="1653"/>
        <item m="1" x="1202"/>
        <item m="1" x="1364"/>
        <item m="1" x="1340"/>
        <item m="1" x="942"/>
        <item m="1" x="1716"/>
        <item m="1" x="1062"/>
        <item m="1" x="1028"/>
        <item m="1" x="1388"/>
        <item m="1" x="1525"/>
        <item m="1" x="1677"/>
        <item m="1" x="1522"/>
        <item m="1" x="1563"/>
        <item m="1" x="979"/>
        <item m="1" x="1339"/>
        <item m="1" x="1052"/>
        <item m="1" x="1370"/>
        <item m="1" x="1090"/>
        <item m="1" x="1580"/>
        <item m="1" x="1024"/>
        <item m="1" x="1611"/>
        <item m="1" x="1159"/>
        <item m="1" x="929"/>
        <item m="1" x="945"/>
        <item m="1" x="1483"/>
        <item m="1" x="1093"/>
        <item m="1" x="978"/>
        <item m="1" x="1683"/>
        <item m="1" x="1686"/>
        <item m="1" x="1060"/>
        <item m="1" x="1066"/>
        <item m="1" x="1490"/>
        <item m="1" x="1372"/>
        <item m="1" x="1137"/>
        <item m="1" x="1518"/>
        <item m="1" x="1468"/>
        <item m="1" x="1328"/>
        <item m="1" x="1575"/>
        <item m="1" x="1377"/>
        <item m="1" x="1029"/>
        <item m="1" x="938"/>
        <item m="1" x="888"/>
        <item m="1" x="1345"/>
        <item m="1" x="1242"/>
        <item m="1" x="1175"/>
        <item m="1" x="1173"/>
        <item m="1" x="1324"/>
        <item m="1" x="1025"/>
        <item m="1" x="1155"/>
        <item m="1" x="951"/>
        <item m="1" x="1152"/>
        <item m="1" x="1022"/>
        <item m="1" x="1520"/>
        <item m="1" x="1765"/>
        <item m="1" x="905"/>
        <item m="1" x="1776"/>
        <item m="1" x="1415"/>
        <item m="1" x="1379"/>
        <item m="1" x="1266"/>
        <item m="1" x="1073"/>
        <item m="1" x="1325"/>
        <item m="1" x="1386"/>
        <item m="1" x="1754"/>
        <item m="1" x="956"/>
        <item m="1" x="1057"/>
        <item m="1" x="1188"/>
        <item m="1" x="1314"/>
        <item m="1" x="1674"/>
        <item m="1" x="1599"/>
        <item m="1" x="921"/>
        <item m="1" x="1746"/>
        <item m="1" x="973"/>
        <item m="1" x="1072"/>
        <item m="1" x="1346"/>
        <item m="1" x="1515"/>
        <item m="1" x="1209"/>
        <item m="1" x="903"/>
        <item m="1" x="1226"/>
        <item m="1" x="1719"/>
        <item m="1" x="1750"/>
        <item m="1" x="1507"/>
        <item m="1" x="1105"/>
        <item m="1" x="1026"/>
        <item m="1" x="1416"/>
        <item m="1" x="1309"/>
        <item m="1" x="1444"/>
        <item m="1" x="1519"/>
        <item m="1" x="1065"/>
        <item m="1" x="1700"/>
        <item m="1" x="1568"/>
        <item m="1" x="1091"/>
        <item m="1" x="1453"/>
        <item m="1" x="1315"/>
        <item m="1" x="1488"/>
        <item m="1" x="1595"/>
        <item m="1" x="1130"/>
        <item m="1" x="1751"/>
        <item m="1" x="1791"/>
        <item m="1" x="1157"/>
        <item m="1" x="1432"/>
        <item m="1" x="1263"/>
        <item m="1" x="1058"/>
        <item m="1" x="1455"/>
        <item m="1" x="1463"/>
        <item m="1" x="1502"/>
        <item m="1" x="1326"/>
        <item m="1" x="1234"/>
        <item m="1" x="1430"/>
        <item m="1" x="1284"/>
        <item m="1" x="1080"/>
        <item m="1" x="1393"/>
        <item m="1" x="1154"/>
        <item m="1" x="1185"/>
        <item m="1" x="1561"/>
        <item m="1" x="1089"/>
        <item m="1" x="1743"/>
        <item m="1" x="1256"/>
        <item m="1" x="1292"/>
        <item m="1" x="1768"/>
        <item m="1" x="1423"/>
        <item m="1" x="1064"/>
        <item m="1" x="1151"/>
        <item m="1" x="1720"/>
        <item m="1" x="1496"/>
        <item m="1" x="1555"/>
        <item m="1" x="886"/>
        <item m="1" x="925"/>
        <item m="1" x="1385"/>
        <item m="1" x="1588"/>
        <item m="1" x="899"/>
        <item m="1" x="1590"/>
        <item m="1" x="1349"/>
        <item m="1" x="1544"/>
        <item m="1" x="1329"/>
        <item m="1" x="1399"/>
        <item m="1" x="1310"/>
        <item m="1" x="1602"/>
        <item m="1" x="1307"/>
        <item m="1" x="1222"/>
        <item m="1" x="1753"/>
        <item m="1" x="1649"/>
        <item m="1" x="1271"/>
        <item m="1" x="1604"/>
        <item m="1" x="1001"/>
        <item m="1" x="1658"/>
        <item m="1" x="898"/>
        <item m="1" x="1739"/>
        <item m="1" x="1481"/>
        <item m="1" x="1248"/>
        <item m="1" x="1650"/>
        <item m="1" x="1308"/>
        <item m="1" x="1085"/>
        <item m="1" x="906"/>
        <item m="1" x="1258"/>
        <item m="1" x="913"/>
        <item m="1" x="1517"/>
        <item m="1" x="915"/>
        <item m="1" x="1419"/>
        <item m="1" x="1514"/>
        <item m="1" x="1436"/>
        <item m="1" x="1146"/>
        <item m="1" x="970"/>
        <item m="1" x="1350"/>
        <item m="1" x="1110"/>
        <item m="1" x="1412"/>
        <item m="1" x="1435"/>
        <item m="1" x="1184"/>
        <item m="1" x="1134"/>
        <item m="1" x="998"/>
        <item m="1" x="1203"/>
        <item m="1" x="1570"/>
        <item m="1" x="1111"/>
        <item m="1" x="1484"/>
        <item m="1" x="965"/>
        <item m="1" x="1774"/>
        <item m="1" x="1681"/>
        <item m="1" x="1223"/>
        <item m="1" x="1640"/>
        <item m="1" x="993"/>
        <item m="1" x="1273"/>
        <item m="1" x="1215"/>
        <item m="1" x="1759"/>
        <item m="1" x="1265"/>
        <item m="1" x="1046"/>
        <item m="1" x="1598"/>
        <item m="1" x="1451"/>
        <item m="1" x="1401"/>
        <item m="1" x="1182"/>
        <item m="1" x="1293"/>
        <item m="1" x="1663"/>
        <item m="1" x="1758"/>
        <item m="1" x="969"/>
        <item m="1" x="1348"/>
        <item m="1" x="1740"/>
        <item m="1" x="1153"/>
        <item m="1" x="1633"/>
        <item m="1" x="1573"/>
        <item m="1" x="1241"/>
        <item m="1" x="1094"/>
        <item m="1" x="1621"/>
        <item m="1" x="1586"/>
        <item m="1" x="1363"/>
        <item m="1" x="1230"/>
        <item m="1" x="893"/>
        <item m="1" x="1172"/>
        <item m="1" x="1766"/>
        <item m="1" x="1569"/>
        <item m="1" x="1710"/>
        <item m="1" x="1629"/>
        <item m="1" x="1446"/>
        <item m="1" x="948"/>
        <item m="1" x="1295"/>
        <item m="1" x="1276"/>
        <item m="1" x="1708"/>
        <item m="1" x="1421"/>
        <item m="1" x="1148"/>
        <item m="1" x="1013"/>
        <item m="1" x="1002"/>
        <item m="1" x="1540"/>
        <item m="1" x="1332"/>
        <item m="1" x="1250"/>
        <item m="1" x="1169"/>
        <item m="1" x="1735"/>
        <item m="1" x="1464"/>
        <item m="1" x="1168"/>
        <item m="1" x="1410"/>
        <item m="1" x="1764"/>
        <item m="1" x="1070"/>
        <item m="1" x="1335"/>
        <item m="1" x="1247"/>
        <item m="1" x="1121"/>
        <item m="1" x="1041"/>
        <item m="1" x="1063"/>
        <item m="1" x="1086"/>
        <item m="1" x="1441"/>
        <item m="1" x="1342"/>
        <item m="1" x="1240"/>
        <item m="1" x="1630"/>
        <item m="1" x="895"/>
        <item m="1" x="1369"/>
        <item m="1" x="1383"/>
        <item m="1" x="1030"/>
        <item m="1" x="1761"/>
        <item m="1" x="1684"/>
        <item m="1" x="1623"/>
        <item m="1" x="1755"/>
        <item m="1" x="1344"/>
        <item m="1" x="1429"/>
        <item m="1" x="1186"/>
        <item m="1" x="1170"/>
        <item m="1" x="912"/>
        <item m="1" x="1217"/>
        <item m="1" x="1752"/>
        <item m="1" x="1692"/>
        <item m="1" x="928"/>
        <item m="1" x="1534"/>
        <item m="1" x="1098"/>
        <item m="1" x="1333"/>
        <item m="1" x="1675"/>
        <item m="1" x="1538"/>
        <item m="1" x="1628"/>
        <item m="1" x="1670"/>
        <item m="1" x="1673"/>
        <item m="1" x="1143"/>
        <item m="1" x="923"/>
        <item m="1" x="1117"/>
        <item m="1" x="1736"/>
        <item m="1" x="1014"/>
        <item m="1" x="1301"/>
        <item m="1" x="1158"/>
        <item m="1" x="1081"/>
        <item m="1" x="1532"/>
        <item m="1" x="1756"/>
        <item m="1" x="1452"/>
        <item m="1" x="1300"/>
        <item m="1" x="1749"/>
        <item m="1" x="940"/>
        <item m="1" x="1142"/>
        <item m="1" x="1469"/>
        <item m="1" x="1560"/>
        <item m="1" x="1460"/>
        <item m="1" x="1205"/>
        <item m="1" x="1079"/>
        <item m="1" x="1044"/>
        <item m="1" x="1279"/>
        <item m="1" x="1425"/>
        <item m="1" x="1113"/>
        <item m="1" x="1116"/>
        <item m="1" x="885"/>
        <item m="1" x="1039"/>
        <item m="1" x="1689"/>
        <item m="1" x="1584"/>
        <item m="1" x="1688"/>
        <item m="1" x="1499"/>
        <item m="1" x="1129"/>
        <item m="1" x="1042"/>
        <item m="1" x="1626"/>
        <item m="1" x="1254"/>
        <item m="1" x="1163"/>
        <item m="1" x="1454"/>
        <item m="1" x="1004"/>
        <item m="1" x="1381"/>
        <item m="1" x="1788"/>
        <item m="1" x="1251"/>
        <item m="1" x="1278"/>
        <item m="1" x="987"/>
        <item m="1" x="1757"/>
        <item m="1" x="1655"/>
        <item m="1" x="1687"/>
        <item m="1" x="1745"/>
        <item m="1" x="1422"/>
        <item m="1" x="1114"/>
        <item m="1" x="1470"/>
        <item m="1" x="1722"/>
        <item m="1" x="975"/>
        <item m="1" x="1648"/>
        <item m="1" x="1316"/>
        <item m="1" x="1596"/>
        <item m="1" x="1166"/>
        <item m="1" x="894"/>
        <item m="1" x="1181"/>
        <item m="1" x="1351"/>
        <item m="1" x="890"/>
        <item m="1" x="1726"/>
        <item m="1" x="1591"/>
        <item m="1" x="1603"/>
        <item m="1" x="1373"/>
        <item m="1" x="1219"/>
        <item m="1" x="1177"/>
        <item m="1" x="1733"/>
        <item m="1" x="1557"/>
        <item m="1" x="992"/>
        <item m="1" x="927"/>
        <item m="1" x="1167"/>
        <item m="1" x="977"/>
        <item m="1" x="1164"/>
        <item m="1" x="1624"/>
        <item m="1" x="1034"/>
        <item m="1" x="1612"/>
        <item m="1" x="1554"/>
        <item m="1" x="1427"/>
        <item m="1" x="1472"/>
        <item m="1" x="1669"/>
        <item m="1" x="1048"/>
        <item m="1" x="1104"/>
        <item m="1" x="920"/>
        <item m="1" x="1356"/>
        <item m="1" x="1411"/>
        <item m="1" x="1018"/>
        <item m="1" x="1461"/>
        <item m="1" x="910"/>
        <item m="1" x="1690"/>
        <item m="1" x="1237"/>
        <item m="1" x="1541"/>
        <item m="1" x="1193"/>
        <item m="1" x="1608"/>
        <item m="1" x="1083"/>
        <item m="1" x="1509"/>
        <item m="1" x="1050"/>
        <item m="1" x="1513"/>
        <item m="1" x="1337"/>
        <item m="1" x="1398"/>
        <item m="1" x="1795"/>
        <item m="1" x="1476"/>
        <item m="1" x="1165"/>
        <item m="1" x="1000"/>
        <item m="1" x="1731"/>
        <item m="1" x="1032"/>
        <item m="1" x="1312"/>
        <item m="1" x="1400"/>
        <item m="1" x="1473"/>
        <item m="1" x="1773"/>
        <item m="1" x="1792"/>
        <item m="1" x="1210"/>
        <item m="1" x="900"/>
        <item m="1" x="1051"/>
        <item m="1" x="1798"/>
        <item m="1" x="1458"/>
        <item m="1" x="1218"/>
        <item m="1" x="1641"/>
        <item m="1" x="892"/>
        <item m="1" x="1359"/>
        <item m="1" x="972"/>
        <item m="1" x="1406"/>
        <item m="1" x="976"/>
        <item m="1" x="1095"/>
        <item m="1" x="1259"/>
        <item m="1" x="963"/>
        <item m="1" x="1078"/>
        <item m="1" x="1010"/>
        <item m="1" x="1055"/>
        <item m="1" x="1712"/>
        <item m="1" x="994"/>
        <item m="1" x="1546"/>
        <item m="1" x="1017"/>
        <item m="1" x="1510"/>
        <item m="1" x="1220"/>
        <item m="1" x="1533"/>
        <item m="1" x="1252"/>
        <item m="1" x="1021"/>
        <item m="1" x="939"/>
        <item m="1" x="1355"/>
        <item m="1" x="1530"/>
        <item m="1" x="1527"/>
        <item m="1" x="1150"/>
        <item m="1" x="1336"/>
        <item m="1" x="1635"/>
        <item m="1" x="1666"/>
        <item m="1" x="1049"/>
        <item m="1" x="1076"/>
        <item m="1" x="1414"/>
        <item m="1" x="932"/>
        <item m="1" x="1613"/>
        <item m="1" x="1418"/>
        <item m="1" x="1321"/>
        <item m="1" x="1471"/>
        <item m="1" x="1389"/>
        <item m="1" x="996"/>
        <item m="1" x="1475"/>
        <item m="1" x="1659"/>
        <item m="1" x="1361"/>
        <item m="1" x="1642"/>
        <item m="1" x="1707"/>
        <item m="1" x="1204"/>
        <item m="1" x="1127"/>
        <item m="1" x="1131"/>
        <item m="1" x="1067"/>
        <item m="1" x="1516"/>
        <item m="1" x="1543"/>
        <item m="1" x="1551"/>
        <item m="1" x="1477"/>
        <item m="1" x="1187"/>
        <item m="1" x="1227"/>
        <item m="1" x="1651"/>
        <item m="1" x="1043"/>
        <item m="1" x="1796"/>
        <item m="1" x="1777"/>
        <item m="1" x="1549"/>
        <item m="1" x="1371"/>
        <item m="1" x="1045"/>
        <item m="1" x="1212"/>
        <item m="1" x="1725"/>
        <item m="1" x="1440"/>
        <item m="1" x="1015"/>
        <item m="1" x="1426"/>
        <item m="1" x="1660"/>
        <item m="1" x="1667"/>
        <item m="1" x="1352"/>
        <item m="1" x="1296"/>
        <item m="1" x="1498"/>
        <item m="1" x="1403"/>
        <item m="1" x="1449"/>
        <item m="1" x="1767"/>
        <item m="1" x="1294"/>
        <item m="1" x="1367"/>
        <item m="1" x="1763"/>
        <item m="1" x="914"/>
        <item m="1" x="1702"/>
        <item m="1" x="1239"/>
        <item m="1" x="1268"/>
        <item m="1" x="1378"/>
        <item m="1" x="1327"/>
        <item m="1" x="1330"/>
        <item m="1" x="953"/>
        <item m="1" x="1742"/>
        <item m="1" x="1267"/>
        <item m="1" x="1442"/>
        <item m="1" x="1216"/>
        <item m="1" x="1088"/>
        <item m="1" x="1100"/>
        <item m="1" x="1123"/>
        <item m="1" x="1565"/>
        <item m="1" x="1200"/>
        <item m="1" x="1375"/>
        <item m="1" x="1343"/>
        <item m="1" x="901"/>
        <item m="1" x="931"/>
        <item m="1" x="1579"/>
        <item m="1" x="1622"/>
        <item m="1" x="974"/>
        <item m="1" x="1769"/>
        <item m="1" x="1524"/>
        <item m="1" x="1077"/>
        <item m="1" x="1597"/>
        <item m="1" x="1783"/>
        <item m="1" x="1244"/>
        <item m="1" x="1493"/>
        <item m="1" x="1443"/>
        <item m="1" x="1405"/>
        <item m="1" x="1357"/>
        <item m="1" x="1744"/>
        <item m="1" x="1003"/>
        <item m="1" x="1528"/>
        <item m="1" x="968"/>
        <item m="1" x="1717"/>
        <item m="1" x="1434"/>
        <item m="1" x="986"/>
        <item m="1" x="1600"/>
        <item m="1" x="1784"/>
        <item m="1" x="1583"/>
        <item m="1" x="1705"/>
        <item m="1" x="1008"/>
        <item m="1" x="1192"/>
        <item m="1" x="1574"/>
        <item m="1" x="1715"/>
        <item m="1" x="922"/>
        <item m="1" x="997"/>
        <item m="1" x="1694"/>
        <item m="1" x="1387"/>
        <item m="1" x="1122"/>
        <item m="1" x="917"/>
        <item m="1" x="944"/>
        <item m="1" x="1319"/>
        <item m="1" x="1787"/>
        <item m="1" x="1771"/>
        <item m="1" x="1564"/>
        <item m="1" x="1374"/>
        <item m="1" x="1793"/>
        <item m="1" x="1334"/>
        <item m="1" x="1566"/>
        <item m="1" x="1501"/>
        <item m="1" x="1594"/>
        <item m="1" x="1190"/>
        <item m="1" x="1682"/>
        <item m="1" x="950"/>
        <item m="1" x="1691"/>
        <item m="1" x="1249"/>
        <item m="1" x="1437"/>
        <item m="1" x="1737"/>
        <item m="1" x="1408"/>
        <item m="1" x="1718"/>
        <item m="1" x="1696"/>
        <item m="1" x="1778"/>
        <item m="1" x="1358"/>
        <item m="1" x="934"/>
        <item m="1" x="1545"/>
        <item m="1" x="1287"/>
        <item m="1" x="1118"/>
        <item m="1" x="1646"/>
        <item m="1" x="980"/>
        <item m="1" x="988"/>
        <item m="1" x="952"/>
        <item m="1" x="1723"/>
        <item m="1" x="1781"/>
        <item m="1" x="1191"/>
        <item m="1" x="1135"/>
        <item m="1" x="1676"/>
        <item m="1" x="926"/>
        <item m="1" x="1297"/>
        <item m="1" x="1174"/>
        <item m="1" x="1785"/>
        <item m="1" x="1505"/>
        <item m="1" x="1097"/>
        <item m="1" x="1036"/>
        <item m="1" x="1033"/>
        <item m="1" x="1087"/>
        <item m="1" x="1047"/>
        <item m="1" x="908"/>
        <item m="1" x="1466"/>
        <item m="1" x="1391"/>
        <item m="1" x="1643"/>
        <item m="1" x="1197"/>
        <item m="1" x="1485"/>
        <item m="1" x="1253"/>
        <item m="1" x="1494"/>
        <item m="1" x="985"/>
        <item m="1" x="1147"/>
        <item m="1" x="936"/>
        <item m="1" x="1257"/>
        <item m="1" x="1789"/>
        <item m="1" x="1213"/>
        <item m="1" x="1556"/>
        <item m="1" x="1713"/>
        <item m="1" x="1320"/>
        <item m="1" x="1160"/>
        <item m="1" x="1695"/>
        <item m="1" x="1486"/>
        <item m="1" x="1232"/>
        <item m="1" x="1011"/>
        <item m="1" x="1390"/>
        <item m="1" x="919"/>
        <item m="1" x="1323"/>
        <item m="1" x="1178"/>
        <item m="1" x="1120"/>
        <item m="1" x="1368"/>
        <item m="1" x="1738"/>
        <item m="1" x="1214"/>
        <item m="1" x="1665"/>
        <item m="1" x="1156"/>
        <item m="1" x="964"/>
        <item m="1" x="1685"/>
        <item m="1" x="1553"/>
        <item m="1" x="1550"/>
        <item m="1" x="1037"/>
        <item m="1" x="982"/>
        <item m="1" x="1322"/>
        <item m="1" x="1211"/>
        <item m="1" x="1428"/>
        <item m="1" x="1299"/>
        <item m="1" x="960"/>
        <item m="1" x="1183"/>
        <item m="1" x="967"/>
        <item m="1" x="1285"/>
        <item m="1" x="1106"/>
        <item m="1" x="889"/>
        <item m="1" x="1145"/>
        <item m="1" x="935"/>
        <item m="1" x="1275"/>
        <item m="1" x="1567"/>
        <item m="1" x="1747"/>
        <item m="1" x="1697"/>
        <item m="1" x="1074"/>
        <item m="1" x="1679"/>
        <item m="1" x="1495"/>
        <item m="1" x="1618"/>
        <item m="1" x="918"/>
        <item m="1" x="1161"/>
        <item m="1" x="1360"/>
        <item m="1" x="1417"/>
        <item m="1" x="1270"/>
        <item m="1" x="1523"/>
        <item m="1" x="1115"/>
        <item m="1" x="1112"/>
        <item m="1" x="907"/>
        <item m="1" x="983"/>
        <item m="1" x="1620"/>
        <item m="1" x="1238"/>
        <item m="1" x="1571"/>
        <item m="1" x="1636"/>
        <item m="1" x="1664"/>
        <item m="1" x="1559"/>
        <item m="1" x="1109"/>
        <item m="1" x="1701"/>
        <item m="1" x="1703"/>
        <item m="1" x="966"/>
        <item m="1" x="1354"/>
        <item m="1" x="1656"/>
        <item m="1" x="1317"/>
        <item m="1" x="1331"/>
        <item m="1" x="1489"/>
        <item m="1" x="1448"/>
        <item m="1" x="1075"/>
        <item m="1" x="1709"/>
        <item m="1" x="1019"/>
        <item m="1" x="1290"/>
        <item m="1" x="1592"/>
        <item m="1" x="1504"/>
        <item m="1" x="1353"/>
        <item m="1" x="1286"/>
        <item m="1" x="1305"/>
        <item m="1" x="1748"/>
        <item m="1" x="1558"/>
        <item m="1" x="961"/>
        <item m="1" x="1069"/>
        <item m="1" x="1061"/>
        <item m="1" x="1119"/>
        <item m="1" x="1478"/>
        <item m="1" x="1071"/>
        <item m="1" x="1734"/>
        <item m="1" x="1140"/>
        <item m="1" x="1542"/>
        <item m="1" x="1678"/>
        <item m="1" x="1341"/>
        <item m="1" x="1304"/>
        <item m="1" x="1672"/>
        <item m="1" x="1548"/>
        <item m="1" x="1409"/>
        <item m="1" x="1487"/>
        <item m="1" x="1141"/>
        <item m="1" x="941"/>
        <item m="1" x="883"/>
        <item m="1" x="1537"/>
        <item m="1" x="1706"/>
        <item m="1" x="1255"/>
        <item m="1" x="1126"/>
        <item m="1" x="1632"/>
        <item m="1" x="1288"/>
        <item m="1" x="1680"/>
        <item m="1" x="1311"/>
        <item m="1" x="1790"/>
        <item m="1" x="1456"/>
        <item m="1" x="1450"/>
        <item m="1" x="1006"/>
        <item m="1" x="1526"/>
        <item m="1" x="1282"/>
        <item m="1" x="1506"/>
        <item m="1" x="1397"/>
        <item m="1" x="962"/>
        <item m="1" x="1529"/>
        <item m="1" x="911"/>
        <item m="1" x="1382"/>
        <item m="1" x="1280"/>
        <item m="1" x="1199"/>
        <item m="1" x="1261"/>
        <item m="1" x="1547"/>
        <item m="1" x="1617"/>
        <item m="1" x="1531"/>
        <item m="1" x="1782"/>
        <item m="1" x="891"/>
        <item m="1" x="1318"/>
        <item m="1" x="1392"/>
        <item m="1" x="1303"/>
        <item m="1" x="1634"/>
        <item m="1" x="1347"/>
        <item m="1" x="882"/>
        <item m="1" x="1245"/>
        <item m="1" x="1402"/>
        <item m="1" x="1206"/>
        <item m="1" x="1056"/>
        <item m="1" x="1096"/>
        <item m="1" x="958"/>
        <item m="1" x="1246"/>
        <item m="1" x="1578"/>
        <item m="1" x="1601"/>
        <item m="1" x="949"/>
        <item m="1" x="1729"/>
        <item m="1" x="1728"/>
        <item m="1" x="1589"/>
        <item m="1" x="1176"/>
        <item m="1" x="1445"/>
        <item m="1" x="1610"/>
        <item m="1" x="1552"/>
        <item m="1" x="1625"/>
        <item m="1" x="1243"/>
        <item m="1" x="1338"/>
        <item m="1" x="1671"/>
        <item m="1" x="1424"/>
        <item m="1" x="1462"/>
        <item m="1" x="1699"/>
        <item m="1" x="1180"/>
        <item m="1" x="1794"/>
        <item m="1" x="1277"/>
        <item m="1" x="1208"/>
        <item m="1" x="1396"/>
        <item m="1" x="1760"/>
        <item m="1" x="1668"/>
        <item m="1" x="957"/>
        <item m="1" x="904"/>
        <item m="1" x="1662"/>
        <item m="1" x="1228"/>
        <item m="1" x="1407"/>
        <item m="1" x="984"/>
        <item m="1" x="1144"/>
        <item m="1" x="1492"/>
        <item m="1" x="1535"/>
        <item m="1" x="1139"/>
        <item m="1" x="1637"/>
        <item m="1" x="1189"/>
        <item m="1" x="1741"/>
        <item m="1" x="1289"/>
        <item m="1" x="1262"/>
        <item m="1" x="1132"/>
        <item m="1" x="1638"/>
        <item m="1" x="902"/>
        <item m="1" x="1124"/>
        <item m="1" x="1231"/>
        <item m="1" x="1179"/>
        <item m="1" x="1365"/>
        <item m="1" x="1068"/>
        <item m="1" x="1616"/>
        <item m="1" x="1269"/>
        <item m="1" x="1012"/>
        <item m="1" x="1128"/>
        <item m="1" x="943"/>
        <item m="1" x="897"/>
        <item m="1" x="1291"/>
        <item m="1" x="1198"/>
        <item m="1" x="1404"/>
        <item m="1" x="1394"/>
        <item m="1" x="1108"/>
        <item m="1" x="1480"/>
        <item m="1" x="1194"/>
        <item m="1" x="1639"/>
        <item m="1" x="1645"/>
        <item m="1" x="1457"/>
        <item m="1" x="1233"/>
        <item m="1" x="1724"/>
        <item m="1" x="1727"/>
        <item m="1" x="959"/>
        <item m="1" x="1780"/>
        <item m="1" x="946"/>
        <item m="1" x="1511"/>
        <item m="1" x="1721"/>
        <item m="1" x="1508"/>
        <item m="1" x="1587"/>
        <item m="1" x="1149"/>
        <item m="1" x="954"/>
        <item m="1" x="991"/>
        <item m="1" x="1136"/>
        <item m="1" x="1465"/>
        <item m="1" x="1281"/>
        <item m="1" x="1714"/>
        <item m="1" x="1171"/>
        <item m="1" x="1593"/>
        <item m="1" x="1693"/>
        <item m="1" x="1482"/>
        <item m="1" x="1313"/>
        <item m="1" x="1775"/>
        <item m="1" x="1224"/>
        <item m="1" x="884"/>
        <item m="1" x="1585"/>
        <item m="1" x="1272"/>
        <item m="1" x="1762"/>
        <item m="1" x="1201"/>
        <item m="1" x="1732"/>
        <item m="1" x="1467"/>
        <item m="1" x="1298"/>
        <item m="1" x="1439"/>
        <item m="1" x="1654"/>
        <item m="1" x="1786"/>
        <item m="1" x="1413"/>
        <item m="1" x="1384"/>
        <item m="1" x="1016"/>
        <item m="1" x="1283"/>
        <item m="1" x="1614"/>
        <item m="1" x="1260"/>
        <item m="1" x="1162"/>
        <item m="1" x="1605"/>
        <item m="1" x="1420"/>
        <item m="1" x="971"/>
        <item m="1" x="990"/>
        <item m="1" x="1023"/>
        <item m="1" x="1107"/>
        <item m="1" x="1576"/>
        <item m="1" x="1730"/>
        <item m="1" x="1539"/>
        <item m="1" x="947"/>
        <item m="1" x="1606"/>
        <item m="1" x="1657"/>
        <item m="1" x="1101"/>
        <item m="1" x="1581"/>
        <item m="1" x="989"/>
        <item m="1" x="1521"/>
        <item m="1" x="1059"/>
        <item m="1" x="1497"/>
        <item m="1" x="955"/>
        <item m="1" x="1229"/>
        <item m="1" x="1196"/>
        <item m="1" x="1447"/>
        <item m="1" x="1619"/>
        <item m="1" x="1092"/>
        <item m="1" x="1647"/>
        <item m="1" x="1264"/>
        <item m="1" x="1040"/>
        <item m="1" x="887"/>
        <item m="1" x="1035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5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m="1" x="1125"/>
        <item x="150"/>
        <item x="151"/>
        <item x="152"/>
        <item x="153"/>
        <item x="154"/>
        <item x="155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m="1" x="1302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m="1" x="1376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m="1" x="1536"/>
        <item m="1" x="1627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m="1" x="143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7"/>
        <item x="445"/>
        <item x="446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m="1" x="1503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m="1" x="1615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m="1" x="1395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m="1" x="999"/>
        <item x="573"/>
        <item x="574"/>
        <item x="575"/>
        <item x="576"/>
        <item x="577"/>
        <item x="578"/>
        <item x="580"/>
        <item x="581"/>
        <item x="582"/>
        <item x="583"/>
        <item x="584"/>
        <item x="585"/>
        <item x="586"/>
        <item x="587"/>
        <item m="1" x="1652"/>
        <item x="589"/>
        <item x="590"/>
        <item x="591"/>
        <item x="592"/>
        <item m="1" x="1698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m="1" x="1038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m="1" x="10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m="1" x="1500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m="1" x="1236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m="1" x="1459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m="1" x="1631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m="1" x="1031"/>
        <item x="268"/>
        <item x="149"/>
        <item x="368"/>
        <item x="517"/>
        <item x="533"/>
        <item x="579"/>
        <item x="588"/>
        <item x="604"/>
        <item x="793"/>
        <item x="834"/>
        <item x="100"/>
        <item x="191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ragToRow="0" dragToCol="0" dragToPage="0" showAll="0" defaultSubtotal="0"/>
  </pivotFields>
  <rowFields count="1">
    <field x="33"/>
  </rowFields>
  <rowItems count="883">
    <i>
      <x v="1575"/>
    </i>
    <i>
      <x v="1718"/>
    </i>
    <i>
      <x v="1772"/>
    </i>
    <i>
      <x v="1734"/>
    </i>
    <i>
      <x v="1538"/>
    </i>
    <i>
      <x v="1712"/>
    </i>
    <i>
      <x v="1542"/>
    </i>
    <i>
      <x v="1450"/>
    </i>
    <i>
      <x v="1355"/>
    </i>
    <i>
      <x v="1100"/>
    </i>
    <i>
      <x v="1183"/>
    </i>
    <i>
      <x v="1107"/>
    </i>
    <i>
      <x v="1030"/>
    </i>
    <i>
      <x v="1078"/>
    </i>
    <i>
      <x v="1507"/>
    </i>
    <i>
      <x v="1720"/>
    </i>
    <i>
      <x v="1604"/>
    </i>
    <i>
      <x v="1395"/>
    </i>
    <i>
      <x v="1376"/>
    </i>
    <i>
      <x v="1291"/>
    </i>
    <i>
      <x v="1363"/>
    </i>
    <i>
      <x v="1344"/>
    </i>
    <i>
      <x v="1064"/>
    </i>
    <i>
      <x v="1160"/>
    </i>
    <i>
      <x v="1116"/>
    </i>
    <i>
      <x v="1097"/>
    </i>
    <i>
      <x v="969"/>
    </i>
    <i>
      <x v="904"/>
    </i>
    <i>
      <x v="1192"/>
    </i>
    <i>
      <x v="1789"/>
    </i>
    <i>
      <x v="1719"/>
    </i>
    <i>
      <x v="1751"/>
    </i>
    <i>
      <x v="1555"/>
    </i>
    <i>
      <x v="1793"/>
    </i>
    <i>
      <x v="1776"/>
    </i>
    <i>
      <x v="1427"/>
    </i>
    <i>
      <x v="1346"/>
    </i>
    <i>
      <x v="1262"/>
    </i>
    <i>
      <x v="1203"/>
    </i>
    <i>
      <x v="1375"/>
    </i>
    <i>
      <x v="1215"/>
    </i>
    <i>
      <x v="1477"/>
    </i>
    <i>
      <x v="1253"/>
    </i>
    <i>
      <x v="1343"/>
    </i>
    <i>
      <x v="1187"/>
    </i>
    <i>
      <x v="1159"/>
    </i>
    <i>
      <x v="1136"/>
    </i>
    <i>
      <x v="915"/>
    </i>
    <i>
      <x v="1174"/>
    </i>
    <i>
      <x v="942"/>
    </i>
    <i>
      <x v="1079"/>
    </i>
    <i>
      <x v="943"/>
    </i>
    <i>
      <x v="1140"/>
    </i>
    <i>
      <x v="945"/>
    </i>
    <i>
      <x v="987"/>
    </i>
    <i>
      <x v="1019"/>
    </i>
    <i>
      <x v="1569"/>
    </i>
    <i>
      <x v="1697"/>
    </i>
    <i>
      <x v="1693"/>
    </i>
    <i>
      <x v="1699"/>
    </i>
    <i>
      <x v="1726"/>
    </i>
    <i>
      <x v="1613"/>
    </i>
    <i>
      <x v="1746"/>
    </i>
    <i>
      <x v="1629"/>
    </i>
    <i>
      <x v="1759"/>
    </i>
    <i>
      <x v="1549"/>
    </i>
    <i>
      <x v="1598"/>
    </i>
    <i>
      <x v="1681"/>
    </i>
    <i>
      <x v="1683"/>
    </i>
    <i>
      <x v="1634"/>
    </i>
    <i>
      <x v="1497"/>
    </i>
    <i>
      <x v="1204"/>
    </i>
    <i>
      <x v="1277"/>
    </i>
    <i>
      <x v="1294"/>
    </i>
    <i>
      <x v="1414"/>
    </i>
    <i>
      <x v="1308"/>
    </i>
    <i>
      <x v="1350"/>
    </i>
    <i>
      <x v="1310"/>
    </i>
    <i>
      <x v="1365"/>
    </i>
    <i>
      <x v="1323"/>
    </i>
    <i>
      <x v="1406"/>
    </i>
    <i>
      <x v="1478"/>
    </i>
    <i>
      <x v="1243"/>
    </i>
    <i>
      <x v="1252"/>
    </i>
    <i>
      <x v="1197"/>
    </i>
    <i>
      <x v="1134"/>
    </i>
    <i>
      <x v="1141"/>
    </i>
    <i>
      <x v="924"/>
    </i>
    <i>
      <x v="1024"/>
    </i>
    <i>
      <x v="1027"/>
    </i>
    <i>
      <x v="1554"/>
    </i>
    <i>
      <x v="1775"/>
    </i>
    <i>
      <x v="1738"/>
    </i>
    <i>
      <x v="1503"/>
    </i>
    <i>
      <x v="1551"/>
    </i>
    <i>
      <x v="1659"/>
    </i>
    <i>
      <x v="1574"/>
    </i>
    <i>
      <x v="1673"/>
    </i>
    <i>
      <x v="1757"/>
    </i>
    <i>
      <x v="1504"/>
    </i>
    <i>
      <x v="1591"/>
    </i>
    <i>
      <x v="1596"/>
    </i>
    <i>
      <x v="1680"/>
    </i>
    <i>
      <x v="1332"/>
    </i>
    <i>
      <x v="1311"/>
    </i>
    <i>
      <x v="1460"/>
    </i>
    <i>
      <x v="1399"/>
    </i>
    <i>
      <x v="1424"/>
    </i>
    <i>
      <x v="1400"/>
    </i>
    <i>
      <x v="1428"/>
    </i>
    <i>
      <x v="1303"/>
    </i>
    <i>
      <x v="1275"/>
    </i>
    <i>
      <x v="1356"/>
    </i>
    <i>
      <x v="1420"/>
    </i>
    <i>
      <x v="1347"/>
    </i>
    <i>
      <x v="973"/>
    </i>
    <i>
      <x v="1163"/>
    </i>
    <i>
      <x v="993"/>
    </i>
    <i>
      <x v="922"/>
    </i>
    <i>
      <x v="999"/>
    </i>
    <i>
      <x v="1184"/>
    </i>
    <i>
      <x v="1138"/>
    </i>
    <i>
      <x v="962"/>
    </i>
    <i>
      <x v="1146"/>
    </i>
    <i>
      <x v="1058"/>
    </i>
    <i>
      <x v="1166"/>
    </i>
    <i>
      <x v="1070"/>
    </i>
    <i>
      <x v="972"/>
    </i>
    <i>
      <x v="1130"/>
    </i>
    <i>
      <x v="1779"/>
    </i>
    <i>
      <x v="1760"/>
    </i>
    <i>
      <x v="1671"/>
    </i>
    <i>
      <x v="1535"/>
    </i>
    <i>
      <x v="1606"/>
    </i>
    <i>
      <x v="1624"/>
    </i>
    <i>
      <x v="1531"/>
    </i>
    <i>
      <x v="1550"/>
    </i>
    <i>
      <x v="1578"/>
    </i>
    <i>
      <x v="1625"/>
    </i>
    <i>
      <x v="1773"/>
    </i>
    <i>
      <x v="1600"/>
    </i>
    <i>
      <x v="1676"/>
    </i>
    <i>
      <x v="1733"/>
    </i>
    <i>
      <x v="1541"/>
    </i>
    <i>
      <x v="1790"/>
    </i>
    <i>
      <x v="1366"/>
    </i>
    <i>
      <x v="1340"/>
    </i>
    <i>
      <x v="1408"/>
    </i>
    <i>
      <x v="1246"/>
    </i>
    <i>
      <x v="1237"/>
    </i>
    <i>
      <x v="1286"/>
    </i>
    <i>
      <x v="1382"/>
    </i>
    <i>
      <x v="1290"/>
    </i>
    <i>
      <x v="1412"/>
    </i>
    <i>
      <x v="1213"/>
    </i>
    <i>
      <x v="1451"/>
    </i>
    <i>
      <x v="947"/>
    </i>
    <i>
      <x v="998"/>
    </i>
    <i>
      <x v="940"/>
    </i>
    <i>
      <x v="989"/>
    </i>
    <i>
      <x v="1017"/>
    </i>
    <i>
      <x v="910"/>
    </i>
    <i>
      <x v="1173"/>
    </i>
    <i>
      <x v="1120"/>
    </i>
    <i>
      <x v="1049"/>
    </i>
    <i>
      <x v="1152"/>
    </i>
    <i>
      <x v="1042"/>
    </i>
    <i>
      <x v="1523"/>
    </i>
    <i>
      <x v="1543"/>
    </i>
    <i>
      <x v="1622"/>
    </i>
    <i>
      <x v="1644"/>
    </i>
    <i>
      <x v="1685"/>
    </i>
    <i>
      <x v="1498"/>
    </i>
    <i>
      <x v="1577"/>
    </i>
    <i>
      <x v="1651"/>
    </i>
    <i>
      <x v="1609"/>
    </i>
    <i>
      <x v="1565"/>
    </i>
    <i>
      <x v="1777"/>
    </i>
    <i>
      <x v="1421"/>
    </i>
    <i>
      <x v="1442"/>
    </i>
    <i>
      <x v="1441"/>
    </i>
    <i>
      <x v="1300"/>
    </i>
    <i>
      <x v="1418"/>
    </i>
    <i>
      <x v="1249"/>
    </i>
    <i>
      <x v="1422"/>
    </i>
    <i>
      <x v="1270"/>
    </i>
    <i>
      <x v="1454"/>
    </i>
    <i>
      <x v="1220"/>
    </i>
    <i>
      <x v="1353"/>
    </i>
    <i>
      <x v="1466"/>
    </i>
    <i>
      <x v="1358"/>
    </i>
    <i>
      <x v="1364"/>
    </i>
    <i>
      <x v="1368"/>
    </i>
    <i>
      <x v="1012"/>
    </i>
    <i>
      <x v="997"/>
    </i>
    <i>
      <x v="1156"/>
    </i>
    <i>
      <x v="1074"/>
    </i>
    <i>
      <x v="1033"/>
    </i>
    <i>
      <x v="1075"/>
    </i>
    <i>
      <x v="918"/>
    </i>
    <i>
      <x v="958"/>
    </i>
    <i>
      <x v="1007"/>
    </i>
    <i>
      <x v="1119"/>
    </i>
    <i>
      <x v="1034"/>
    </i>
    <i>
      <x v="1521"/>
    </i>
    <i>
      <x v="1528"/>
    </i>
    <i>
      <x v="1605"/>
    </i>
    <i>
      <x v="1732"/>
    </i>
    <i>
      <x v="1580"/>
    </i>
    <i>
      <x v="1702"/>
    </i>
    <i>
      <x v="1753"/>
    </i>
    <i>
      <x v="1500"/>
    </i>
    <i>
      <x v="1758"/>
    </i>
    <i>
      <x v="1618"/>
    </i>
    <i>
      <x v="1677"/>
    </i>
    <i>
      <x v="1698"/>
    </i>
    <i>
      <x v="1607"/>
    </i>
    <i>
      <x v="1750"/>
    </i>
    <i>
      <x v="1728"/>
    </i>
    <i>
      <x v="1510"/>
    </i>
    <i>
      <x v="1657"/>
    </i>
    <i>
      <x v="1595"/>
    </i>
    <i>
      <x v="1614"/>
    </i>
    <i>
      <x v="1691"/>
    </i>
    <i>
      <x v="1544"/>
    </i>
    <i>
      <x v="1646"/>
    </i>
    <i>
      <x v="1430"/>
    </i>
    <i>
      <x v="1494"/>
    </i>
    <i>
      <x v="1304"/>
    </i>
    <i>
      <x v="1384"/>
    </i>
    <i>
      <x v="1345"/>
    </i>
    <i>
      <x v="1386"/>
    </i>
    <i>
      <x v="1267"/>
    </i>
    <i>
      <x v="1391"/>
    </i>
    <i>
      <x v="1462"/>
    </i>
    <i>
      <x v="1394"/>
    </i>
    <i>
      <x v="1195"/>
    </i>
    <i>
      <x v="1200"/>
    </i>
    <i>
      <x v="1256"/>
    </i>
    <i>
      <x v="1339"/>
    </i>
    <i>
      <x v="1259"/>
    </i>
    <i>
      <x v="1279"/>
    </i>
    <i>
      <x v="1255"/>
    </i>
    <i>
      <x v="1413"/>
    </i>
    <i>
      <x v="1455"/>
    </i>
    <i>
      <x v="1230"/>
    </i>
    <i>
      <x v="1480"/>
    </i>
    <i>
      <x v="1415"/>
    </i>
    <i>
      <x v="1328"/>
    </i>
    <i>
      <x v="1416"/>
    </i>
    <i>
      <x v="1495"/>
    </i>
    <i>
      <x v="1378"/>
    </i>
    <i>
      <x v="1238"/>
    </i>
    <i>
      <x v="1176"/>
    </i>
    <i>
      <x v="1054"/>
    </i>
    <i>
      <x v="954"/>
    </i>
    <i>
      <x v="1095"/>
    </i>
    <i>
      <x v="965"/>
    </i>
    <i>
      <x v="1077"/>
    </i>
    <i>
      <x v="1091"/>
    </i>
    <i>
      <x v="1035"/>
    </i>
    <i>
      <x v="1004"/>
    </i>
    <i>
      <x v="1144"/>
    </i>
    <i>
      <x v="1055"/>
    </i>
    <i>
      <x v="927"/>
    </i>
    <i>
      <x v="1175"/>
    </i>
    <i>
      <x v="1189"/>
    </i>
    <i>
      <x v="1066"/>
    </i>
    <i>
      <x v="1021"/>
    </i>
    <i>
      <x v="1157"/>
    </i>
    <i>
      <x v="1045"/>
    </i>
    <i>
      <x v="1050"/>
    </i>
    <i>
      <x v="1744"/>
    </i>
    <i>
      <x v="1703"/>
    </i>
    <i>
      <x v="1792"/>
    </i>
    <i>
      <x v="1597"/>
    </i>
    <i>
      <x v="1725"/>
    </i>
    <i>
      <x v="1508"/>
    </i>
    <i>
      <x v="1768"/>
    </i>
    <i>
      <x v="1599"/>
    </i>
    <i>
      <x v="1557"/>
    </i>
    <i>
      <x v="1608"/>
    </i>
    <i>
      <x v="1716"/>
    </i>
    <i>
      <x v="1537"/>
    </i>
    <i>
      <x v="1736"/>
    </i>
    <i>
      <x v="1611"/>
    </i>
    <i>
      <x v="1756"/>
    </i>
    <i>
      <x v="1616"/>
    </i>
    <i>
      <x v="1782"/>
    </i>
    <i>
      <x v="1617"/>
    </i>
    <i>
      <x v="1797"/>
    </i>
    <i>
      <x v="1623"/>
    </i>
    <i>
      <x v="1561"/>
    </i>
    <i>
      <x v="1628"/>
    </i>
    <i>
      <x v="1708"/>
    </i>
    <i>
      <x v="1632"/>
    </i>
    <i>
      <x v="1717"/>
    </i>
    <i>
      <x v="1633"/>
    </i>
    <i>
      <x v="1571"/>
    </i>
    <i>
      <x v="1635"/>
    </i>
    <i>
      <x v="1741"/>
    </i>
    <i>
      <x v="1637"/>
    </i>
    <i>
      <x v="1525"/>
    </i>
    <i>
      <x v="1645"/>
    </i>
    <i>
      <x v="1579"/>
    </i>
    <i>
      <x v="1660"/>
    </i>
    <i>
      <x v="1583"/>
    </i>
    <i>
      <x v="1662"/>
    </i>
    <i>
      <x v="1787"/>
    </i>
    <i>
      <x v="1666"/>
    </i>
    <i>
      <x v="1796"/>
    </i>
    <i>
      <x v="1674"/>
    </i>
    <i>
      <x v="1798"/>
    </i>
    <i>
      <x v="1679"/>
    </i>
    <i>
      <x v="1560"/>
    </i>
    <i>
      <x v="1231"/>
    </i>
    <i>
      <x v="1483"/>
    </i>
    <i>
      <x v="1453"/>
    </i>
    <i>
      <x v="1240"/>
    </i>
    <i>
      <x v="1228"/>
    </i>
    <i>
      <x v="1251"/>
    </i>
    <i>
      <x v="1439"/>
    </i>
    <i>
      <x v="1313"/>
    </i>
    <i>
      <x v="1468"/>
    </i>
    <i>
      <x v="1314"/>
    </i>
    <i>
      <x v="1492"/>
    </i>
    <i>
      <x v="1320"/>
    </i>
    <i>
      <x v="1402"/>
    </i>
    <i>
      <x v="1330"/>
    </i>
    <i>
      <x v="1435"/>
    </i>
    <i>
      <x v="1334"/>
    </i>
    <i>
      <x v="1447"/>
    </i>
    <i>
      <x v="1254"/>
    </i>
    <i>
      <x v="1463"/>
    </i>
    <i>
      <x v="1202"/>
    </i>
    <i>
      <x v="1474"/>
    </i>
    <i>
      <x v="1351"/>
    </i>
    <i>
      <x v="1489"/>
    </i>
    <i>
      <x v="1258"/>
    </i>
    <i>
      <x v="1398"/>
    </i>
    <i>
      <x v="1224"/>
    </i>
    <i>
      <x v="1401"/>
    </i>
    <i>
      <x v="1260"/>
    </i>
    <i>
      <x v="1274"/>
    </i>
    <i>
      <x v="1367"/>
    </i>
    <i>
      <x v="1239"/>
    </i>
    <i>
      <x v="1209"/>
    </i>
    <i>
      <x v="1438"/>
    </i>
    <i>
      <x v="1371"/>
    </i>
    <i>
      <x v="1440"/>
    </i>
    <i>
      <x v="1226"/>
    </i>
    <i>
      <x v="1284"/>
    </i>
    <i>
      <x v="1199"/>
    </i>
    <i>
      <x v="1459"/>
    </i>
    <i>
      <x v="1387"/>
    </i>
    <i>
      <x v="1465"/>
    </i>
    <i>
      <x v="1388"/>
    </i>
    <i>
      <x v="1469"/>
    </i>
    <i>
      <x v="1389"/>
    </i>
    <i>
      <x v="1482"/>
    </i>
    <i>
      <x v="1390"/>
    </i>
    <i>
      <x v="1486"/>
    </i>
    <i>
      <x v="1393"/>
    </i>
    <i>
      <x v="1490"/>
    </i>
    <i>
      <x v="1396"/>
    </i>
    <i>
      <x v="1397"/>
    </i>
    <i>
      <x v="1293"/>
    </i>
    <i>
      <x v="960"/>
    </i>
    <i>
      <x v="982"/>
    </i>
    <i>
      <x v="926"/>
    </i>
    <i>
      <x v="928"/>
    </i>
    <i>
      <x v="1112"/>
    </i>
    <i>
      <x v="929"/>
    </i>
    <i>
      <x v="963"/>
    </i>
    <i>
      <x v="930"/>
    </i>
    <i>
      <x v="979"/>
    </i>
    <i>
      <x v="931"/>
    </i>
    <i>
      <x v="906"/>
    </i>
    <i>
      <x v="1002"/>
    </i>
    <i>
      <x v="907"/>
    </i>
    <i>
      <x v="1008"/>
    </i>
    <i>
      <x v="1121"/>
    </i>
    <i>
      <x v="1018"/>
    </i>
    <i>
      <x v="900"/>
    </i>
    <i>
      <x v="1029"/>
    </i>
    <i>
      <x v="1164"/>
    </i>
    <i>
      <x v="1031"/>
    </i>
    <i>
      <x v="909"/>
    </i>
    <i>
      <x v="941"/>
    </i>
    <i>
      <x v="1105"/>
    </i>
    <i>
      <x v="917"/>
    </i>
    <i>
      <x v="1108"/>
    </i>
    <i>
      <x v="1037"/>
    </i>
    <i>
      <x v="1115"/>
    </i>
    <i>
      <x v="948"/>
    </i>
    <i>
      <x v="1118"/>
    </i>
    <i>
      <x v="1060"/>
    </i>
    <i>
      <x v="961"/>
    </i>
    <i>
      <x v="1061"/>
    </i>
    <i>
      <x v="1125"/>
    </i>
    <i>
      <x v="1065"/>
    </i>
    <i>
      <x v="967"/>
    </i>
    <i>
      <x v="1069"/>
    </i>
    <i>
      <x v="1153"/>
    </i>
    <i>
      <x v="1073"/>
    </i>
    <i>
      <x v="1161"/>
    </i>
    <i>
      <x v="921"/>
    </i>
    <i>
      <x v="1167"/>
    </i>
    <i>
      <x v="1083"/>
    </i>
    <i>
      <x v="1178"/>
    </i>
    <i>
      <x v="1087"/>
    </i>
    <i>
      <x v="1186"/>
    </i>
    <i>
      <x v="1102"/>
    </i>
    <i>
      <x v="1103"/>
    </i>
    <i>
      <x v="1085"/>
    </i>
    <i>
      <x v="1766"/>
    </i>
    <i>
      <x v="1572"/>
    </i>
    <i>
      <x v="1534"/>
    </i>
    <i>
      <x v="1636"/>
    </i>
    <i>
      <x v="1576"/>
    </i>
    <i>
      <x v="1509"/>
    </i>
    <i>
      <x v="1783"/>
    </i>
    <i>
      <x v="1638"/>
    </i>
    <i>
      <x v="1724"/>
    </i>
    <i>
      <x v="1639"/>
    </i>
    <i>
      <x v="1742"/>
    </i>
    <i>
      <x v="1640"/>
    </i>
    <i>
      <x v="1527"/>
    </i>
    <i>
      <x v="1641"/>
    </i>
    <i>
      <x v="1585"/>
    </i>
    <i>
      <x v="1642"/>
    </i>
    <i>
      <x v="1502"/>
    </i>
    <i>
      <x v="1643"/>
    </i>
    <i>
      <x v="1568"/>
    </i>
    <i>
      <x v="1546"/>
    </i>
    <i>
      <x v="1570"/>
    </i>
    <i>
      <x v="1536"/>
    </i>
    <i>
      <x v="1506"/>
    </i>
    <i>
      <x v="1547"/>
    </i>
    <i>
      <x v="1524"/>
    </i>
    <i>
      <x v="1647"/>
    </i>
    <i>
      <x v="1754"/>
    </i>
    <i>
      <x v="1648"/>
    </i>
    <i>
      <x v="1762"/>
    </i>
    <i>
      <x v="1649"/>
    </i>
    <i>
      <x v="1770"/>
    </i>
    <i>
      <x v="1650"/>
    </i>
    <i>
      <x v="1588"/>
    </i>
    <i>
      <x v="1548"/>
    </i>
    <i>
      <x v="1589"/>
    </i>
    <i>
      <x v="1652"/>
    </i>
    <i>
      <x v="1533"/>
    </i>
    <i>
      <x v="1653"/>
    </i>
    <i>
      <x v="1566"/>
    </i>
    <i>
      <x v="1654"/>
    </i>
    <i>
      <x v="1722"/>
    </i>
    <i>
      <x v="1655"/>
    </i>
    <i>
      <x v="1501"/>
    </i>
    <i>
      <x v="1656"/>
    </i>
    <i>
      <x v="1731"/>
    </i>
    <i>
      <x v="1515"/>
    </i>
    <i>
      <x v="1735"/>
    </i>
    <i>
      <x v="1658"/>
    </i>
    <i>
      <x v="1740"/>
    </i>
    <i>
      <x v="1516"/>
    </i>
    <i>
      <x v="1601"/>
    </i>
    <i>
      <x v="1530"/>
    </i>
    <i>
      <x v="1748"/>
    </i>
    <i>
      <x v="1661"/>
    </i>
    <i>
      <x v="1752"/>
    </i>
    <i>
      <x v="1593"/>
    </i>
    <i>
      <x v="1513"/>
    </i>
    <i>
      <x v="1663"/>
    </i>
    <i>
      <x v="1582"/>
    </i>
    <i>
      <x v="1664"/>
    </i>
    <i>
      <x v="1764"/>
    </i>
    <i>
      <x v="1665"/>
    </i>
    <i>
      <x v="1627"/>
    </i>
    <i>
      <x v="1610"/>
    </i>
    <i>
      <x v="1584"/>
    </i>
    <i>
      <x v="1667"/>
    </i>
    <i>
      <x v="1587"/>
    </i>
    <i>
      <x v="1668"/>
    </i>
    <i>
      <x v="1781"/>
    </i>
    <i>
      <x v="1669"/>
    </i>
    <i>
      <x v="1630"/>
    </i>
    <i>
      <x v="1670"/>
    </i>
    <i>
      <x v="1791"/>
    </i>
    <i>
      <x v="1517"/>
    </i>
    <i>
      <x v="1795"/>
    </i>
    <i>
      <x v="1552"/>
    </i>
    <i>
      <x v="1715"/>
    </i>
    <i>
      <x v="1594"/>
    </i>
    <i>
      <x v="1540"/>
    </i>
    <i>
      <x v="1675"/>
    </i>
    <i>
      <x v="1567"/>
    </i>
    <i>
      <x v="1553"/>
    </i>
    <i>
      <x v="1721"/>
    </i>
    <i>
      <x v="1518"/>
    </i>
    <i>
      <x v="1723"/>
    </i>
    <i>
      <x v="1678"/>
    </i>
    <i>
      <x v="1619"/>
    </i>
    <i>
      <x v="1612"/>
    </i>
    <i>
      <x v="1727"/>
    </i>
    <i>
      <x v="1519"/>
    </i>
    <i>
      <x v="1730"/>
    </i>
    <i>
      <x v="1556"/>
    </i>
    <i>
      <x v="1620"/>
    </i>
    <i>
      <x v="1682"/>
    </i>
    <i>
      <x v="1573"/>
    </i>
    <i>
      <x v="1499"/>
    </i>
    <i>
      <x v="1621"/>
    </i>
    <i>
      <x v="1684"/>
    </i>
    <i>
      <x v="1739"/>
    </i>
    <i>
      <x v="1558"/>
    </i>
    <i>
      <x v="1511"/>
    </i>
    <i>
      <x v="1686"/>
    </i>
    <i>
      <x v="1743"/>
    </i>
    <i>
      <x v="1687"/>
    </i>
    <i>
      <x v="1745"/>
    </i>
    <i>
      <x v="1688"/>
    </i>
    <i>
      <x v="1747"/>
    </i>
    <i>
      <x v="1689"/>
    </i>
    <i>
      <x v="1749"/>
    </i>
    <i>
      <x v="1690"/>
    </i>
    <i>
      <x v="1512"/>
    </i>
    <i>
      <x v="1559"/>
    </i>
    <i>
      <x v="1526"/>
    </i>
    <i>
      <x v="1692"/>
    </i>
    <i>
      <x v="1755"/>
    </i>
    <i>
      <x v="1592"/>
    </i>
    <i>
      <x v="1626"/>
    </i>
    <i>
      <x v="1694"/>
    </i>
    <i>
      <x v="1581"/>
    </i>
    <i>
      <x v="1695"/>
    </i>
    <i>
      <x v="1761"/>
    </i>
    <i>
      <x v="1539"/>
    </i>
    <i>
      <x v="1763"/>
    </i>
    <i>
      <x v="1562"/>
    </i>
    <i>
      <x v="1765"/>
    </i>
    <i>
      <x v="1563"/>
    </i>
    <i>
      <x v="1767"/>
    </i>
    <i>
      <x v="1700"/>
    </i>
    <i>
      <x v="1769"/>
    </i>
    <i>
      <x v="1701"/>
    </i>
    <i>
      <x v="1602"/>
    </i>
    <i>
      <x v="1564"/>
    </i>
    <i>
      <x v="1774"/>
    </i>
    <i>
      <x v="1615"/>
    </i>
    <i>
      <x v="1586"/>
    </i>
    <i>
      <x v="1704"/>
    </i>
    <i>
      <x v="1778"/>
    </i>
    <i>
      <x v="1705"/>
    </i>
    <i>
      <x v="1780"/>
    </i>
    <i>
      <x v="1706"/>
    </i>
    <i>
      <x v="1514"/>
    </i>
    <i>
      <x v="1707"/>
    </i>
    <i>
      <x v="1784"/>
    </i>
    <i>
      <x v="1529"/>
    </i>
    <i>
      <x v="1788"/>
    </i>
    <i>
      <x v="1709"/>
    </i>
    <i>
      <x v="1590"/>
    </i>
    <i>
      <x v="1710"/>
    </i>
    <i>
      <x v="1631"/>
    </i>
    <i>
      <x v="1711"/>
    </i>
    <i>
      <x v="1794"/>
    </i>
    <i>
      <x v="1520"/>
    </i>
    <i>
      <x v="1603"/>
    </i>
    <i>
      <x v="1713"/>
    </i>
    <i>
      <x v="1545"/>
    </i>
    <i>
      <x v="1714"/>
    </i>
    <i>
      <x v="1532"/>
    </i>
    <i>
      <x v="1236"/>
    </i>
    <i>
      <x v="1444"/>
    </i>
    <i>
      <x v="1233"/>
    </i>
    <i>
      <x v="1221"/>
    </i>
    <i>
      <x v="1235"/>
    </i>
    <i>
      <x v="1250"/>
    </i>
    <i>
      <x v="1257"/>
    </i>
    <i>
      <x v="1349"/>
    </i>
    <i>
      <x v="1436"/>
    </i>
    <i>
      <x v="1222"/>
    </i>
    <i>
      <x v="1452"/>
    </i>
    <i>
      <x v="1295"/>
    </i>
    <i>
      <x v="1337"/>
    </i>
    <i>
      <x v="1352"/>
    </i>
    <i>
      <x v="1485"/>
    </i>
    <i>
      <x v="1305"/>
    </i>
    <i>
      <x v="1423"/>
    </i>
    <i>
      <x v="1354"/>
    </i>
    <i>
      <x v="1431"/>
    </i>
    <i>
      <x v="1223"/>
    </i>
    <i>
      <x v="1299"/>
    </i>
    <i>
      <x v="1306"/>
    </i>
    <i>
      <x v="1448"/>
    </i>
    <i>
      <x v="1357"/>
    </i>
    <i>
      <x v="1456"/>
    </i>
    <i>
      <x v="1206"/>
    </i>
    <i>
      <x v="1464"/>
    </i>
    <i>
      <x v="1359"/>
    </i>
    <i>
      <x v="1472"/>
    </i>
    <i>
      <x v="1360"/>
    </i>
    <i>
      <x v="1481"/>
    </i>
    <i>
      <x v="1361"/>
    </i>
    <i>
      <x v="1241"/>
    </i>
    <i>
      <x v="1362"/>
    </i>
    <i>
      <x v="1326"/>
    </i>
    <i>
      <x v="1198"/>
    </i>
    <i>
      <x v="1425"/>
    </i>
    <i>
      <x v="1307"/>
    </i>
    <i>
      <x v="1429"/>
    </i>
    <i>
      <x v="1496"/>
    </i>
    <i>
      <x v="1434"/>
    </i>
    <i>
      <x v="1261"/>
    </i>
    <i>
      <x v="1207"/>
    </i>
    <i>
      <x v="1214"/>
    </i>
    <i>
      <x v="1283"/>
    </i>
    <i>
      <x v="1309"/>
    </i>
    <i>
      <x v="1446"/>
    </i>
    <i>
      <x v="1369"/>
    </i>
    <i>
      <x v="1201"/>
    </i>
    <i>
      <x v="1370"/>
    </i>
    <i>
      <x v="1285"/>
    </i>
    <i>
      <x v="1205"/>
    </i>
    <i>
      <x v="1458"/>
    </i>
    <i>
      <x v="1372"/>
    </i>
    <i>
      <x v="1287"/>
    </i>
    <i>
      <x v="1373"/>
    </i>
    <i>
      <x v="1288"/>
    </i>
    <i>
      <x v="1374"/>
    </i>
    <i>
      <x v="1470"/>
    </i>
    <i>
      <x v="1216"/>
    </i>
    <i>
      <x v="1475"/>
    </i>
    <i>
      <x v="1312"/>
    </i>
    <i>
      <x v="1479"/>
    </i>
    <i>
      <x v="1377"/>
    </i>
    <i>
      <x v="1341"/>
    </i>
    <i>
      <x v="1263"/>
    </i>
    <i>
      <x v="1487"/>
    </i>
    <i>
      <x v="1379"/>
    </i>
    <i>
      <x v="1242"/>
    </i>
    <i>
      <x v="1380"/>
    </i>
    <i>
      <x v="1325"/>
    </i>
    <i>
      <x v="1381"/>
    </i>
    <i>
      <x v="1280"/>
    </i>
    <i>
      <x v="1264"/>
    </i>
    <i>
      <x v="1232"/>
    </i>
    <i>
      <x v="1383"/>
    </i>
    <i>
      <x v="1426"/>
    </i>
    <i>
      <x v="1244"/>
    </i>
    <i>
      <x v="1234"/>
    </i>
    <i>
      <x v="1268"/>
    </i>
    <i>
      <x v="1281"/>
    </i>
    <i>
      <x v="1296"/>
    </i>
    <i>
      <x v="1432"/>
    </i>
    <i>
      <x v="1297"/>
    </i>
    <i>
      <x v="1327"/>
    </i>
    <i>
      <x v="1315"/>
    </i>
    <i>
      <x v="1437"/>
    </i>
    <i>
      <x v="1316"/>
    </i>
    <i>
      <x v="1329"/>
    </i>
    <i>
      <x v="1269"/>
    </i>
    <i>
      <x v="1282"/>
    </i>
    <i>
      <x v="1292"/>
    </i>
    <i>
      <x v="1443"/>
    </i>
    <i>
      <x v="1317"/>
    </i>
    <i>
      <x v="1445"/>
    </i>
    <i>
      <x v="1245"/>
    </i>
    <i>
      <x v="1331"/>
    </i>
    <i>
      <x v="1271"/>
    </i>
    <i>
      <x v="1449"/>
    </i>
    <i>
      <x v="1318"/>
    </i>
    <i>
      <x v="1218"/>
    </i>
    <i>
      <x v="1319"/>
    </i>
    <i>
      <x v="1333"/>
    </i>
    <i>
      <x v="1298"/>
    </i>
    <i>
      <x v="1247"/>
    </i>
    <i>
      <x v="1227"/>
    </i>
    <i>
      <x v="1457"/>
    </i>
    <i>
      <x v="1321"/>
    </i>
    <i>
      <x v="1212"/>
    </i>
    <i>
      <x v="1322"/>
    </i>
    <i>
      <x v="1461"/>
    </i>
    <i>
      <x v="1217"/>
    </i>
    <i>
      <x v="1335"/>
    </i>
    <i>
      <x v="1403"/>
    </i>
    <i>
      <x v="1336"/>
    </i>
    <i>
      <x v="1404"/>
    </i>
    <i>
      <x v="1467"/>
    </i>
    <i>
      <x v="1405"/>
    </i>
    <i>
      <x v="1338"/>
    </i>
    <i>
      <x v="1229"/>
    </i>
    <i>
      <x v="1471"/>
    </i>
    <i>
      <x v="1407"/>
    </i>
    <i>
      <x v="1208"/>
    </i>
    <i>
      <x v="1272"/>
    </i>
    <i>
      <x v="1476"/>
    </i>
    <i>
      <x v="1409"/>
    </i>
    <i>
      <x v="1289"/>
    </i>
    <i>
      <x v="1410"/>
    </i>
    <i>
      <x v="1248"/>
    </i>
    <i>
      <x v="1411"/>
    </i>
    <i>
      <x v="1301"/>
    </i>
    <i>
      <x v="1273"/>
    </i>
    <i>
      <x v="1484"/>
    </i>
    <i>
      <x v="1324"/>
    </i>
    <i>
      <x v="1342"/>
    </i>
    <i>
      <x v="1210"/>
    </i>
    <i>
      <x v="1219"/>
    </i>
    <i>
      <x v="1276"/>
    </i>
    <i>
      <x v="1491"/>
    </i>
    <i>
      <x v="1211"/>
    </i>
    <i>
      <x v="1196"/>
    </i>
    <i>
      <x v="1278"/>
    </i>
    <i>
      <x v="1419"/>
    </i>
    <i>
      <x v="1392"/>
    </i>
    <i>
      <x v="1225"/>
    </i>
    <i>
      <x v="1348"/>
    </i>
    <i>
      <x v="908"/>
    </i>
    <i>
      <x v="1128"/>
    </i>
    <i>
      <x v="1010"/>
    </i>
    <i>
      <x v="1032"/>
    </i>
    <i>
      <x v="968"/>
    </i>
    <i>
      <x v="985"/>
    </i>
    <i>
      <x v="1177"/>
    </i>
    <i>
      <x v="994"/>
    </i>
    <i>
      <x v="1015"/>
    </i>
    <i>
      <x v="912"/>
    </i>
    <i>
      <x v="964"/>
    </i>
    <i>
      <x v="1036"/>
    </i>
    <i>
      <x v="970"/>
    </i>
    <i>
      <x v="995"/>
    </i>
    <i>
      <x v="1169"/>
    </i>
    <i>
      <x v="1038"/>
    </i>
    <i>
      <x v="1185"/>
    </i>
    <i>
      <x v="1039"/>
    </i>
    <i>
      <x v="935"/>
    </i>
    <i>
      <x v="1040"/>
    </i>
    <i>
      <x v="1124"/>
    </i>
    <i>
      <x v="1041"/>
    </i>
    <i>
      <x v="1132"/>
    </i>
    <i>
      <x v="944"/>
    </i>
    <i>
      <x v="966"/>
    </i>
    <i>
      <x v="1191"/>
    </i>
    <i>
      <x v="1148"/>
    </i>
    <i>
      <x v="1193"/>
    </i>
    <i>
      <x v="971"/>
    </i>
    <i>
      <x v="919"/>
    </i>
    <i>
      <x v="939"/>
    </i>
    <i>
      <x v="1046"/>
    </i>
    <i>
      <x v="976"/>
    </i>
    <i>
      <x v="1048"/>
    </i>
    <i>
      <x v="1181"/>
    </i>
    <i>
      <x v="946"/>
    </i>
    <i>
      <x v="901"/>
    </i>
    <i>
      <x v="920"/>
    </i>
    <i>
      <x v="1114"/>
    </i>
    <i>
      <x v="1051"/>
    </i>
    <i>
      <x v="1013"/>
    </i>
    <i>
      <x v="1052"/>
    </i>
    <i>
      <x v="1122"/>
    </i>
    <i>
      <x v="1053"/>
    </i>
    <i>
      <x v="1126"/>
    </i>
    <i>
      <x v="996"/>
    </i>
    <i>
      <x v="923"/>
    </i>
    <i>
      <x v="949"/>
    </i>
    <i>
      <x v="990"/>
    </i>
    <i>
      <x v="1056"/>
    </i>
    <i>
      <x v="914"/>
    </i>
    <i>
      <x v="1057"/>
    </i>
    <i>
      <x v="1142"/>
    </i>
    <i>
      <x v="950"/>
    </i>
    <i>
      <x v="1020"/>
    </i>
    <i>
      <x v="1059"/>
    </i>
    <i>
      <x v="1150"/>
    </i>
    <i>
      <x v="986"/>
    </i>
    <i>
      <x v="1154"/>
    </i>
    <i>
      <x v="911"/>
    </i>
    <i>
      <x v="1158"/>
    </i>
    <i>
      <x v="1062"/>
    </i>
    <i>
      <x v="1162"/>
    </i>
    <i>
      <x v="1063"/>
    </i>
    <i>
      <x v="1025"/>
    </i>
    <i>
      <x v="902"/>
    </i>
    <i>
      <x v="1171"/>
    </i>
    <i>
      <x v="932"/>
    </i>
    <i>
      <x v="978"/>
    </i>
    <i>
      <x v="951"/>
    </i>
    <i>
      <x v="1179"/>
    </i>
    <i>
      <x v="1067"/>
    </i>
    <i>
      <x v="1028"/>
    </i>
    <i>
      <x v="1068"/>
    </i>
    <i>
      <x v="981"/>
    </i>
    <i>
      <x v="1000"/>
    </i>
    <i>
      <x v="1111"/>
    </i>
    <i>
      <x v="952"/>
    </i>
    <i>
      <x v="1113"/>
    </i>
    <i>
      <x v="1071"/>
    </i>
    <i>
      <x v="1011"/>
    </i>
    <i>
      <x v="1072"/>
    </i>
    <i>
      <x v="1117"/>
    </i>
    <i>
      <x v="1001"/>
    </i>
    <i>
      <x v="1014"/>
    </i>
    <i>
      <x v="988"/>
    </i>
    <i>
      <x v="1016"/>
    </i>
    <i>
      <x v="955"/>
    </i>
    <i>
      <x v="1123"/>
    </i>
    <i>
      <x v="1076"/>
    </i>
    <i>
      <x v="936"/>
    </i>
    <i>
      <x v="956"/>
    </i>
    <i>
      <x v="1127"/>
    </i>
    <i>
      <x v="903"/>
    </i>
    <i>
      <x v="1129"/>
    </i>
    <i>
      <x v="957"/>
    </i>
    <i>
      <x v="1131"/>
    </i>
    <i>
      <x v="1080"/>
    </i>
    <i>
      <x v="1133"/>
    </i>
    <i>
      <x v="1081"/>
    </i>
    <i>
      <x v="1135"/>
    </i>
    <i>
      <x v="1082"/>
    </i>
    <i>
      <x v="1137"/>
    </i>
    <i>
      <x v="1003"/>
    </i>
    <i>
      <x v="1139"/>
    </i>
    <i>
      <x v="1084"/>
    </i>
    <i>
      <x v="937"/>
    </i>
    <i>
      <x v="1190"/>
    </i>
    <i>
      <x v="1143"/>
    </i>
    <i>
      <x v="983"/>
    </i>
    <i>
      <x v="1145"/>
    </i>
    <i>
      <x v="933"/>
    </i>
    <i>
      <x v="1147"/>
    </i>
    <i>
      <x v="1089"/>
    </i>
    <i>
      <x v="1149"/>
    </i>
    <i>
      <x v="1090"/>
    </i>
    <i>
      <x v="1151"/>
    </i>
    <i>
      <x v="913"/>
    </i>
    <i>
      <x v="938"/>
    </i>
    <i>
      <x v="1092"/>
    </i>
    <i>
      <x v="1155"/>
    </i>
    <i>
      <x v="1093"/>
    </i>
    <i>
      <x v="925"/>
    </i>
    <i>
      <x v="1094"/>
    </i>
    <i>
      <x v="1022"/>
    </i>
    <i>
      <x v="959"/>
    </i>
    <i>
      <x v="1023"/>
    </i>
    <i>
      <x v="1096"/>
    </i>
    <i>
      <x v="974"/>
    </i>
    <i>
      <x v="899"/>
    </i>
    <i>
      <x v="975"/>
    </i>
    <i>
      <x v="1098"/>
    </i>
    <i>
      <x v="1168"/>
    </i>
    <i>
      <x v="1099"/>
    </i>
    <i>
      <x v="1170"/>
    </i>
    <i>
      <x v="905"/>
    </i>
    <i>
      <x v="1172"/>
    </i>
    <i>
      <x v="1101"/>
    </i>
    <i>
      <x v="977"/>
    </i>
    <i>
      <x v="1005"/>
    </i>
    <i>
      <x v="1026"/>
    </i>
    <i>
      <x v="1006"/>
    </i>
    <i>
      <x v="916"/>
    </i>
    <i>
      <x v="1104"/>
    </i>
    <i>
      <x v="1180"/>
    </i>
    <i>
      <x v="934"/>
    </i>
    <i>
      <x v="1182"/>
    </i>
    <i>
      <x v="1106"/>
    </i>
    <i>
      <x v="980"/>
    </i>
    <i>
      <x v="984"/>
    </i>
    <i>
      <x v="991"/>
    </i>
    <i>
      <x v="1009"/>
    </i>
    <i>
      <x v="1188"/>
    </i>
    <i>
      <x v="1109"/>
    </i>
    <i>
      <x v="992"/>
    </i>
    <i>
      <x v="1110"/>
    </i>
    <i>
      <x v="1086"/>
    </i>
    <i>
      <x v="1043"/>
    </i>
    <i>
      <x v="1194"/>
    </i>
    <i>
      <x v="898"/>
    </i>
    <i>
      <x v="1044"/>
    </i>
    <i>
      <x v="1785"/>
    </i>
    <i>
      <x v="1729"/>
    </i>
    <i>
      <x v="953"/>
    </i>
    <i t="grand">
      <x/>
    </i>
  </rowItems>
  <colItems count="1">
    <i/>
  </colItems>
  <dataFields count="1">
    <dataField name="Sum of Total Subscriptions" fld="32" baseField="0" baseItem="0"/>
  </dataField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id="1" name="Table1" displayName="Table1" ref="A1:AH905" totalsRowShown="0" headerRowDxfId="87" dataDxfId="86">
  <tableColumns count="34">
    <tableColumn id="1" name="Surname"/>
    <tableColumn id="2" name="First name"/>
    <tableColumn id="3" name="Title/position (as listed)"/>
    <tableColumn id="31" name="ODNB entry"/>
    <tableColumn id="28" name="Clergy"/>
    <tableColumn id="32" name="Noble"/>
    <tableColumn id="33" name="Museum or archaeology professional"/>
    <tableColumn id="34" name="University/college affiliation &amp;/or chair"/>
    <tableColumn id="4" name="Qualifications listed"/>
    <tableColumn id="5" name="FSA"/>
    <tableColumn id="6" name="FRS"/>
    <tableColumn id="7" name="FRGS"/>
    <tableColumn id="30" name="Numismatic Society membership"/>
    <tableColumn id="8" name="Other memberships and fellowships"/>
    <tableColumn id="35" name="French society membership/s"/>
    <tableColumn id="9" name="address"/>
    <tableColumn id="10" name="town/city"/>
    <tableColumn id="11" name="county or region" dataDxfId="85"/>
    <tableColumn id="12" name="country"/>
    <tableColumn id="26" name="London &amp; county address"/>
    <tableColumn id="13" name="Institutional subscription"/>
    <tableColumn id="14" name="Catalogue of the Museum of London Antiquities 1854"/>
    <tableColumn id="15" name="Collectanea 1 1848" dataDxfId="84"/>
    <tableColumn id="16" name="Collectanea 2 1852" dataDxfId="83"/>
    <tableColumn id="17" name="Collectanea 3 1854" dataDxfId="82"/>
    <tableColumn id="18" name="Collectanea 4 1857" dataDxfId="81"/>
    <tableColumn id="19" name="Collectanea 5 1861" dataDxfId="80"/>
    <tableColumn id="20" name="Collectanea 6 1868" dataDxfId="79"/>
    <tableColumn id="21" name="Collectanea 7 1878-1880" dataDxfId="78"/>
    <tableColumn id="22" name="Antiquities of Richborough etc 1850" dataDxfId="77"/>
    <tableColumn id="23" name="Excavations at Pevensey 1858" dataDxfId="76"/>
    <tableColumn id="24" name="Illustrations of Roman London 1859" dataDxfId="75"/>
    <tableColumn id="25" name="Total Subscriptions" dataDxfId="74">
      <calculatedColumnFormula>COUNTIF(Table1[[#This Row],[Catalogue of the Museum of London Antiquities 1854]:[Illustrations of Roman London 1859]],"=y")</calculatedColumnFormula>
    </tableColumn>
    <tableColumn id="27" name="Complete Name" dataDxfId="73">
      <calculatedColumnFormula>CONCATENATE(Table1[[#This Row],[Surname]],", ",Table1[[#This Row],[First name]])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13" displayName="Table13" ref="A1:AH905" totalsRowShown="0" headerRowDxfId="72" dataDxfId="71">
  <autoFilter ref="A1:AH905">
    <filterColumn colId="4">
      <customFilters>
        <customFilter operator="notEqual" val=" "/>
      </customFilters>
    </filterColumn>
  </autoFilter>
  <tableColumns count="34">
    <tableColumn id="1" name="Surname"/>
    <tableColumn id="2" name="First name"/>
    <tableColumn id="3" name="Title/position (as listed)"/>
    <tableColumn id="31" name="ODNB entry"/>
    <tableColumn id="28" name="Clergy"/>
    <tableColumn id="32" name="Noble"/>
    <tableColumn id="33" name="Museum or archaeology professional"/>
    <tableColumn id="34" name="University/college affiliation &amp;/or chair"/>
    <tableColumn id="4" name="Qualifications listed"/>
    <tableColumn id="5" name="FSA"/>
    <tableColumn id="6" name="FRS"/>
    <tableColumn id="7" name="FRGS"/>
    <tableColumn id="30" name="Numismatic Society membership"/>
    <tableColumn id="8" name="Other memberships and fellowships"/>
    <tableColumn id="35" name="French society membership/s"/>
    <tableColumn id="9" name="address"/>
    <tableColumn id="10" name="town/city"/>
    <tableColumn id="11" name="county or region" dataDxfId="70"/>
    <tableColumn id="12" name="country"/>
    <tableColumn id="26" name="London &amp; county address"/>
    <tableColumn id="13" name="Institutional subscription"/>
    <tableColumn id="14" name="Catalogue of the Museum of London Antiquities 1854"/>
    <tableColumn id="15" name="Collectanea 1 1848" dataDxfId="69"/>
    <tableColumn id="16" name="Collectanea 2 1852" dataDxfId="68"/>
    <tableColumn id="17" name="Collectanea 3 1854" dataDxfId="67"/>
    <tableColumn id="18" name="Collectanea 4 1857" dataDxfId="66"/>
    <tableColumn id="19" name="Collectanea 5 1861" dataDxfId="65"/>
    <tableColumn id="20" name="Collectanea 6 1868" dataDxfId="64"/>
    <tableColumn id="21" name="Collectanea 7 1878-1880" dataDxfId="63"/>
    <tableColumn id="22" name="Antiquities of Richborough etc 1850" dataDxfId="62"/>
    <tableColumn id="23" name="Excavations at Pevensey 1858" dataDxfId="61"/>
    <tableColumn id="24" name="Illustrations of Roman London 1859" dataDxfId="60"/>
    <tableColumn id="25" name="Total Subscriptions" dataDxfId="59">
      <calculatedColumnFormula>COUNTIF(Table13[[#This Row],[Catalogue of the Museum of London Antiquities 1854]:[Illustrations of Roman London 1859]],"=y")</calculatedColumnFormula>
    </tableColumn>
    <tableColumn id="27" name="Complete Name" dataDxfId="58">
      <calculatedColumnFormula>CONCATENATE(Table13[[#This Row],[Surname]],", ",Table13[[#This Row],[First name]])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4" name="Table15" displayName="Table15" ref="A1:AG918" totalsRowShown="0" headerRowDxfId="57" dataDxfId="56">
  <autoFilter ref="A1:AG918">
    <filterColumn colId="12">
      <filters>
        <filter val="Member of the Archaeological Institute"/>
        <filter val="Member of the British Archaeological Association"/>
        <filter val="Member of the British Archaeological Association, Member of the Royal Irish Academy"/>
      </filters>
    </filterColumn>
  </autoFilter>
  <tableColumns count="33">
    <tableColumn id="1" name="Surname"/>
    <tableColumn id="2" name="First name"/>
    <tableColumn id="3" name="Title/position (as listed)"/>
    <tableColumn id="28" name="Clergy"/>
    <tableColumn id="32" name="Noble"/>
    <tableColumn id="33" name="Museum or archaeology professional"/>
    <tableColumn id="34" name="University/college affiliation &amp;/or chair"/>
    <tableColumn id="4" name="Qualifications listed"/>
    <tableColumn id="5" name="FSA"/>
    <tableColumn id="6" name="FRS"/>
    <tableColumn id="7" name="FRGS"/>
    <tableColumn id="30" name="Numismatic Society membership"/>
    <tableColumn id="8" name="Other memberships and fellowships"/>
    <tableColumn id="35" name="French society membership/s"/>
    <tableColumn id="9" name="address"/>
    <tableColumn id="10" name="town/city"/>
    <tableColumn id="11" name="county or region" dataDxfId="55"/>
    <tableColumn id="12" name="country"/>
    <tableColumn id="26" name="London &amp; county address"/>
    <tableColumn id="13" name="Institutional subscription"/>
    <tableColumn id="14" name="Catalogue of the Museum of London Antiquities 1854"/>
    <tableColumn id="15" name="Collectanea 1 1848" dataDxfId="54"/>
    <tableColumn id="16" name="Collectanea 2 1852" dataDxfId="53"/>
    <tableColumn id="17" name="Collectanea 3 1854" dataDxfId="52"/>
    <tableColumn id="18" name="Collectanea 4 1857" dataDxfId="51"/>
    <tableColumn id="19" name="Collectanea 5 1861" dataDxfId="50"/>
    <tableColumn id="20" name="Collectanea 6 1868" dataDxfId="49"/>
    <tableColumn id="21" name="Collectanea 7 1878-1880" dataDxfId="48"/>
    <tableColumn id="22" name="Antiquities of Richborough etc 1850" dataDxfId="47"/>
    <tableColumn id="23" name="Excavations at Pevensey 1858" dataDxfId="46"/>
    <tableColumn id="24" name="Illustrations of Roman London 1859" dataDxfId="45"/>
    <tableColumn id="25" name="Total Subscriptions" dataDxfId="44">
      <calculatedColumnFormula>COUNTIF(Table15[[#This Row],[Catalogue of the Museum of London Antiquities 1854]:[Illustrations of Roman London 1859]],"=y")</calculatedColumnFormula>
    </tableColumn>
    <tableColumn id="27" name="Complete Name" dataDxfId="43">
      <calculatedColumnFormula>CONCATENATE(Table15[[#This Row],[Surname]],", ",Table15[[#This Row],[First name]])</calculatedColumnFormula>
    </tableColumn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3" name="Table14" displayName="Table14" ref="A1:AH905" totalsRowShown="0" headerRowDxfId="42" dataDxfId="41">
  <autoFilter ref="A1:AH905">
    <filterColumn colId="2">
      <filters>
        <filter val="Miss"/>
        <filter val="Mrs"/>
        <filter val="The Lady"/>
      </filters>
    </filterColumn>
  </autoFilter>
  <tableColumns count="34">
    <tableColumn id="1" name="Surname"/>
    <tableColumn id="2" name="First name"/>
    <tableColumn id="3" name="Title/position (as listed)"/>
    <tableColumn id="31" name="ODNB entry"/>
    <tableColumn id="28" name="Clergy"/>
    <tableColumn id="32" name="Noble"/>
    <tableColumn id="33" name="Museum or archaeology professional"/>
    <tableColumn id="34" name="University/college affiliation &amp;/or chair"/>
    <tableColumn id="4" name="Qualifications listed"/>
    <tableColumn id="5" name="FSA"/>
    <tableColumn id="6" name="FRS"/>
    <tableColumn id="7" name="FRGS"/>
    <tableColumn id="30" name="Numismatic Society membership"/>
    <tableColumn id="8" name="Other memberships and fellowships"/>
    <tableColumn id="35" name="French society membership/s"/>
    <tableColumn id="9" name="address"/>
    <tableColumn id="10" name="town/city"/>
    <tableColumn id="11" name="county or region" dataDxfId="40"/>
    <tableColumn id="12" name="country"/>
    <tableColumn id="26" name="London &amp; county address"/>
    <tableColumn id="13" name="Institutional subscription"/>
    <tableColumn id="14" name="Catalogue of the Museum of London Antiquities 1854"/>
    <tableColumn id="15" name="Collectanea 1 1848" dataDxfId="39"/>
    <tableColumn id="16" name="Collectanea 2 1852" dataDxfId="38"/>
    <tableColumn id="17" name="Collectanea 3 1854" dataDxfId="37"/>
    <tableColumn id="18" name="Collectanea 4 1857" dataDxfId="36"/>
    <tableColumn id="19" name="Collectanea 5 1861" dataDxfId="35"/>
    <tableColumn id="20" name="Collectanea 6 1868" dataDxfId="34"/>
    <tableColumn id="21" name="Collectanea 7 1878-1880" dataDxfId="33"/>
    <tableColumn id="22" name="Antiquities of Richborough etc 1850" dataDxfId="32"/>
    <tableColumn id="23" name="Excavations at Pevensey 1858" dataDxfId="31"/>
    <tableColumn id="24" name="Illustrations of Roman London 1859" dataDxfId="30"/>
    <tableColumn id="25" name="Total Subscriptions" dataDxfId="29">
      <calculatedColumnFormula>COUNTIF(Table14[[#This Row],[Catalogue of the Museum of London Antiquities 1854]:[Illustrations of Roman London 1859]],"=y")</calculatedColumnFormula>
    </tableColumn>
    <tableColumn id="27" name="Complete Name" dataDxfId="28">
      <calculatedColumnFormula>CONCATENATE(Table14[[#This Row],[Surname]],", ",Table14[[#This Row],[First name]])</calculatedColumnFormula>
    </tableColumn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5" name="Table16" displayName="Table16" ref="A1:AH905" totalsRowShown="0" headerRowDxfId="14" dataDxfId="13">
  <autoFilter ref="A1:AH905">
    <filterColumn colId="3">
      <customFilters>
        <customFilter operator="notEqual" val=" "/>
      </customFilters>
    </filterColumn>
  </autoFilter>
  <tableColumns count="34">
    <tableColumn id="1" name="Surname"/>
    <tableColumn id="2" name="First name"/>
    <tableColumn id="3" name="Title/position (as listed)"/>
    <tableColumn id="31" name="ODNB entry"/>
    <tableColumn id="28" name="Clergy"/>
    <tableColumn id="32" name="Noble"/>
    <tableColumn id="33" name="Museum or archaeology professional"/>
    <tableColumn id="34" name="University/college affiliation &amp;/or chair"/>
    <tableColumn id="4" name="Qualifications listed"/>
    <tableColumn id="5" name="FSA"/>
    <tableColumn id="6" name="FRS"/>
    <tableColumn id="7" name="FRGS"/>
    <tableColumn id="30" name="Numismatic Society membership"/>
    <tableColumn id="8" name="Other memberships and fellowships"/>
    <tableColumn id="35" name="French society membership/s"/>
    <tableColumn id="9" name="address"/>
    <tableColumn id="10" name="town/city"/>
    <tableColumn id="11" name="county or region" dataDxfId="12"/>
    <tableColumn id="12" name="country"/>
    <tableColumn id="26" name="London &amp; county address"/>
    <tableColumn id="13" name="Institutional subscription"/>
    <tableColumn id="14" name="Catalogue of the Museum of London Antiquities 1854"/>
    <tableColumn id="15" name="Collectanea 1 1848" dataDxfId="11"/>
    <tableColumn id="16" name="Collectanea 2 1852" dataDxfId="10"/>
    <tableColumn id="17" name="Collectanea 3 1854" dataDxfId="9"/>
    <tableColumn id="18" name="Collectanea 4 1857" dataDxfId="8"/>
    <tableColumn id="19" name="Collectanea 5 1861" dataDxfId="7"/>
    <tableColumn id="20" name="Collectanea 6 1868" dataDxfId="6"/>
    <tableColumn id="21" name="Collectanea 7 1878-1880" dataDxfId="5"/>
    <tableColumn id="22" name="Antiquities of Richborough etc 1850" dataDxfId="4"/>
    <tableColumn id="23" name="Excavations at Pevensey 1858" dataDxfId="3"/>
    <tableColumn id="24" name="Illustrations of Roman London 1859" dataDxfId="2"/>
    <tableColumn id="25" name="Total Subscriptions" dataDxfId="1">
      <calculatedColumnFormula>COUNTIF(Table16[[#This Row],[Catalogue of the Museum of London Antiquities 1854]:[Illustrations of Roman London 1859]],"=y")</calculatedColumnFormula>
    </tableColumn>
    <tableColumn id="27" name="Complete Name" dataDxfId="0">
      <calculatedColumnFormula>CONCATENATE(Table16[[#This Row],[Surname]],", ",Table16[[#This Row],[First name]])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7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8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9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0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1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2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3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4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AH922"/>
  <sheetViews>
    <sheetView zoomScale="75" zoomScaleNormal="75" workbookViewId="0">
      <selection activeCell="A45" sqref="A45"/>
    </sheetView>
  </sheetViews>
  <sheetFormatPr defaultRowHeight="15" x14ac:dyDescent="0.25"/>
  <cols>
    <col min="1" max="1" width="54.85546875" bestFit="1" customWidth="1"/>
    <col min="2" max="2" width="26.7109375" bestFit="1" customWidth="1"/>
    <col min="3" max="3" width="51.7109375" customWidth="1"/>
    <col min="4" max="4" width="12.7109375" customWidth="1"/>
    <col min="5" max="5" width="15" customWidth="1"/>
    <col min="6" max="6" width="8.28515625" customWidth="1"/>
    <col min="7" max="8" width="6.140625" customWidth="1"/>
    <col min="9" max="9" width="7.42578125" customWidth="1"/>
    <col min="10" max="10" width="6.85546875" customWidth="1"/>
    <col min="11" max="11" width="8" customWidth="1"/>
    <col min="12" max="12" width="9.28515625" customWidth="1"/>
    <col min="13" max="13" width="10.28515625" customWidth="1"/>
    <col min="14" max="14" width="28.28515625" customWidth="1"/>
    <col min="15" max="15" width="15.28515625" customWidth="1"/>
    <col min="16" max="16" width="14.28515625" customWidth="1"/>
    <col min="17" max="17" width="17.5703125" customWidth="1"/>
    <col min="18" max="18" width="23.7109375" customWidth="1"/>
    <col min="19" max="24" width="19.140625" style="3" customWidth="1"/>
    <col min="25" max="25" width="23.85546875" style="3" customWidth="1"/>
    <col min="26" max="26" width="34.28515625" style="3" customWidth="1"/>
    <col min="27" max="27" width="28.85546875" style="3" customWidth="1"/>
    <col min="28" max="28" width="34.28515625" style="3" customWidth="1"/>
    <col min="29" max="29" width="32.28515625" customWidth="1"/>
    <col min="33" max="33" width="20.5703125" customWidth="1"/>
  </cols>
  <sheetData>
    <row r="1" spans="1:34" s="1" customFormat="1" x14ac:dyDescent="0.25">
      <c r="A1" s="1" t="s">
        <v>5</v>
      </c>
      <c r="B1" s="1" t="s">
        <v>4</v>
      </c>
      <c r="C1" s="1" t="s">
        <v>2321</v>
      </c>
      <c r="D1" s="1" t="s">
        <v>3251</v>
      </c>
      <c r="E1" s="1" t="s">
        <v>2315</v>
      </c>
      <c r="F1" s="1" t="s">
        <v>2323</v>
      </c>
      <c r="G1" s="1" t="s">
        <v>2325</v>
      </c>
      <c r="H1" s="1" t="s">
        <v>2326</v>
      </c>
      <c r="I1" s="1" t="s">
        <v>2322</v>
      </c>
      <c r="J1" s="1" t="s">
        <v>3</v>
      </c>
      <c r="K1" s="1" t="s">
        <v>78</v>
      </c>
      <c r="L1" s="1" t="s">
        <v>2214</v>
      </c>
      <c r="M1" s="1" t="s">
        <v>2328</v>
      </c>
      <c r="N1" s="1" t="s">
        <v>2238</v>
      </c>
      <c r="O1" s="1" t="s">
        <v>2327</v>
      </c>
      <c r="P1" s="1" t="s">
        <v>0</v>
      </c>
      <c r="Q1" s="1" t="s">
        <v>1</v>
      </c>
      <c r="R1" s="1" t="s">
        <v>1961</v>
      </c>
      <c r="S1" s="1" t="s">
        <v>2</v>
      </c>
      <c r="T1" s="1" t="s">
        <v>2268</v>
      </c>
      <c r="U1" s="1" t="s">
        <v>2320</v>
      </c>
      <c r="V1" s="1" t="s">
        <v>1729</v>
      </c>
      <c r="W1" s="4" t="s">
        <v>1722</v>
      </c>
      <c r="X1" s="4" t="s">
        <v>1723</v>
      </c>
      <c r="Y1" s="4" t="s">
        <v>1724</v>
      </c>
      <c r="Z1" s="4" t="s">
        <v>1725</v>
      </c>
      <c r="AA1" s="4" t="s">
        <v>1726</v>
      </c>
      <c r="AB1" s="4" t="s">
        <v>1727</v>
      </c>
      <c r="AC1" s="4" t="s">
        <v>1728</v>
      </c>
      <c r="AD1" s="4" t="s">
        <v>1732</v>
      </c>
      <c r="AE1" s="4" t="s">
        <v>1730</v>
      </c>
      <c r="AF1" s="4" t="s">
        <v>1731</v>
      </c>
      <c r="AG1" s="9" t="s">
        <v>2262</v>
      </c>
      <c r="AH1" s="4" t="s">
        <v>2330</v>
      </c>
    </row>
    <row r="2" spans="1:34" s="1" customFormat="1" x14ac:dyDescent="0.25">
      <c r="A2" s="2" t="s">
        <v>1772</v>
      </c>
      <c r="Q2" s="2" t="s">
        <v>1775</v>
      </c>
      <c r="R2" s="5" t="s">
        <v>885</v>
      </c>
      <c r="S2" s="2" t="s">
        <v>211</v>
      </c>
      <c r="T2" s="2"/>
      <c r="U2" s="2" t="s">
        <v>1772</v>
      </c>
      <c r="W2" s="4"/>
      <c r="X2" s="4"/>
      <c r="Y2" s="4"/>
      <c r="Z2" s="4"/>
      <c r="AA2" s="4"/>
      <c r="AB2" s="4"/>
      <c r="AC2" s="4"/>
      <c r="AD2" s="4"/>
      <c r="AE2" s="4"/>
      <c r="AF2" s="5" t="s">
        <v>9</v>
      </c>
      <c r="AG2" s="10">
        <f>COUNTIF(Table1[[#This Row],[Catalogue of the Museum of London Antiquities 1854]:[Illustrations of Roman London 1859]],"=y")</f>
        <v>1</v>
      </c>
      <c r="AH2" s="10" t="str">
        <f>CONCATENATE(Table1[[#This Row],[Surname]],", ",Table1[[#This Row],[First name]])</f>
        <v xml:space="preserve">Academy of Sciences, Arts and Belles Letres of Caen, </v>
      </c>
    </row>
    <row r="3" spans="1:34" s="2" customFormat="1" x14ac:dyDescent="0.25">
      <c r="A3" s="2" t="s">
        <v>696</v>
      </c>
      <c r="B3" s="2" t="s">
        <v>7</v>
      </c>
      <c r="C3" s="5"/>
      <c r="Q3" s="2" t="s">
        <v>794</v>
      </c>
      <c r="R3" s="5" t="s">
        <v>128</v>
      </c>
      <c r="S3" s="2" t="s">
        <v>27</v>
      </c>
      <c r="W3" s="5"/>
      <c r="X3" s="5"/>
      <c r="Y3" s="5"/>
      <c r="Z3" s="5"/>
      <c r="AA3" s="5"/>
      <c r="AB3" s="5"/>
      <c r="AC3" s="5"/>
      <c r="AD3" s="5" t="s">
        <v>9</v>
      </c>
      <c r="AE3" s="5"/>
      <c r="AF3" s="5"/>
      <c r="AG3" s="11">
        <f>COUNTIF(Table1[[#This Row],[Catalogue of the Museum of London Antiquities 1854]:[Illustrations of Roman London 1859]],"=y")</f>
        <v>1</v>
      </c>
      <c r="AH3" s="11" t="str">
        <f>CONCATENATE(Table1[[#This Row],[Surname]],", ",Table1[[#This Row],[First name]])</f>
        <v>Acton, Edward</v>
      </c>
    </row>
    <row r="4" spans="1:34" s="2" customFormat="1" x14ac:dyDescent="0.25">
      <c r="A4" s="2" t="s">
        <v>1525</v>
      </c>
      <c r="B4" s="2" t="s">
        <v>1526</v>
      </c>
      <c r="J4" s="2" t="s">
        <v>9</v>
      </c>
      <c r="P4" s="2" t="s">
        <v>1527</v>
      </c>
      <c r="Q4" s="2" t="s">
        <v>1231</v>
      </c>
      <c r="R4" s="5" t="s">
        <v>26</v>
      </c>
      <c r="S4" s="2" t="s">
        <v>27</v>
      </c>
      <c r="W4" s="5"/>
      <c r="X4" s="5"/>
      <c r="Y4" s="5"/>
      <c r="Z4" s="5"/>
      <c r="AA4" s="5"/>
      <c r="AB4" s="5" t="s">
        <v>9</v>
      </c>
      <c r="AC4" s="5"/>
      <c r="AD4" s="5"/>
      <c r="AE4" s="5"/>
      <c r="AF4" s="5" t="s">
        <v>9</v>
      </c>
      <c r="AG4" s="11">
        <f>COUNTIF(Table1[[#This Row],[Catalogue of the Museum of London Antiquities 1854]:[Illustrations of Roman London 1859]],"=y")</f>
        <v>2</v>
      </c>
      <c r="AH4" s="11" t="str">
        <f>CONCATENATE(Table1[[#This Row],[Surname]],", ",Table1[[#This Row],[First name]])</f>
        <v>Acworth, Brindley</v>
      </c>
    </row>
    <row r="5" spans="1:34" x14ac:dyDescent="0.25">
      <c r="A5" t="s">
        <v>6</v>
      </c>
      <c r="B5" t="s">
        <v>7</v>
      </c>
      <c r="Q5" t="s">
        <v>8</v>
      </c>
      <c r="R5" s="3" t="s">
        <v>111</v>
      </c>
      <c r="S5" t="s">
        <v>27</v>
      </c>
      <c r="T5"/>
      <c r="U5"/>
      <c r="V5" t="s">
        <v>9</v>
      </c>
      <c r="AC5" s="3"/>
      <c r="AD5" s="3"/>
      <c r="AE5" s="3"/>
      <c r="AF5" s="3"/>
      <c r="AG5" s="12">
        <f>COUNTIF(Table1[[#This Row],[Catalogue of the Museum of London Antiquities 1854]:[Illustrations of Roman London 1859]],"=y")</f>
        <v>1</v>
      </c>
      <c r="AH5" s="12" t="str">
        <f>CONCATENATE(Table1[[#This Row],[Surname]],", ",Table1[[#This Row],[First name]])</f>
        <v>Adam, Edward</v>
      </c>
    </row>
    <row r="6" spans="1:34" x14ac:dyDescent="0.25">
      <c r="A6" t="s">
        <v>796</v>
      </c>
      <c r="B6" t="s">
        <v>125</v>
      </c>
      <c r="P6" t="s">
        <v>797</v>
      </c>
      <c r="Q6" t="s">
        <v>798</v>
      </c>
      <c r="R6" s="3" t="s">
        <v>468</v>
      </c>
      <c r="S6" t="s">
        <v>27</v>
      </c>
      <c r="T6"/>
      <c r="U6"/>
      <c r="V6"/>
      <c r="AC6" s="3"/>
      <c r="AD6" s="3" t="s">
        <v>9</v>
      </c>
      <c r="AE6" s="3"/>
      <c r="AF6" s="3"/>
      <c r="AG6" s="12">
        <f>COUNTIF(Table1[[#This Row],[Catalogue of the Museum of London Antiquities 1854]:[Illustrations of Roman London 1859]],"=y")</f>
        <v>1</v>
      </c>
      <c r="AH6" s="12" t="str">
        <f>CONCATENATE(Table1[[#This Row],[Surname]],", ",Table1[[#This Row],[First name]])</f>
        <v>Adams, Henry</v>
      </c>
    </row>
    <row r="7" spans="1:34" x14ac:dyDescent="0.25">
      <c r="A7" t="s">
        <v>10</v>
      </c>
      <c r="B7" t="s">
        <v>11</v>
      </c>
      <c r="C7" t="s">
        <v>804</v>
      </c>
      <c r="D7" t="s">
        <v>9</v>
      </c>
      <c r="N7" t="s">
        <v>2218</v>
      </c>
      <c r="Q7" t="s">
        <v>12</v>
      </c>
      <c r="R7" s="3" t="s">
        <v>2061</v>
      </c>
      <c r="S7" t="s">
        <v>27</v>
      </c>
      <c r="T7"/>
      <c r="U7"/>
      <c r="V7" t="s">
        <v>9</v>
      </c>
      <c r="AC7" s="3"/>
      <c r="AD7" s="3"/>
      <c r="AE7" s="3"/>
      <c r="AF7" s="3"/>
      <c r="AG7" s="12">
        <f>COUNTIF(Table1[[#This Row],[Catalogue of the Museum of London Antiquities 1854]:[Illustrations of Roman London 1859]],"=y")</f>
        <v>1</v>
      </c>
      <c r="AH7" s="12" t="str">
        <f>CONCATENATE(Table1[[#This Row],[Surname]],", ",Table1[[#This Row],[First name]])</f>
        <v>Adamson, John</v>
      </c>
    </row>
    <row r="8" spans="1:34" x14ac:dyDescent="0.25">
      <c r="A8" t="s">
        <v>14</v>
      </c>
      <c r="B8" t="s">
        <v>15</v>
      </c>
      <c r="C8" t="s">
        <v>2203</v>
      </c>
      <c r="D8" t="s">
        <v>9</v>
      </c>
      <c r="P8" t="s">
        <v>1528</v>
      </c>
      <c r="Q8" t="s">
        <v>16</v>
      </c>
      <c r="R8" s="3" t="s">
        <v>16</v>
      </c>
      <c r="S8" t="s">
        <v>27</v>
      </c>
      <c r="T8" t="s">
        <v>9</v>
      </c>
      <c r="U8"/>
      <c r="V8" t="s">
        <v>9</v>
      </c>
      <c r="W8" s="3" t="s">
        <v>9</v>
      </c>
      <c r="X8" s="3" t="s">
        <v>9</v>
      </c>
      <c r="Y8" s="3" t="s">
        <v>9</v>
      </c>
      <c r="Z8" s="3" t="s">
        <v>9</v>
      </c>
      <c r="AA8" s="3" t="s">
        <v>9</v>
      </c>
      <c r="AB8" s="3" t="s">
        <v>9</v>
      </c>
      <c r="AC8" s="3"/>
      <c r="AD8" s="3" t="s">
        <v>9</v>
      </c>
      <c r="AE8" s="3"/>
      <c r="AF8" s="3" t="s">
        <v>9</v>
      </c>
      <c r="AG8" s="12">
        <f>COUNTIF(Table1[[#This Row],[Catalogue of the Museum of London Antiquities 1854]:[Illustrations of Roman London 1859]],"=y")</f>
        <v>9</v>
      </c>
      <c r="AH8" s="12" t="str">
        <f>CONCATENATE(Table1[[#This Row],[Surname]],", ",Table1[[#This Row],[First name]])</f>
        <v>Akerman, John Yonge</v>
      </c>
    </row>
    <row r="9" spans="1:34" x14ac:dyDescent="0.25">
      <c r="A9" t="s">
        <v>17</v>
      </c>
      <c r="B9" t="s">
        <v>18</v>
      </c>
      <c r="D9" t="s">
        <v>9</v>
      </c>
      <c r="P9" t="s">
        <v>19</v>
      </c>
      <c r="Q9" t="s">
        <v>16</v>
      </c>
      <c r="R9" s="3" t="s">
        <v>16</v>
      </c>
      <c r="S9" t="s">
        <v>27</v>
      </c>
      <c r="T9"/>
      <c r="U9"/>
      <c r="V9" t="s">
        <v>9</v>
      </c>
      <c r="AC9" s="3"/>
      <c r="AD9" s="3"/>
      <c r="AE9" s="3"/>
      <c r="AF9" s="3"/>
      <c r="AG9" s="12">
        <f>COUNTIF(Table1[[#This Row],[Catalogue of the Museum of London Antiquities 1854]:[Illustrations of Roman London 1859]],"=y")</f>
        <v>1</v>
      </c>
      <c r="AH9" s="12" t="str">
        <f>CONCATENATE(Table1[[#This Row],[Surname]],", ",Table1[[#This Row],[First name]])</f>
        <v>Ainsworth, William Harrison</v>
      </c>
    </row>
    <row r="10" spans="1:34" x14ac:dyDescent="0.25">
      <c r="A10" t="s">
        <v>17</v>
      </c>
      <c r="B10" t="s">
        <v>20</v>
      </c>
      <c r="D10" t="s">
        <v>9</v>
      </c>
      <c r="J10" t="s">
        <v>9</v>
      </c>
      <c r="L10" t="s">
        <v>9</v>
      </c>
      <c r="P10" t="s">
        <v>21</v>
      </c>
      <c r="Q10" t="s">
        <v>16</v>
      </c>
      <c r="R10" s="3" t="s">
        <v>16</v>
      </c>
      <c r="S10" t="s">
        <v>27</v>
      </c>
      <c r="T10"/>
      <c r="U10"/>
      <c r="V10" t="s">
        <v>9</v>
      </c>
      <c r="AC10" s="3"/>
      <c r="AD10" s="3" t="s">
        <v>9</v>
      </c>
      <c r="AE10" s="3"/>
      <c r="AF10" s="3"/>
      <c r="AG10" s="12">
        <f>COUNTIF(Table1[[#This Row],[Catalogue of the Museum of London Antiquities 1854]:[Illustrations of Roman London 1859]],"=y")</f>
        <v>2</v>
      </c>
      <c r="AH10" s="12" t="str">
        <f>CONCATENATE(Table1[[#This Row],[Surname]],", ",Table1[[#This Row],[First name]])</f>
        <v>Ainsworth, William Francis</v>
      </c>
    </row>
    <row r="11" spans="1:34" x14ac:dyDescent="0.25">
      <c r="A11" t="s">
        <v>28</v>
      </c>
      <c r="B11" t="s">
        <v>29</v>
      </c>
      <c r="P11" t="s">
        <v>799</v>
      </c>
      <c r="Q11" t="s">
        <v>16</v>
      </c>
      <c r="R11" s="3" t="s">
        <v>16</v>
      </c>
      <c r="S11" t="s">
        <v>27</v>
      </c>
      <c r="T11"/>
      <c r="U11"/>
      <c r="V11" t="s">
        <v>9</v>
      </c>
      <c r="AC11" s="3"/>
      <c r="AD11" s="3" t="s">
        <v>9</v>
      </c>
      <c r="AE11" s="3"/>
      <c r="AF11" s="3"/>
      <c r="AG11" s="12">
        <f>COUNTIF(Table1[[#This Row],[Catalogue of the Museum of London Antiquities 1854]:[Illustrations of Roman London 1859]],"=y")</f>
        <v>2</v>
      </c>
      <c r="AH11" s="12" t="str">
        <f>CONCATENATE(Table1[[#This Row],[Surname]],", ",Table1[[#This Row],[First name]])</f>
        <v>Ainslie, Charles</v>
      </c>
    </row>
    <row r="12" spans="1:34" x14ac:dyDescent="0.25">
      <c r="A12" t="s">
        <v>28</v>
      </c>
      <c r="B12" t="s">
        <v>800</v>
      </c>
      <c r="J12" t="s">
        <v>9</v>
      </c>
      <c r="P12" t="s">
        <v>1482</v>
      </c>
      <c r="Q12" t="s">
        <v>801</v>
      </c>
      <c r="R12" s="3" t="s">
        <v>230</v>
      </c>
      <c r="S12" t="s">
        <v>27</v>
      </c>
      <c r="T12"/>
      <c r="U12"/>
      <c r="V12"/>
      <c r="AC12" s="3"/>
      <c r="AD12" s="3" t="s">
        <v>9</v>
      </c>
      <c r="AE12" s="3"/>
      <c r="AF12" s="3"/>
      <c r="AG12" s="12">
        <f>COUNTIF(Table1[[#This Row],[Catalogue of the Museum of London Antiquities 1854]:[Illustrations of Roman London 1859]],"=y")</f>
        <v>1</v>
      </c>
      <c r="AH12" s="12" t="str">
        <f>CONCATENATE(Table1[[#This Row],[Surname]],", ",Table1[[#This Row],[First name]])</f>
        <v>Ainslie, Philip Barrington</v>
      </c>
    </row>
    <row r="13" spans="1:34" x14ac:dyDescent="0.25">
      <c r="A13" t="s">
        <v>1415</v>
      </c>
      <c r="B13" t="s">
        <v>1529</v>
      </c>
      <c r="P13" t="s">
        <v>1530</v>
      </c>
      <c r="Q13" t="s">
        <v>16</v>
      </c>
      <c r="R13" s="3" t="s">
        <v>16</v>
      </c>
      <c r="S13" t="s">
        <v>27</v>
      </c>
      <c r="T13"/>
      <c r="U13"/>
      <c r="V13"/>
      <c r="AB13" s="3" t="s">
        <v>9</v>
      </c>
      <c r="AC13" s="3" t="s">
        <v>9</v>
      </c>
      <c r="AD13" s="3"/>
      <c r="AE13" s="3"/>
      <c r="AF13" s="3"/>
      <c r="AG13" s="12">
        <f>COUNTIF(Table1[[#This Row],[Catalogue of the Museum of London Antiquities 1854]:[Illustrations of Roman London 1859]],"=y")</f>
        <v>2</v>
      </c>
      <c r="AH13" s="12" t="str">
        <f>CONCATENATE(Table1[[#This Row],[Surname]],", ",Table1[[#This Row],[First name]])</f>
        <v>Allen, Edward George</v>
      </c>
    </row>
    <row r="14" spans="1:34" x14ac:dyDescent="0.25">
      <c r="A14" t="s">
        <v>1415</v>
      </c>
      <c r="B14" t="s">
        <v>72</v>
      </c>
      <c r="D14" t="s">
        <v>9</v>
      </c>
      <c r="P14" s="3" t="s">
        <v>3235</v>
      </c>
      <c r="Q14" t="s">
        <v>16</v>
      </c>
      <c r="R14" s="3" t="s">
        <v>16</v>
      </c>
      <c r="S14" t="s">
        <v>27</v>
      </c>
      <c r="T14"/>
      <c r="U14"/>
      <c r="V14"/>
      <c r="Z14" s="3" t="s">
        <v>9</v>
      </c>
      <c r="AA14" s="3" t="s">
        <v>9</v>
      </c>
      <c r="AB14" s="3" t="s">
        <v>9</v>
      </c>
      <c r="AC14" s="3" t="s">
        <v>9</v>
      </c>
      <c r="AD14" s="3"/>
      <c r="AE14" s="3"/>
      <c r="AF14" s="3" t="s">
        <v>9</v>
      </c>
      <c r="AG14" s="12">
        <f>COUNTIF(Table1[[#This Row],[Catalogue of the Museum of London Antiquities 1854]:[Illustrations of Roman London 1859]],"=y")</f>
        <v>5</v>
      </c>
      <c r="AH14" s="12" t="str">
        <f>CONCATENATE(Table1[[#This Row],[Surname]],", ",Table1[[#This Row],[First name]])</f>
        <v>Allen, William</v>
      </c>
    </row>
    <row r="15" spans="1:34" x14ac:dyDescent="0.25">
      <c r="A15" t="s">
        <v>22</v>
      </c>
      <c r="B15" t="s">
        <v>23</v>
      </c>
      <c r="C15" t="s">
        <v>24</v>
      </c>
      <c r="E15" t="s">
        <v>9</v>
      </c>
      <c r="Q15" t="s">
        <v>25</v>
      </c>
      <c r="R15" s="3" t="s">
        <v>26</v>
      </c>
      <c r="S15" t="s">
        <v>27</v>
      </c>
      <c r="T15"/>
      <c r="U15"/>
      <c r="V15" t="s">
        <v>9</v>
      </c>
      <c r="AC15" s="3"/>
      <c r="AD15" s="3"/>
      <c r="AE15" s="3"/>
      <c r="AF15" s="3"/>
      <c r="AG15" s="12">
        <f>COUNTIF(Table1[[#This Row],[Catalogue of the Museum of London Antiquities 1854]:[Illustrations of Roman London 1859]],"=y")</f>
        <v>1</v>
      </c>
      <c r="AH15" s="12" t="str">
        <f>CONCATENATE(Table1[[#This Row],[Surname]],", ",Table1[[#This Row],[First name]])</f>
        <v>Alston, E C</v>
      </c>
    </row>
    <row r="16" spans="1:34" x14ac:dyDescent="0.25">
      <c r="A16" t="s">
        <v>1779</v>
      </c>
      <c r="B16" t="s">
        <v>113</v>
      </c>
      <c r="P16" t="s">
        <v>1780</v>
      </c>
      <c r="Q16" t="s">
        <v>16</v>
      </c>
      <c r="R16" s="3" t="s">
        <v>16</v>
      </c>
      <c r="S16" t="s">
        <v>27</v>
      </c>
      <c r="T16"/>
      <c r="U16"/>
      <c r="V16"/>
      <c r="AC16" s="3"/>
      <c r="AD16" s="3"/>
      <c r="AE16" s="3"/>
      <c r="AF16" s="3" t="s">
        <v>9</v>
      </c>
      <c r="AG16" s="12">
        <f>COUNTIF(Table1[[#This Row],[Catalogue of the Museum of London Antiquities 1854]:[Illustrations of Roman London 1859]],"=y")</f>
        <v>1</v>
      </c>
      <c r="AH16" s="12" t="str">
        <f>CONCATENATE(Table1[[#This Row],[Surname]],", ",Table1[[#This Row],[First name]])</f>
        <v>Anderton, James</v>
      </c>
    </row>
    <row r="17" spans="1:34" x14ac:dyDescent="0.25">
      <c r="A17" t="s">
        <v>30</v>
      </c>
      <c r="B17" t="s">
        <v>7</v>
      </c>
      <c r="P17" t="s">
        <v>31</v>
      </c>
      <c r="Q17" t="s">
        <v>16</v>
      </c>
      <c r="R17" s="3" t="s">
        <v>16</v>
      </c>
      <c r="S17" t="s">
        <v>27</v>
      </c>
      <c r="T17"/>
      <c r="U17"/>
      <c r="V17" t="s">
        <v>9</v>
      </c>
      <c r="AC17" s="3"/>
      <c r="AD17" s="3"/>
      <c r="AE17" s="3"/>
      <c r="AF17" s="3"/>
      <c r="AG17" s="12">
        <f>COUNTIF(Table1[[#This Row],[Catalogue of the Museum of London Antiquities 1854]:[Illustrations of Roman London 1859]],"=y")</f>
        <v>1</v>
      </c>
      <c r="AH17" s="12" t="str">
        <f>CONCATENATE(Table1[[#This Row],[Surname]],", ",Table1[[#This Row],[First name]])</f>
        <v>Aubertin, Edward</v>
      </c>
    </row>
    <row r="18" spans="1:34" x14ac:dyDescent="0.25">
      <c r="A18" t="s">
        <v>32</v>
      </c>
      <c r="Q18" t="s">
        <v>33</v>
      </c>
      <c r="R18" s="3" t="s">
        <v>3266</v>
      </c>
      <c r="S18" t="s">
        <v>34</v>
      </c>
      <c r="T18"/>
      <c r="U18" t="s">
        <v>32</v>
      </c>
      <c r="V18" t="s">
        <v>9</v>
      </c>
      <c r="AC18" s="3"/>
      <c r="AD18" s="3"/>
      <c r="AE18" s="3"/>
      <c r="AF18" s="3"/>
      <c r="AG18" s="12">
        <f>COUNTIF(Table1[[#This Row],[Catalogue of the Museum of London Antiquities 1854]:[Illustrations of Roman London 1859]],"=y")</f>
        <v>1</v>
      </c>
      <c r="AH18" s="12" t="str">
        <f>CONCATENATE(Table1[[#This Row],[Surname]],", ",Table1[[#This Row],[First name]])</f>
        <v xml:space="preserve">Antiquaries of Scotland, Society of, </v>
      </c>
    </row>
    <row r="19" spans="1:34" x14ac:dyDescent="0.25">
      <c r="A19" t="s">
        <v>35</v>
      </c>
      <c r="P19" t="s">
        <v>36</v>
      </c>
      <c r="Q19" t="s">
        <v>16</v>
      </c>
      <c r="R19" s="3" t="s">
        <v>16</v>
      </c>
      <c r="S19" t="s">
        <v>27</v>
      </c>
      <c r="T19"/>
      <c r="U19" t="s">
        <v>35</v>
      </c>
      <c r="V19" t="s">
        <v>9</v>
      </c>
      <c r="Y19" s="3" t="s">
        <v>9</v>
      </c>
      <c r="Z19" s="3" t="s">
        <v>9</v>
      </c>
      <c r="AA19" s="3" t="s">
        <v>9</v>
      </c>
      <c r="AB19" s="3" t="s">
        <v>9</v>
      </c>
      <c r="AC19" s="3" t="s">
        <v>9</v>
      </c>
      <c r="AD19" s="3"/>
      <c r="AE19" s="3" t="s">
        <v>9</v>
      </c>
      <c r="AF19" s="3" t="s">
        <v>9</v>
      </c>
      <c r="AG19" s="12">
        <f>COUNTIF(Table1[[#This Row],[Catalogue of the Museum of London Antiquities 1854]:[Illustrations of Roman London 1859]],"=y")</f>
        <v>8</v>
      </c>
      <c r="AH19" s="12" t="str">
        <f>CONCATENATE(Table1[[#This Row],[Surname]],", ",Table1[[#This Row],[First name]])</f>
        <v xml:space="preserve">Archaeological Institute of Gt Britain and Ireland, </v>
      </c>
    </row>
    <row r="20" spans="1:34" x14ac:dyDescent="0.25">
      <c r="A20" t="s">
        <v>37</v>
      </c>
      <c r="Q20" t="s">
        <v>38</v>
      </c>
      <c r="R20" s="3" t="s">
        <v>3252</v>
      </c>
      <c r="S20" t="s">
        <v>27</v>
      </c>
      <c r="T20"/>
      <c r="U20" t="s">
        <v>37</v>
      </c>
      <c r="V20" t="s">
        <v>9</v>
      </c>
      <c r="AC20" s="3"/>
      <c r="AD20" s="3"/>
      <c r="AE20" s="3"/>
      <c r="AF20" s="3"/>
      <c r="AG20" s="12">
        <f>COUNTIF(Table1[[#This Row],[Catalogue of the Museum of London Antiquities 1854]:[Illustrations of Roman London 1859]],"=y")</f>
        <v>1</v>
      </c>
      <c r="AH20" s="12" t="str">
        <f>CONCATENATE(Table1[[#This Row],[Surname]],", ",Table1[[#This Row],[First name]])</f>
        <v xml:space="preserve">Archaeological Society of Scarborough, </v>
      </c>
    </row>
    <row r="21" spans="1:34" x14ac:dyDescent="0.25">
      <c r="A21" t="s">
        <v>39</v>
      </c>
      <c r="B21" t="s">
        <v>40</v>
      </c>
      <c r="J21" t="s">
        <v>9</v>
      </c>
      <c r="P21" t="s">
        <v>1781</v>
      </c>
      <c r="Q21" t="s">
        <v>2272</v>
      </c>
      <c r="R21" s="3" t="s">
        <v>303</v>
      </c>
      <c r="S21" t="s">
        <v>27</v>
      </c>
      <c r="T21" t="s">
        <v>9</v>
      </c>
      <c r="U21"/>
      <c r="V21" t="s">
        <v>9</v>
      </c>
      <c r="AC21" s="3"/>
      <c r="AD21" s="3"/>
      <c r="AE21" s="3"/>
      <c r="AF21" s="3" t="s">
        <v>9</v>
      </c>
      <c r="AG21" s="12">
        <f>COUNTIF(Table1[[#This Row],[Catalogue of the Museum of London Antiquities 1854]:[Illustrations of Roman London 1859]],"=y")</f>
        <v>2</v>
      </c>
      <c r="AH21" s="12" t="str">
        <f>CONCATENATE(Table1[[#This Row],[Surname]],", ",Table1[[#This Row],[First name]])</f>
        <v>Arden, Joseph</v>
      </c>
    </row>
    <row r="22" spans="1:34" s="3" customFormat="1" x14ac:dyDescent="0.25">
      <c r="A22" s="3" t="s">
        <v>1472</v>
      </c>
      <c r="B22" s="3" t="s">
        <v>1473</v>
      </c>
      <c r="C22" s="3" t="s">
        <v>1782</v>
      </c>
      <c r="E22" s="3" t="s">
        <v>9</v>
      </c>
      <c r="J22" s="3" t="s">
        <v>9</v>
      </c>
      <c r="S22" s="3" t="s">
        <v>1474</v>
      </c>
      <c r="AA22" s="3" t="s">
        <v>9</v>
      </c>
      <c r="AF22" s="3" t="s">
        <v>9</v>
      </c>
      <c r="AG22" s="12">
        <f>COUNTIF(Table1[[#This Row],[Catalogue of the Museum of London Antiquities 1854]:[Illustrations of Roman London 1859]],"=y")</f>
        <v>2</v>
      </c>
      <c r="AH22" s="12" t="str">
        <f>CONCATENATE(Table1[[#This Row],[Surname]],", ",Table1[[#This Row],[First name]])</f>
        <v>Armistead, Charles John</v>
      </c>
    </row>
    <row r="23" spans="1:34" s="3" customFormat="1" x14ac:dyDescent="0.25">
      <c r="A23" s="3" t="s">
        <v>1472</v>
      </c>
      <c r="B23" s="3" t="s">
        <v>1473</v>
      </c>
      <c r="C23" s="3" t="s">
        <v>24</v>
      </c>
      <c r="E23" s="3" t="s">
        <v>9</v>
      </c>
      <c r="I23" s="3" t="s">
        <v>48</v>
      </c>
      <c r="J23" s="3" t="s">
        <v>9</v>
      </c>
      <c r="P23" s="3" t="s">
        <v>2273</v>
      </c>
      <c r="Q23" s="3" t="s">
        <v>265</v>
      </c>
      <c r="R23" s="3" t="s">
        <v>266</v>
      </c>
      <c r="S23" s="3" t="s">
        <v>27</v>
      </c>
      <c r="AB23" s="3" t="s">
        <v>9</v>
      </c>
      <c r="AC23" s="3" t="s">
        <v>9</v>
      </c>
      <c r="AG23" s="12">
        <f>COUNTIF(Table1[[#This Row],[Catalogue of the Museum of London Antiquities 1854]:[Illustrations of Roman London 1859]],"=y")</f>
        <v>2</v>
      </c>
      <c r="AH23" s="12" t="str">
        <f>CONCATENATE(Table1[[#This Row],[Surname]],", ",Table1[[#This Row],[First name]])</f>
        <v>Armistead, Charles John</v>
      </c>
    </row>
    <row r="24" spans="1:34" x14ac:dyDescent="0.25">
      <c r="A24" t="s">
        <v>805</v>
      </c>
      <c r="B24" t="s">
        <v>40</v>
      </c>
      <c r="C24" t="s">
        <v>806</v>
      </c>
      <c r="G24" t="s">
        <v>9</v>
      </c>
      <c r="Q24" t="s">
        <v>807</v>
      </c>
      <c r="R24" s="3" t="s">
        <v>807</v>
      </c>
      <c r="S24" t="s">
        <v>808</v>
      </c>
      <c r="T24"/>
      <c r="U24"/>
      <c r="V24"/>
      <c r="AC24" s="3"/>
      <c r="AD24" s="3" t="s">
        <v>9</v>
      </c>
      <c r="AE24" s="3"/>
      <c r="AF24" s="3"/>
      <c r="AG24" s="12">
        <f>COUNTIF(Table1[[#This Row],[Catalogue of the Museum of London Antiquities 1854]:[Illustrations of Roman London 1859]],"=y")</f>
        <v>1</v>
      </c>
      <c r="AH24" s="12" t="str">
        <f>CONCATENATE(Table1[[#This Row],[Surname]],", ",Table1[[#This Row],[First name]])</f>
        <v>Arneth, Joseph</v>
      </c>
    </row>
    <row r="25" spans="1:34" x14ac:dyDescent="0.25">
      <c r="A25" t="s">
        <v>1201</v>
      </c>
      <c r="B25" t="s">
        <v>1202</v>
      </c>
      <c r="D25" t="s">
        <v>9</v>
      </c>
      <c r="J25" t="s">
        <v>9</v>
      </c>
      <c r="R25" s="3" t="s">
        <v>266</v>
      </c>
      <c r="S25" t="s">
        <v>27</v>
      </c>
      <c r="T25"/>
      <c r="U25"/>
      <c r="V25"/>
      <c r="W25" s="3" t="s">
        <v>9</v>
      </c>
      <c r="AC25" s="3"/>
      <c r="AD25" s="3"/>
      <c r="AE25" s="3"/>
      <c r="AF25" s="3"/>
      <c r="AG25" s="12">
        <f>COUNTIF(Table1[[#This Row],[Catalogue of the Museum of London Antiquities 1854]:[Illustrations of Roman London 1859]],"=y")</f>
        <v>1</v>
      </c>
      <c r="AH25" s="12" t="str">
        <f>CONCATENATE(Table1[[#This Row],[Surname]],", ",Table1[[#This Row],[First name]])</f>
        <v>Artis, Edmund Tyrell</v>
      </c>
    </row>
    <row r="26" spans="1:34" x14ac:dyDescent="0.25">
      <c r="A26" t="s">
        <v>41</v>
      </c>
      <c r="B26" t="s">
        <v>42</v>
      </c>
      <c r="D26" t="s">
        <v>9</v>
      </c>
      <c r="J26" t="s">
        <v>9</v>
      </c>
      <c r="P26" t="s">
        <v>43</v>
      </c>
      <c r="Q26" t="s">
        <v>16</v>
      </c>
      <c r="R26" s="3" t="s">
        <v>16</v>
      </c>
      <c r="S26" t="s">
        <v>27</v>
      </c>
      <c r="T26"/>
      <c r="U26"/>
      <c r="V26" t="s">
        <v>9</v>
      </c>
      <c r="AC26" s="3"/>
      <c r="AD26" s="3" t="s">
        <v>9</v>
      </c>
      <c r="AE26" s="3"/>
      <c r="AF26" s="3"/>
      <c r="AG26" s="12">
        <f>COUNTIF(Table1[[#This Row],[Catalogue of the Museum of London Antiquities 1854]:[Illustrations of Roman London 1859]],"=y")</f>
        <v>2</v>
      </c>
      <c r="AH26" s="12" t="str">
        <f>CONCATENATE(Table1[[#This Row],[Surname]],", ",Table1[[#This Row],[First name]])</f>
        <v>Ashpitel, Arthur</v>
      </c>
    </row>
    <row r="27" spans="1:34" x14ac:dyDescent="0.25">
      <c r="A27" t="s">
        <v>44</v>
      </c>
      <c r="B27" t="s">
        <v>45</v>
      </c>
      <c r="Q27" t="s">
        <v>46</v>
      </c>
      <c r="R27" s="3" t="s">
        <v>468</v>
      </c>
      <c r="S27" t="s">
        <v>27</v>
      </c>
      <c r="T27"/>
      <c r="U27"/>
      <c r="V27" t="s">
        <v>9</v>
      </c>
      <c r="Y27" s="3" t="s">
        <v>9</v>
      </c>
      <c r="Z27" s="3" t="s">
        <v>9</v>
      </c>
      <c r="AA27" s="3" t="s">
        <v>9</v>
      </c>
      <c r="AC27" s="3"/>
      <c r="AD27" s="3" t="s">
        <v>9</v>
      </c>
      <c r="AE27" s="3"/>
      <c r="AF27" s="3" t="s">
        <v>9</v>
      </c>
      <c r="AG27" s="12">
        <f>COUNTIF(Table1[[#This Row],[Catalogue of the Museum of London Antiquities 1854]:[Illustrations of Roman London 1859]],"=y")</f>
        <v>6</v>
      </c>
      <c r="AH27" s="12" t="str">
        <f>CONCATENATE(Table1[[#This Row],[Surname]],", ",Table1[[#This Row],[First name]])</f>
        <v>Atherley, George</v>
      </c>
    </row>
    <row r="28" spans="1:34" x14ac:dyDescent="0.25">
      <c r="A28" t="s">
        <v>802</v>
      </c>
      <c r="B28" t="s">
        <v>45</v>
      </c>
      <c r="P28" t="s">
        <v>803</v>
      </c>
      <c r="Q28" t="s">
        <v>136</v>
      </c>
      <c r="R28" s="3" t="s">
        <v>26</v>
      </c>
      <c r="S28" t="s">
        <v>27</v>
      </c>
      <c r="T28"/>
      <c r="U28"/>
      <c r="V28"/>
      <c r="AC28" s="3"/>
      <c r="AD28" s="3" t="s">
        <v>9</v>
      </c>
      <c r="AE28" s="3"/>
      <c r="AF28" s="3"/>
      <c r="AG28" s="12">
        <f>COUNTIF(Table1[[#This Row],[Catalogue of the Museum of London Antiquities 1854]:[Illustrations of Roman London 1859]],"=y")</f>
        <v>1</v>
      </c>
      <c r="AH28" s="12" t="str">
        <f>CONCATENATE(Table1[[#This Row],[Surname]],", ",Table1[[#This Row],[First name]])</f>
        <v>Austin, George</v>
      </c>
    </row>
    <row r="29" spans="1:34" x14ac:dyDescent="0.25">
      <c r="A29" t="s">
        <v>47</v>
      </c>
      <c r="B29" t="s">
        <v>1475</v>
      </c>
      <c r="D29" t="s">
        <v>9</v>
      </c>
      <c r="I29" t="s">
        <v>48</v>
      </c>
      <c r="K29" t="s">
        <v>9</v>
      </c>
      <c r="P29" t="s">
        <v>49</v>
      </c>
      <c r="Q29" t="s">
        <v>50</v>
      </c>
      <c r="R29" s="3" t="s">
        <v>222</v>
      </c>
      <c r="S29" t="s">
        <v>27</v>
      </c>
      <c r="T29"/>
      <c r="U29"/>
      <c r="V29" t="s">
        <v>9</v>
      </c>
      <c r="X29" s="3" t="s">
        <v>9</v>
      </c>
      <c r="Y29" s="3" t="s">
        <v>9</v>
      </c>
      <c r="Z29" s="3" t="s">
        <v>9</v>
      </c>
      <c r="AA29" s="3" t="s">
        <v>9</v>
      </c>
      <c r="AC29" s="3" t="s">
        <v>9</v>
      </c>
      <c r="AD29" s="3"/>
      <c r="AE29" s="3"/>
      <c r="AF29" s="3" t="s">
        <v>9</v>
      </c>
      <c r="AG29" s="12">
        <f>COUNTIF(Table1[[#This Row],[Catalogue of the Museum of London Antiquities 1854]:[Illustrations of Roman London 1859]],"=y")</f>
        <v>7</v>
      </c>
      <c r="AH29" s="12" t="str">
        <f>CONCATENATE(Table1[[#This Row],[Surname]],", ",Table1[[#This Row],[First name]])</f>
        <v>Babington, Charles C</v>
      </c>
    </row>
    <row r="30" spans="1:34" x14ac:dyDescent="0.25">
      <c r="A30" t="s">
        <v>1785</v>
      </c>
      <c r="B30" t="s">
        <v>1786</v>
      </c>
      <c r="P30" t="s">
        <v>1787</v>
      </c>
      <c r="Q30" t="s">
        <v>1788</v>
      </c>
      <c r="R30" s="3" t="s">
        <v>288</v>
      </c>
      <c r="S30" t="s">
        <v>27</v>
      </c>
      <c r="T30"/>
      <c r="U30"/>
      <c r="V30"/>
      <c r="AC30" s="3"/>
      <c r="AD30" s="3"/>
      <c r="AE30" s="3"/>
      <c r="AF30" s="3" t="s">
        <v>9</v>
      </c>
      <c r="AG30" s="12">
        <f>COUNTIF(Table1[[#This Row],[Catalogue of the Museum of London Antiquities 1854]:[Illustrations of Roman London 1859]],"=y")</f>
        <v>1</v>
      </c>
      <c r="AH30" s="12" t="str">
        <f>CONCATENATE(Table1[[#This Row],[Surname]],", ",Table1[[#This Row],[First name]])</f>
        <v>Backhouse, John Church</v>
      </c>
    </row>
    <row r="31" spans="1:34" x14ac:dyDescent="0.25">
      <c r="A31" t="s">
        <v>51</v>
      </c>
      <c r="B31" t="s">
        <v>52</v>
      </c>
      <c r="Q31" t="s">
        <v>53</v>
      </c>
      <c r="R31" s="3" t="s">
        <v>468</v>
      </c>
      <c r="S31" t="s">
        <v>27</v>
      </c>
      <c r="T31"/>
      <c r="U31"/>
      <c r="V31" t="s">
        <v>9</v>
      </c>
      <c r="AC31" s="3"/>
      <c r="AD31" s="3" t="s">
        <v>9</v>
      </c>
      <c r="AE31" s="3"/>
      <c r="AF31" s="3"/>
      <c r="AG31" s="12">
        <f>COUNTIF(Table1[[#This Row],[Catalogue of the Museum of London Antiquities 1854]:[Illustrations of Roman London 1859]],"=y")</f>
        <v>2</v>
      </c>
      <c r="AH31" s="12" t="str">
        <f>CONCATENATE(Table1[[#This Row],[Surname]],", ",Table1[[#This Row],[First name]])</f>
        <v>Baigent, F J</v>
      </c>
    </row>
    <row r="32" spans="1:34" x14ac:dyDescent="0.25">
      <c r="A32" t="s">
        <v>809</v>
      </c>
      <c r="B32" t="s">
        <v>29</v>
      </c>
      <c r="D32" t="s">
        <v>9</v>
      </c>
      <c r="J32" t="s">
        <v>9</v>
      </c>
      <c r="P32" t="s">
        <v>810</v>
      </c>
      <c r="Q32" t="s">
        <v>16</v>
      </c>
      <c r="R32" s="3" t="s">
        <v>16</v>
      </c>
      <c r="S32" t="s">
        <v>27</v>
      </c>
      <c r="T32"/>
      <c r="U32"/>
      <c r="V32"/>
      <c r="X32" s="3" t="s">
        <v>9</v>
      </c>
      <c r="AC32" s="3"/>
      <c r="AD32" s="3" t="s">
        <v>9</v>
      </c>
      <c r="AE32" s="3"/>
      <c r="AF32" s="3" t="s">
        <v>9</v>
      </c>
      <c r="AG32" s="12">
        <f>COUNTIF(Table1[[#This Row],[Catalogue of the Museum of London Antiquities 1854]:[Illustrations of Roman London 1859]],"=y")</f>
        <v>3</v>
      </c>
      <c r="AH32" s="12" t="str">
        <f>CONCATENATE(Table1[[#This Row],[Surname]],", ",Table1[[#This Row],[First name]])</f>
        <v>Baily, Charles</v>
      </c>
    </row>
    <row r="33" spans="1:34" x14ac:dyDescent="0.25">
      <c r="A33" t="s">
        <v>809</v>
      </c>
      <c r="B33" t="s">
        <v>1532</v>
      </c>
      <c r="C33" t="s">
        <v>335</v>
      </c>
      <c r="P33" t="s">
        <v>1619</v>
      </c>
      <c r="Q33" t="s">
        <v>16</v>
      </c>
      <c r="R33" s="3" t="s">
        <v>16</v>
      </c>
      <c r="S33" t="s">
        <v>27</v>
      </c>
      <c r="T33"/>
      <c r="U33"/>
      <c r="V33"/>
      <c r="AC33" s="3" t="s">
        <v>9</v>
      </c>
      <c r="AD33" s="3"/>
      <c r="AE33" s="3"/>
      <c r="AF33" s="3"/>
      <c r="AG33" s="12">
        <f>COUNTIF(Table1[[#This Row],[Catalogue of the Museum of London Antiquities 1854]:[Illustrations of Roman London 1859]],"=y")</f>
        <v>1</v>
      </c>
      <c r="AH33" s="12" t="str">
        <f>CONCATENATE(Table1[[#This Row],[Surname]],", ",Table1[[#This Row],[First name]])</f>
        <v>Baily, John Walker</v>
      </c>
    </row>
    <row r="34" spans="1:34" s="3" customFormat="1" x14ac:dyDescent="0.25">
      <c r="A34" s="3" t="s">
        <v>809</v>
      </c>
      <c r="B34" s="3" t="s">
        <v>1532</v>
      </c>
      <c r="D34" s="3" t="s">
        <v>9</v>
      </c>
      <c r="P34" s="3" t="s">
        <v>1533</v>
      </c>
      <c r="Q34" s="3" t="s">
        <v>16</v>
      </c>
      <c r="R34" s="3" t="s">
        <v>16</v>
      </c>
      <c r="S34" s="3" t="s">
        <v>27</v>
      </c>
      <c r="AB34" s="3" t="s">
        <v>9</v>
      </c>
      <c r="AG34" s="12">
        <f>COUNTIF(Table1[[#This Row],[Catalogue of the Museum of London Antiquities 1854]:[Illustrations of Roman London 1859]],"=y")</f>
        <v>1</v>
      </c>
      <c r="AH34" s="12" t="str">
        <f>CONCATENATE(Table1[[#This Row],[Surname]],", ",Table1[[#This Row],[First name]])</f>
        <v>Baily, John Walker</v>
      </c>
    </row>
    <row r="35" spans="1:34" x14ac:dyDescent="0.25">
      <c r="A35" t="s">
        <v>1534</v>
      </c>
      <c r="B35" t="s">
        <v>113</v>
      </c>
      <c r="P35" t="s">
        <v>1535</v>
      </c>
      <c r="Q35" t="s">
        <v>16</v>
      </c>
      <c r="R35" s="3" t="s">
        <v>16</v>
      </c>
      <c r="S35" t="s">
        <v>27</v>
      </c>
      <c r="T35"/>
      <c r="U35"/>
      <c r="V35"/>
      <c r="AB35" s="3" t="s">
        <v>9</v>
      </c>
      <c r="AC35" s="3" t="s">
        <v>9</v>
      </c>
      <c r="AD35" s="3"/>
      <c r="AE35" s="3"/>
      <c r="AF35" s="3"/>
      <c r="AG35" s="12">
        <f>COUNTIF(Table1[[#This Row],[Catalogue of the Museum of London Antiquities 1854]:[Illustrations of Roman London 1859]],"=y")</f>
        <v>2</v>
      </c>
      <c r="AH35" s="12" t="str">
        <f>CONCATENATE(Table1[[#This Row],[Surname]],", ",Table1[[#This Row],[First name]])</f>
        <v>Bain, James</v>
      </c>
    </row>
    <row r="36" spans="1:34" x14ac:dyDescent="0.25">
      <c r="A36" t="s">
        <v>1256</v>
      </c>
      <c r="B36" t="s">
        <v>1257</v>
      </c>
      <c r="Q36" t="s">
        <v>1255</v>
      </c>
      <c r="R36" s="3" t="s">
        <v>26</v>
      </c>
      <c r="S36" t="s">
        <v>27</v>
      </c>
      <c r="T36"/>
      <c r="U36"/>
      <c r="V36"/>
      <c r="X36" s="3" t="s">
        <v>9</v>
      </c>
      <c r="Y36" s="3" t="s">
        <v>9</v>
      </c>
      <c r="AC36" s="3"/>
      <c r="AD36" s="3"/>
      <c r="AE36" s="3"/>
      <c r="AF36" s="3"/>
      <c r="AG36" s="12">
        <f>COUNTIF(Table1[[#This Row],[Catalogue of the Museum of London Antiquities 1854]:[Illustrations of Roman London 1859]],"=y")</f>
        <v>2</v>
      </c>
      <c r="AH36" s="12" t="str">
        <f>CONCATENATE(Table1[[#This Row],[Surname]],", ",Table1[[#This Row],[First name]])</f>
        <v>Baker, Anthony St John</v>
      </c>
    </row>
    <row r="37" spans="1:34" x14ac:dyDescent="0.25">
      <c r="A37" t="s">
        <v>1536</v>
      </c>
      <c r="B37" t="s">
        <v>1537</v>
      </c>
      <c r="P37" t="s">
        <v>1538</v>
      </c>
      <c r="Q37" t="s">
        <v>755</v>
      </c>
      <c r="R37" s="3" t="s">
        <v>26</v>
      </c>
      <c r="S37" t="s">
        <v>27</v>
      </c>
      <c r="T37"/>
      <c r="U37"/>
      <c r="V37"/>
      <c r="AB37" s="3" t="s">
        <v>9</v>
      </c>
      <c r="AC37" s="3" t="s">
        <v>9</v>
      </c>
      <c r="AD37" s="3"/>
      <c r="AE37" s="3"/>
      <c r="AF37" s="3"/>
      <c r="AG37" s="12">
        <f>COUNTIF(Table1[[#This Row],[Catalogue of the Museum of London Antiquities 1854]:[Illustrations of Roman London 1859]],"=y")</f>
        <v>2</v>
      </c>
      <c r="AH37" s="12" t="str">
        <f>CONCATENATE(Table1[[#This Row],[Surname]],", ",Table1[[#This Row],[First name]])</f>
        <v>Ball, John Howell</v>
      </c>
    </row>
    <row r="38" spans="1:34" s="3" customFormat="1" x14ac:dyDescent="0.25">
      <c r="A38" s="3" t="s">
        <v>55</v>
      </c>
      <c r="B38" s="3" t="s">
        <v>56</v>
      </c>
      <c r="C38" s="3" t="s">
        <v>57</v>
      </c>
      <c r="D38" s="3" t="s">
        <v>9</v>
      </c>
      <c r="E38" s="3" t="s">
        <v>9</v>
      </c>
      <c r="H38" s="3" t="s">
        <v>9</v>
      </c>
      <c r="I38" s="3" t="s">
        <v>54</v>
      </c>
      <c r="P38" s="3" t="s">
        <v>58</v>
      </c>
      <c r="Q38" s="3" t="s">
        <v>59</v>
      </c>
      <c r="R38" s="3" t="s">
        <v>489</v>
      </c>
      <c r="S38" s="3" t="s">
        <v>27</v>
      </c>
      <c r="V38" s="3" t="s">
        <v>9</v>
      </c>
      <c r="AG38" s="12">
        <f>COUNTIF(Table1[[#This Row],[Catalogue of the Museum of London Antiquities 1854]:[Illustrations of Roman London 1859]],"=y")</f>
        <v>1</v>
      </c>
      <c r="AH38" s="12" t="str">
        <f>CONCATENATE(Table1[[#This Row],[Surname]],", ",Table1[[#This Row],[First name]])</f>
        <v>Bandinel, Bulkeley</v>
      </c>
    </row>
    <row r="39" spans="1:34" x14ac:dyDescent="0.25">
      <c r="A39" t="s">
        <v>1783</v>
      </c>
      <c r="P39" t="s">
        <v>486</v>
      </c>
      <c r="Q39" t="s">
        <v>16</v>
      </c>
      <c r="R39" s="3" t="s">
        <v>16</v>
      </c>
      <c r="S39" t="s">
        <v>27</v>
      </c>
      <c r="T39"/>
      <c r="U39" t="s">
        <v>1783</v>
      </c>
      <c r="V39"/>
      <c r="AC39" s="3"/>
      <c r="AD39" s="3"/>
      <c r="AE39" s="3"/>
      <c r="AF39" s="3" t="s">
        <v>9</v>
      </c>
      <c r="AG39" s="12">
        <f>COUNTIF(Table1[[#This Row],[Catalogue of the Museum of London Antiquities 1854]:[Illustrations of Roman London 1859]],"=y")</f>
        <v>1</v>
      </c>
      <c r="AH39" s="12" t="str">
        <f>CONCATENATE(Table1[[#This Row],[Surname]],", ",Table1[[#This Row],[First name]])</f>
        <v xml:space="preserve">Bank of England Library and Literary Association, </v>
      </c>
    </row>
    <row r="40" spans="1:34" x14ac:dyDescent="0.25">
      <c r="A40" t="s">
        <v>1789</v>
      </c>
      <c r="B40" t="s">
        <v>1790</v>
      </c>
      <c r="C40" t="s">
        <v>1791</v>
      </c>
      <c r="Q40" t="s">
        <v>1792</v>
      </c>
      <c r="R40" s="3" t="s">
        <v>3252</v>
      </c>
      <c r="S40" t="s">
        <v>27</v>
      </c>
      <c r="T40"/>
      <c r="U40"/>
      <c r="V40"/>
      <c r="AC40" s="3"/>
      <c r="AD40" s="3"/>
      <c r="AE40" s="3"/>
      <c r="AF40" s="3" t="s">
        <v>9</v>
      </c>
      <c r="AG40" s="12">
        <f>COUNTIF(Table1[[#This Row],[Catalogue of the Museum of London Antiquities 1854]:[Illustrations of Roman London 1859]],"=y")</f>
        <v>1</v>
      </c>
      <c r="AH40" s="12" t="str">
        <f>CONCATENATE(Table1[[#This Row],[Surname]],", ",Table1[[#This Row],[First name]])</f>
        <v>Bannister, C A</v>
      </c>
    </row>
    <row r="41" spans="1:34" x14ac:dyDescent="0.25">
      <c r="A41" t="s">
        <v>1476</v>
      </c>
      <c r="C41" t="s">
        <v>369</v>
      </c>
      <c r="Q41" t="s">
        <v>648</v>
      </c>
      <c r="R41" s="3" t="s">
        <v>26</v>
      </c>
      <c r="S41" t="s">
        <v>27</v>
      </c>
      <c r="T41"/>
      <c r="U41"/>
      <c r="V41"/>
      <c r="AA41" s="3" t="s">
        <v>9</v>
      </c>
      <c r="AC41" s="3"/>
      <c r="AD41" s="3"/>
      <c r="AE41" s="3"/>
      <c r="AF41" s="3"/>
      <c r="AG41" s="12">
        <f>COUNTIF(Table1[[#This Row],[Catalogue of the Museum of London Antiquities 1854]:[Illustrations of Roman London 1859]],"=y")</f>
        <v>1</v>
      </c>
      <c r="AH41" s="12" t="str">
        <f>CONCATENATE(Table1[[#This Row],[Surname]],", ",Table1[[#This Row],[First name]])</f>
        <v xml:space="preserve">Barber, </v>
      </c>
    </row>
    <row r="42" spans="1:34" x14ac:dyDescent="0.25">
      <c r="A42" t="s">
        <v>1476</v>
      </c>
      <c r="B42" t="s">
        <v>72</v>
      </c>
      <c r="Q42" t="s">
        <v>1744</v>
      </c>
      <c r="R42" s="3" t="s">
        <v>3253</v>
      </c>
      <c r="S42" t="s">
        <v>27</v>
      </c>
      <c r="T42"/>
      <c r="U42"/>
      <c r="V42"/>
      <c r="AC42" s="3"/>
      <c r="AD42" s="3"/>
      <c r="AE42" s="3" t="s">
        <v>9</v>
      </c>
      <c r="AF42" s="3"/>
      <c r="AG42" s="12">
        <f>COUNTIF(Table1[[#This Row],[Catalogue of the Museum of London Antiquities 1854]:[Illustrations of Roman London 1859]],"=y")</f>
        <v>1</v>
      </c>
      <c r="AH42" s="12" t="str">
        <f>CONCATENATE(Table1[[#This Row],[Surname]],", ",Table1[[#This Row],[First name]])</f>
        <v>Barber, William</v>
      </c>
    </row>
    <row r="43" spans="1:34" x14ac:dyDescent="0.25">
      <c r="A43" t="s">
        <v>60</v>
      </c>
      <c r="B43" t="s">
        <v>61</v>
      </c>
      <c r="Q43" t="s">
        <v>62</v>
      </c>
      <c r="R43" s="3" t="s">
        <v>63</v>
      </c>
      <c r="S43" t="s">
        <v>27</v>
      </c>
      <c r="T43"/>
      <c r="U43"/>
      <c r="V43" t="s">
        <v>9</v>
      </c>
      <c r="AC43" s="3"/>
      <c r="AD43" s="3"/>
      <c r="AE43" s="3"/>
      <c r="AF43" s="3"/>
      <c r="AG43" s="12">
        <f>COUNTIF(Table1[[#This Row],[Catalogue of the Museum of London Antiquities 1854]:[Illustrations of Roman London 1859]],"=y")</f>
        <v>1</v>
      </c>
      <c r="AH43" s="12" t="str">
        <f>CONCATENATE(Table1[[#This Row],[Surname]],", ",Table1[[#This Row],[First name]])</f>
        <v>Barker, Francis</v>
      </c>
    </row>
    <row r="44" spans="1:34" x14ac:dyDescent="0.25">
      <c r="A44" t="s">
        <v>1793</v>
      </c>
      <c r="B44" t="s">
        <v>11</v>
      </c>
      <c r="J44" t="s">
        <v>9</v>
      </c>
      <c r="Q44" t="s">
        <v>1794</v>
      </c>
      <c r="R44" s="3" t="s">
        <v>303</v>
      </c>
      <c r="S44" t="s">
        <v>27</v>
      </c>
      <c r="T44"/>
      <c r="U44"/>
      <c r="V44"/>
      <c r="AC44" s="3"/>
      <c r="AD44" s="3"/>
      <c r="AE44" s="3"/>
      <c r="AF44" s="3" t="s">
        <v>9</v>
      </c>
      <c r="AG44" s="12">
        <f>COUNTIF(Table1[[#This Row],[Catalogue of the Museum of London Antiquities 1854]:[Illustrations of Roman London 1859]],"=y")</f>
        <v>1</v>
      </c>
      <c r="AH44" s="12" t="str">
        <f>CONCATENATE(Table1[[#This Row],[Surname]],", ",Table1[[#This Row],[First name]])</f>
        <v>Barnard, John</v>
      </c>
    </row>
    <row r="45" spans="1:34" x14ac:dyDescent="0.25">
      <c r="A45" t="s">
        <v>1796</v>
      </c>
      <c r="B45" t="s">
        <v>1797</v>
      </c>
      <c r="J45" t="s">
        <v>9</v>
      </c>
      <c r="P45" t="s">
        <v>1798</v>
      </c>
      <c r="Q45" t="s">
        <v>16</v>
      </c>
      <c r="R45" s="3" t="s">
        <v>16</v>
      </c>
      <c r="S45" t="s">
        <v>27</v>
      </c>
      <c r="T45"/>
      <c r="U45"/>
      <c r="V45"/>
      <c r="AC45" s="3"/>
      <c r="AD45" s="3"/>
      <c r="AE45" s="3"/>
      <c r="AF45" s="3" t="s">
        <v>9</v>
      </c>
      <c r="AG45" s="12">
        <f>COUNTIF(Table1[[#This Row],[Catalogue of the Museum of London Antiquities 1854]:[Illustrations of Roman London 1859]],"=y")</f>
        <v>1</v>
      </c>
      <c r="AH45" s="12" t="str">
        <f>CONCATENATE(Table1[[#This Row],[Surname]],", ",Table1[[#This Row],[First name]])</f>
        <v>Barnwell, Frederick Lowry</v>
      </c>
    </row>
    <row r="46" spans="1:34" x14ac:dyDescent="0.25">
      <c r="A46" t="s">
        <v>811</v>
      </c>
      <c r="B46" t="s">
        <v>417</v>
      </c>
      <c r="I46" t="s">
        <v>73</v>
      </c>
      <c r="P46" t="s">
        <v>1620</v>
      </c>
      <c r="Q46" t="s">
        <v>1416</v>
      </c>
      <c r="R46" s="3" t="s">
        <v>468</v>
      </c>
      <c r="S46" t="s">
        <v>27</v>
      </c>
      <c r="T46"/>
      <c r="U46"/>
      <c r="V46"/>
      <c r="Z46" s="3" t="s">
        <v>9</v>
      </c>
      <c r="AA46" s="3" t="s">
        <v>9</v>
      </c>
      <c r="AB46" s="3" t="s">
        <v>9</v>
      </c>
      <c r="AC46" s="3" t="s">
        <v>9</v>
      </c>
      <c r="AD46" s="3"/>
      <c r="AE46" s="3"/>
      <c r="AF46" s="3" t="s">
        <v>9</v>
      </c>
      <c r="AG46" s="12">
        <f>COUNTIF(Table1[[#This Row],[Catalogue of the Museum of London Antiquities 1854]:[Illustrations of Roman London 1859]],"=y")</f>
        <v>5</v>
      </c>
      <c r="AH46" s="12" t="str">
        <f>CONCATENATE(Table1[[#This Row],[Surname]],", ",Table1[[#This Row],[First name]])</f>
        <v>Barrow, Benjamin</v>
      </c>
    </row>
    <row r="47" spans="1:34" x14ac:dyDescent="0.25">
      <c r="A47" t="s">
        <v>811</v>
      </c>
      <c r="B47" t="s">
        <v>11</v>
      </c>
      <c r="D47" t="s">
        <v>9</v>
      </c>
      <c r="J47" t="s">
        <v>9</v>
      </c>
      <c r="K47" t="s">
        <v>9</v>
      </c>
      <c r="P47" t="s">
        <v>1795</v>
      </c>
      <c r="Q47" t="s">
        <v>16</v>
      </c>
      <c r="R47" s="3" t="s">
        <v>16</v>
      </c>
      <c r="S47" t="s">
        <v>27</v>
      </c>
      <c r="T47"/>
      <c r="U47"/>
      <c r="V47"/>
      <c r="AC47" s="3"/>
      <c r="AD47" s="3" t="s">
        <v>9</v>
      </c>
      <c r="AE47" s="3"/>
      <c r="AF47" s="3" t="s">
        <v>9</v>
      </c>
      <c r="AG47" s="12">
        <f>COUNTIF(Table1[[#This Row],[Catalogue of the Museum of London Antiquities 1854]:[Illustrations of Roman London 1859]],"=y")</f>
        <v>2</v>
      </c>
      <c r="AH47" s="12" t="str">
        <f>CONCATENATE(Table1[[#This Row],[Surname]],", ",Table1[[#This Row],[First name]])</f>
        <v>Barrow, John</v>
      </c>
    </row>
    <row r="48" spans="1:34" x14ac:dyDescent="0.25">
      <c r="A48" t="s">
        <v>64</v>
      </c>
      <c r="B48" t="s">
        <v>65</v>
      </c>
      <c r="P48" s="3" t="s">
        <v>2276</v>
      </c>
      <c r="Q48" t="s">
        <v>640</v>
      </c>
      <c r="R48" s="3" t="s">
        <v>468</v>
      </c>
      <c r="S48" t="s">
        <v>27</v>
      </c>
      <c r="T48"/>
      <c r="U48"/>
      <c r="V48" t="s">
        <v>9</v>
      </c>
      <c r="W48" s="3" t="s">
        <v>9</v>
      </c>
      <c r="X48" s="3" t="s">
        <v>9</v>
      </c>
      <c r="Y48" s="3" t="s">
        <v>9</v>
      </c>
      <c r="Z48" s="3" t="s">
        <v>9</v>
      </c>
      <c r="AA48" s="3" t="s">
        <v>9</v>
      </c>
      <c r="AB48" s="3" t="s">
        <v>9</v>
      </c>
      <c r="AC48" s="3"/>
      <c r="AD48" s="3"/>
      <c r="AE48" s="3"/>
      <c r="AF48" s="3" t="s">
        <v>9</v>
      </c>
      <c r="AG48" s="12">
        <f>COUNTIF(Table1[[#This Row],[Catalogue of the Museum of London Antiquities 1854]:[Illustrations of Roman London 1859]],"=y")</f>
        <v>8</v>
      </c>
      <c r="AH48" s="12" t="str">
        <f>CONCATENATE(Table1[[#This Row],[Surname]],", ",Table1[[#This Row],[First name]])</f>
        <v>Barton, John Adkins</v>
      </c>
    </row>
    <row r="49" spans="1:34" x14ac:dyDescent="0.25">
      <c r="A49" t="s">
        <v>64</v>
      </c>
      <c r="B49" t="s">
        <v>66</v>
      </c>
      <c r="P49" t="s">
        <v>67</v>
      </c>
      <c r="R49" s="3" t="s">
        <v>68</v>
      </c>
      <c r="S49" t="s">
        <v>27</v>
      </c>
      <c r="T49"/>
      <c r="U49"/>
      <c r="V49" t="s">
        <v>9</v>
      </c>
      <c r="X49" s="3" t="s">
        <v>9</v>
      </c>
      <c r="Y49" s="3" t="s">
        <v>9</v>
      </c>
      <c r="Z49" s="3" t="s">
        <v>9</v>
      </c>
      <c r="AA49" s="3" t="s">
        <v>9</v>
      </c>
      <c r="AC49" s="3" t="s">
        <v>9</v>
      </c>
      <c r="AD49" s="3" t="s">
        <v>9</v>
      </c>
      <c r="AE49" s="3"/>
      <c r="AF49" s="3" t="s">
        <v>9</v>
      </c>
      <c r="AG49" s="12">
        <f>COUNTIF(Table1[[#This Row],[Catalogue of the Museum of London Antiquities 1854]:[Illustrations of Roman London 1859]],"=y")</f>
        <v>8</v>
      </c>
      <c r="AH49" s="12" t="str">
        <f>CONCATENATE(Table1[[#This Row],[Surname]],", ",Table1[[#This Row],[First name]])</f>
        <v>Barton, Thomas</v>
      </c>
    </row>
    <row r="50" spans="1:34" x14ac:dyDescent="0.25">
      <c r="A50" t="s">
        <v>69</v>
      </c>
      <c r="C50" t="s">
        <v>335</v>
      </c>
      <c r="P50" t="s">
        <v>70</v>
      </c>
      <c r="Q50" t="s">
        <v>62</v>
      </c>
      <c r="R50" s="3" t="s">
        <v>63</v>
      </c>
      <c r="S50" t="s">
        <v>27</v>
      </c>
      <c r="T50"/>
      <c r="U50"/>
      <c r="V50"/>
      <c r="AB50" s="3" t="s">
        <v>9</v>
      </c>
      <c r="AC50" s="3"/>
      <c r="AD50" s="3"/>
      <c r="AE50" s="3"/>
      <c r="AF50" s="3"/>
      <c r="AG50" s="12">
        <f>COUNTIF(Table1[[#This Row],[Catalogue of the Museum of London Antiquities 1854]:[Illustrations of Roman London 1859]],"=y")</f>
        <v>1</v>
      </c>
      <c r="AH50" s="12" t="str">
        <f>CONCATENATE(Table1[[#This Row],[Surname]],", ",Table1[[#This Row],[First name]])</f>
        <v xml:space="preserve">Bateman, </v>
      </c>
    </row>
    <row r="51" spans="1:34" x14ac:dyDescent="0.25">
      <c r="A51" t="s">
        <v>69</v>
      </c>
      <c r="B51" t="s">
        <v>66</v>
      </c>
      <c r="D51" t="s">
        <v>9</v>
      </c>
      <c r="P51" t="s">
        <v>70</v>
      </c>
      <c r="Q51" t="s">
        <v>62</v>
      </c>
      <c r="R51" s="3" t="s">
        <v>63</v>
      </c>
      <c r="S51" t="s">
        <v>27</v>
      </c>
      <c r="T51"/>
      <c r="U51"/>
      <c r="V51" t="s">
        <v>9</v>
      </c>
      <c r="W51" s="3" t="s">
        <v>9</v>
      </c>
      <c r="X51" s="3" t="s">
        <v>9</v>
      </c>
      <c r="Y51" s="3" t="s">
        <v>9</v>
      </c>
      <c r="Z51" s="3" t="s">
        <v>9</v>
      </c>
      <c r="AA51" s="3" t="s">
        <v>9</v>
      </c>
      <c r="AC51" s="3"/>
      <c r="AD51" s="3" t="s">
        <v>9</v>
      </c>
      <c r="AE51" s="3"/>
      <c r="AF51" s="3" t="s">
        <v>9</v>
      </c>
      <c r="AG51" s="12">
        <f>COUNTIF(Table1[[#This Row],[Catalogue of the Museum of London Antiquities 1854]:[Illustrations of Roman London 1859]],"=y")</f>
        <v>8</v>
      </c>
      <c r="AH51" s="12" t="str">
        <f>CONCATENATE(Table1[[#This Row],[Surname]],", ",Table1[[#This Row],[First name]])</f>
        <v>Bateman, Thomas</v>
      </c>
    </row>
    <row r="52" spans="1:34" x14ac:dyDescent="0.25">
      <c r="A52" t="s">
        <v>1799</v>
      </c>
      <c r="B52" t="s">
        <v>66</v>
      </c>
      <c r="J52" t="s">
        <v>9</v>
      </c>
      <c r="P52" t="s">
        <v>1800</v>
      </c>
      <c r="Q52" t="s">
        <v>16</v>
      </c>
      <c r="R52" s="3" t="s">
        <v>16</v>
      </c>
      <c r="S52" t="s">
        <v>27</v>
      </c>
      <c r="T52"/>
      <c r="U52"/>
      <c r="V52"/>
      <c r="AC52" s="3"/>
      <c r="AD52" s="3"/>
      <c r="AE52" s="3"/>
      <c r="AF52" s="3" t="s">
        <v>9</v>
      </c>
      <c r="AG52" s="12">
        <f>COUNTIF(Table1[[#This Row],[Catalogue of the Museum of London Antiquities 1854]:[Illustrations of Roman London 1859]],"=y")</f>
        <v>1</v>
      </c>
      <c r="AH52" s="12" t="str">
        <f>CONCATENATE(Table1[[#This Row],[Surname]],", ",Table1[[#This Row],[First name]])</f>
        <v>Battam, Thomas</v>
      </c>
    </row>
    <row r="53" spans="1:34" x14ac:dyDescent="0.25">
      <c r="A53" t="s">
        <v>1290</v>
      </c>
      <c r="B53" t="s">
        <v>1417</v>
      </c>
      <c r="Q53" t="s">
        <v>1291</v>
      </c>
      <c r="R53" s="3" t="s">
        <v>388</v>
      </c>
      <c r="S53" t="s">
        <v>27</v>
      </c>
      <c r="T53"/>
      <c r="U53"/>
      <c r="V53"/>
      <c r="Y53" s="3" t="s">
        <v>9</v>
      </c>
      <c r="Z53" s="3" t="s">
        <v>9</v>
      </c>
      <c r="AA53" s="3" t="s">
        <v>9</v>
      </c>
      <c r="AB53" s="3" t="s">
        <v>9</v>
      </c>
      <c r="AC53" s="3"/>
      <c r="AD53" s="3"/>
      <c r="AE53" s="3" t="s">
        <v>9</v>
      </c>
      <c r="AF53" s="3"/>
      <c r="AG53" s="12">
        <f>COUNTIF(Table1[[#This Row],[Catalogue of the Museum of London Antiquities 1854]:[Illustrations of Roman London 1859]],"=y")</f>
        <v>5</v>
      </c>
      <c r="AH53" s="12" t="str">
        <f>CONCATENATE(Table1[[#This Row],[Surname]],", ",Table1[[#This Row],[First name]])</f>
        <v>Bayley, William Harley</v>
      </c>
    </row>
    <row r="54" spans="1:34" x14ac:dyDescent="0.25">
      <c r="A54" t="s">
        <v>71</v>
      </c>
      <c r="B54" t="s">
        <v>72</v>
      </c>
      <c r="D54" t="s">
        <v>9</v>
      </c>
      <c r="I54" t="s">
        <v>73</v>
      </c>
      <c r="P54" t="s">
        <v>74</v>
      </c>
      <c r="Q54" t="s">
        <v>16</v>
      </c>
      <c r="R54" s="3" t="s">
        <v>16</v>
      </c>
      <c r="S54" t="s">
        <v>27</v>
      </c>
      <c r="T54"/>
      <c r="U54"/>
      <c r="V54" t="s">
        <v>9</v>
      </c>
      <c r="AC54" s="3"/>
      <c r="AD54" s="3"/>
      <c r="AE54" s="3" t="s">
        <v>9</v>
      </c>
      <c r="AF54" s="3"/>
      <c r="AG54" s="12">
        <f>COUNTIF(Table1[[#This Row],[Catalogue of the Museum of London Antiquities 1854]:[Illustrations of Roman London 1859]],"=y")</f>
        <v>2</v>
      </c>
      <c r="AH54" s="12" t="str">
        <f>CONCATENATE(Table1[[#This Row],[Surname]],", ",Table1[[#This Row],[First name]])</f>
        <v>Beattie, William</v>
      </c>
    </row>
    <row r="55" spans="1:34" x14ac:dyDescent="0.25">
      <c r="A55" t="s">
        <v>815</v>
      </c>
      <c r="B55" t="s">
        <v>11</v>
      </c>
      <c r="P55" t="s">
        <v>816</v>
      </c>
      <c r="Q55" t="s">
        <v>16</v>
      </c>
      <c r="R55" s="3" t="s">
        <v>16</v>
      </c>
      <c r="S55" t="s">
        <v>27</v>
      </c>
      <c r="T55"/>
      <c r="U55"/>
      <c r="V55"/>
      <c r="AC55" s="3"/>
      <c r="AD55" s="3" t="s">
        <v>9</v>
      </c>
      <c r="AE55" s="3"/>
      <c r="AF55" s="3"/>
      <c r="AG55" s="12">
        <f>COUNTIF(Table1[[#This Row],[Catalogue of the Museum of London Antiquities 1854]:[Illustrations of Roman London 1859]],"=y")</f>
        <v>1</v>
      </c>
      <c r="AH55" s="12" t="str">
        <f>CONCATENATE(Table1[[#This Row],[Surname]],", ",Table1[[#This Row],[First name]])</f>
        <v>Beaumont, John</v>
      </c>
    </row>
    <row r="56" spans="1:34" x14ac:dyDescent="0.25">
      <c r="A56" t="s">
        <v>1738</v>
      </c>
      <c r="B56" t="s">
        <v>29</v>
      </c>
      <c r="Q56" t="s">
        <v>956</v>
      </c>
      <c r="R56" s="3" t="s">
        <v>3253</v>
      </c>
      <c r="S56" t="s">
        <v>27</v>
      </c>
      <c r="T56"/>
      <c r="U56"/>
      <c r="V56"/>
      <c r="AC56" s="3"/>
      <c r="AD56" s="3"/>
      <c r="AE56" s="3" t="s">
        <v>9</v>
      </c>
      <c r="AF56" s="3"/>
      <c r="AG56" s="12">
        <f>COUNTIF(Table1[[#This Row],[Catalogue of the Museum of London Antiquities 1854]:[Illustrations of Roman London 1859]],"=y")</f>
        <v>1</v>
      </c>
      <c r="AH56" s="12" t="str">
        <f>CONCATENATE(Table1[[#This Row],[Surname]],", ",Table1[[#This Row],[First name]])</f>
        <v>Beard, Charles</v>
      </c>
    </row>
    <row r="57" spans="1:34" x14ac:dyDescent="0.25">
      <c r="A57" t="s">
        <v>1738</v>
      </c>
      <c r="C57" t="s">
        <v>369</v>
      </c>
      <c r="Q57" t="s">
        <v>956</v>
      </c>
      <c r="R57" s="3" t="s">
        <v>3253</v>
      </c>
      <c r="S57" t="s">
        <v>27</v>
      </c>
      <c r="T57"/>
      <c r="U57"/>
      <c r="V57"/>
      <c r="AC57" s="3"/>
      <c r="AD57" s="3"/>
      <c r="AE57" s="3" t="s">
        <v>9</v>
      </c>
      <c r="AF57" s="3"/>
      <c r="AG57" s="12">
        <f>COUNTIF(Table1[[#This Row],[Catalogue of the Museum of London Antiquities 1854]:[Illustrations of Roman London 1859]],"=y")</f>
        <v>1</v>
      </c>
      <c r="AH57" s="12" t="str">
        <f>CONCATENATE(Table1[[#This Row],[Surname]],", ",Table1[[#This Row],[First name]])</f>
        <v xml:space="preserve">Beard, </v>
      </c>
    </row>
    <row r="58" spans="1:34" s="3" customFormat="1" x14ac:dyDescent="0.25">
      <c r="A58" s="3" t="s">
        <v>75</v>
      </c>
      <c r="B58" s="3" t="s">
        <v>77</v>
      </c>
      <c r="C58" s="3" t="s">
        <v>76</v>
      </c>
      <c r="D58" s="3" t="s">
        <v>9</v>
      </c>
      <c r="F58" s="3" t="s">
        <v>9</v>
      </c>
      <c r="K58" s="3" t="s">
        <v>9</v>
      </c>
      <c r="L58" s="3" t="s">
        <v>9</v>
      </c>
      <c r="P58" s="3" t="s">
        <v>79</v>
      </c>
      <c r="Q58" s="3" t="s">
        <v>16</v>
      </c>
      <c r="R58" s="3" t="s">
        <v>16</v>
      </c>
      <c r="S58" s="3" t="s">
        <v>27</v>
      </c>
      <c r="V58" s="3" t="s">
        <v>9</v>
      </c>
      <c r="AG58" s="12">
        <f>COUNTIF(Table1[[#This Row],[Catalogue of the Museum of London Antiquities 1854]:[Illustrations of Roman London 1859]],"=y")</f>
        <v>1</v>
      </c>
      <c r="AH58" s="12" t="str">
        <f>CONCATENATE(Table1[[#This Row],[Surname]],", ",Table1[[#This Row],[First name]])</f>
        <v>Beche, Henry De la</v>
      </c>
    </row>
    <row r="59" spans="1:34" x14ac:dyDescent="0.25">
      <c r="A59" t="s">
        <v>1477</v>
      </c>
      <c r="B59" t="s">
        <v>1478</v>
      </c>
      <c r="Q59" t="s">
        <v>1260</v>
      </c>
      <c r="R59" s="3" t="s">
        <v>400</v>
      </c>
      <c r="S59" t="s">
        <v>27</v>
      </c>
      <c r="T59"/>
      <c r="U59"/>
      <c r="V59"/>
      <c r="AC59" s="3"/>
      <c r="AD59" s="3"/>
      <c r="AE59" s="3"/>
      <c r="AF59" s="3"/>
      <c r="AG59" s="12">
        <f>COUNTIF(Table1[[#This Row],[Catalogue of the Museum of London Antiquities 1854]:[Illustrations of Roman London 1859]],"=y")</f>
        <v>0</v>
      </c>
      <c r="AH59" s="12" t="str">
        <f>CONCATENATE(Table1[[#This Row],[Surname]],", ",Table1[[#This Row],[First name]])</f>
        <v>Beck, D J</v>
      </c>
    </row>
    <row r="60" spans="1:34" x14ac:dyDescent="0.25">
      <c r="A60" t="s">
        <v>1539</v>
      </c>
      <c r="Q60" t="s">
        <v>1413</v>
      </c>
      <c r="R60" s="3" t="s">
        <v>1414</v>
      </c>
      <c r="S60" t="s">
        <v>27</v>
      </c>
      <c r="T60"/>
      <c r="U60" t="s">
        <v>1539</v>
      </c>
      <c r="V60"/>
      <c r="AB60" s="3" t="s">
        <v>9</v>
      </c>
      <c r="AC60" s="3" t="s">
        <v>9</v>
      </c>
      <c r="AD60" s="3"/>
      <c r="AE60" s="3"/>
      <c r="AF60" s="3" t="s">
        <v>9</v>
      </c>
      <c r="AG60" s="12">
        <f>COUNTIF(Table1[[#This Row],[Catalogue of the Museum of London Antiquities 1854]:[Illustrations of Roman London 1859]],"=y")</f>
        <v>3</v>
      </c>
      <c r="AH60" s="12" t="str">
        <f>CONCATENATE(Table1[[#This Row],[Surname]],", ",Table1[[#This Row],[First name]])</f>
        <v xml:space="preserve">Bedfordshire Archaeological Society, </v>
      </c>
    </row>
    <row r="61" spans="1:34" x14ac:dyDescent="0.25">
      <c r="A61" t="s">
        <v>817</v>
      </c>
      <c r="B61" t="s">
        <v>72</v>
      </c>
      <c r="Q61" t="s">
        <v>136</v>
      </c>
      <c r="R61" s="3" t="s">
        <v>26</v>
      </c>
      <c r="S61" t="s">
        <v>27</v>
      </c>
      <c r="T61"/>
      <c r="U61"/>
      <c r="V61"/>
      <c r="AC61" s="3"/>
      <c r="AD61" s="3" t="s">
        <v>9</v>
      </c>
      <c r="AE61" s="3"/>
      <c r="AF61" s="3"/>
      <c r="AG61" s="12">
        <f>COUNTIF(Table1[[#This Row],[Catalogue of the Museum of London Antiquities 1854]:[Illustrations of Roman London 1859]],"=y")</f>
        <v>1</v>
      </c>
      <c r="AH61" s="12" t="str">
        <f>CONCATENATE(Table1[[#This Row],[Surname]],", ",Table1[[#This Row],[First name]])</f>
        <v>Beer, William</v>
      </c>
    </row>
    <row r="62" spans="1:34" x14ac:dyDescent="0.25">
      <c r="A62" t="s">
        <v>1203</v>
      </c>
      <c r="B62" t="s">
        <v>173</v>
      </c>
      <c r="D62" t="s">
        <v>9</v>
      </c>
      <c r="Q62" t="s">
        <v>565</v>
      </c>
      <c r="R62" s="3" t="s">
        <v>489</v>
      </c>
      <c r="S62" t="s">
        <v>27</v>
      </c>
      <c r="T62"/>
      <c r="U62"/>
      <c r="V62"/>
      <c r="W62" s="3" t="s">
        <v>9</v>
      </c>
      <c r="AC62" s="3"/>
      <c r="AD62" s="3"/>
      <c r="AE62" s="3"/>
      <c r="AF62" s="3"/>
      <c r="AG62" s="12">
        <f>COUNTIF(Table1[[#This Row],[Catalogue of the Museum of London Antiquities 1854]:[Illustrations of Roman London 1859]],"=y")</f>
        <v>1</v>
      </c>
      <c r="AH62" s="12" t="str">
        <f>CONCATENATE(Table1[[#This Row],[Surname]],", ",Table1[[#This Row],[First name]])</f>
        <v>Beesley, Alfred</v>
      </c>
    </row>
    <row r="63" spans="1:34" x14ac:dyDescent="0.25">
      <c r="A63" t="s">
        <v>80</v>
      </c>
      <c r="B63" t="s">
        <v>125</v>
      </c>
      <c r="P63" t="s">
        <v>818</v>
      </c>
      <c r="Q63" t="s">
        <v>819</v>
      </c>
      <c r="R63" s="3" t="s">
        <v>169</v>
      </c>
      <c r="S63" t="s">
        <v>27</v>
      </c>
      <c r="T63"/>
      <c r="U63"/>
      <c r="V63"/>
      <c r="AC63" s="3"/>
      <c r="AD63" s="3" t="s">
        <v>9</v>
      </c>
      <c r="AE63" s="3"/>
      <c r="AF63" s="3"/>
      <c r="AG63" s="12">
        <f>COUNTIF(Table1[[#This Row],[Catalogue of the Museum of London Antiquities 1854]:[Illustrations of Roman London 1859]],"=y")</f>
        <v>1</v>
      </c>
      <c r="AH63" s="12" t="str">
        <f>CONCATENATE(Table1[[#This Row],[Surname]],", ",Table1[[#This Row],[First name]])</f>
        <v>Bell, Henry</v>
      </c>
    </row>
    <row r="64" spans="1:34" x14ac:dyDescent="0.25">
      <c r="A64" t="s">
        <v>80</v>
      </c>
      <c r="B64" t="s">
        <v>11</v>
      </c>
      <c r="D64" t="s">
        <v>9</v>
      </c>
      <c r="Q64" t="s">
        <v>145</v>
      </c>
      <c r="R64" s="3" t="s">
        <v>2061</v>
      </c>
      <c r="S64" t="s">
        <v>27</v>
      </c>
      <c r="T64"/>
      <c r="U64"/>
      <c r="V64"/>
      <c r="W64" s="3" t="s">
        <v>9</v>
      </c>
      <c r="X64" s="3" t="s">
        <v>9</v>
      </c>
      <c r="AC64" s="3"/>
      <c r="AD64" s="3" t="s">
        <v>9</v>
      </c>
      <c r="AE64" s="3"/>
      <c r="AF64" s="3" t="s">
        <v>9</v>
      </c>
      <c r="AG64" s="12">
        <f>COUNTIF(Table1[[#This Row],[Catalogue of the Museum of London Antiquities 1854]:[Illustrations of Roman London 1859]],"=y")</f>
        <v>4</v>
      </c>
      <c r="AH64" s="12" t="str">
        <f>CONCATENATE(Table1[[#This Row],[Surname]],", ",Table1[[#This Row],[First name]])</f>
        <v>Bell, John</v>
      </c>
    </row>
    <row r="65" spans="1:34" x14ac:dyDescent="0.25">
      <c r="A65" t="s">
        <v>80</v>
      </c>
      <c r="B65" t="s">
        <v>820</v>
      </c>
      <c r="C65" t="s">
        <v>821</v>
      </c>
      <c r="P65" t="s">
        <v>822</v>
      </c>
      <c r="Q65" t="s">
        <v>136</v>
      </c>
      <c r="R65" s="3" t="s">
        <v>26</v>
      </c>
      <c r="S65" t="s">
        <v>27</v>
      </c>
      <c r="T65"/>
      <c r="U65"/>
      <c r="V65"/>
      <c r="AC65" s="3"/>
      <c r="AD65" s="3" t="s">
        <v>9</v>
      </c>
      <c r="AE65" s="3"/>
      <c r="AF65" s="3"/>
      <c r="AG65" s="12">
        <f>COUNTIF(Table1[[#This Row],[Catalogue of the Museum of London Antiquities 1854]:[Illustrations of Roman London 1859]],"=y")</f>
        <v>1</v>
      </c>
      <c r="AH65" s="12" t="str">
        <f>CONCATENATE(Table1[[#This Row],[Surname]],", ",Table1[[#This Row],[First name]])</f>
        <v>Bell, Matthew</v>
      </c>
    </row>
    <row r="66" spans="1:34" x14ac:dyDescent="0.25">
      <c r="A66" t="s">
        <v>80</v>
      </c>
      <c r="B66" t="s">
        <v>81</v>
      </c>
      <c r="P66" t="s">
        <v>82</v>
      </c>
      <c r="Q66" t="s">
        <v>83</v>
      </c>
      <c r="R66" s="3" t="s">
        <v>3254</v>
      </c>
      <c r="S66" t="s">
        <v>27</v>
      </c>
      <c r="T66"/>
      <c r="U66"/>
      <c r="V66" t="s">
        <v>9</v>
      </c>
      <c r="AC66" s="3"/>
      <c r="AD66" s="3"/>
      <c r="AE66" s="3"/>
      <c r="AF66" s="3" t="s">
        <v>9</v>
      </c>
      <c r="AG66" s="12">
        <f>COUNTIF(Table1[[#This Row],[Catalogue of the Museum of London Antiquities 1854]:[Illustrations of Roman London 1859]],"=y")</f>
        <v>2</v>
      </c>
      <c r="AH66" s="12" t="str">
        <f>CONCATENATE(Table1[[#This Row],[Surname]],", ",Table1[[#This Row],[First name]])</f>
        <v>Bell, Robert</v>
      </c>
    </row>
    <row r="67" spans="1:34" x14ac:dyDescent="0.25">
      <c r="A67" t="s">
        <v>80</v>
      </c>
      <c r="B67" t="s">
        <v>66</v>
      </c>
      <c r="C67" t="s">
        <v>3207</v>
      </c>
      <c r="H67" t="s">
        <v>9</v>
      </c>
      <c r="K67" t="s">
        <v>9</v>
      </c>
      <c r="P67" t="s">
        <v>1801</v>
      </c>
      <c r="Q67" t="s">
        <v>16</v>
      </c>
      <c r="R67" s="3" t="s">
        <v>16</v>
      </c>
      <c r="S67" t="s">
        <v>27</v>
      </c>
      <c r="T67"/>
      <c r="U67"/>
      <c r="V67" t="s">
        <v>9</v>
      </c>
      <c r="AC67" s="3"/>
      <c r="AD67" s="3"/>
      <c r="AE67" s="3"/>
      <c r="AF67" s="3" t="s">
        <v>9</v>
      </c>
      <c r="AG67" s="12">
        <f>COUNTIF(Table1[[#This Row],[Catalogue of the Museum of London Antiquities 1854]:[Illustrations of Roman London 1859]],"=y")</f>
        <v>2</v>
      </c>
      <c r="AH67" s="12" t="str">
        <f>CONCATENATE(Table1[[#This Row],[Surname]],", ",Table1[[#This Row],[First name]])</f>
        <v>Bell, Thomas</v>
      </c>
    </row>
    <row r="68" spans="1:34" x14ac:dyDescent="0.25">
      <c r="A68" t="s">
        <v>80</v>
      </c>
      <c r="B68" t="s">
        <v>72</v>
      </c>
      <c r="C68" t="s">
        <v>86</v>
      </c>
      <c r="I68" t="s">
        <v>825</v>
      </c>
      <c r="P68" t="s">
        <v>1540</v>
      </c>
      <c r="Q68" t="s">
        <v>16</v>
      </c>
      <c r="R68" s="3" t="s">
        <v>16</v>
      </c>
      <c r="S68" t="s">
        <v>27</v>
      </c>
      <c r="T68"/>
      <c r="U68"/>
      <c r="V68" t="s">
        <v>9</v>
      </c>
      <c r="X68" s="3" t="s">
        <v>9</v>
      </c>
      <c r="Y68" s="3" t="s">
        <v>9</v>
      </c>
      <c r="Z68" s="3" t="s">
        <v>9</v>
      </c>
      <c r="AA68" s="3" t="s">
        <v>9</v>
      </c>
      <c r="AB68" s="3" t="s">
        <v>9</v>
      </c>
      <c r="AC68" s="3"/>
      <c r="AD68" s="3"/>
      <c r="AE68" s="3"/>
      <c r="AF68" s="3"/>
      <c r="AG68" s="12">
        <f>COUNTIF(Table1[[#This Row],[Catalogue of the Museum of London Antiquities 1854]:[Illustrations of Roman London 1859]],"=y")</f>
        <v>6</v>
      </c>
      <c r="AH68" s="12" t="str">
        <f>CONCATENATE(Table1[[#This Row],[Surname]],", ",Table1[[#This Row],[First name]])</f>
        <v>Bell, William</v>
      </c>
    </row>
    <row r="69" spans="1:34" x14ac:dyDescent="0.25">
      <c r="A69" t="s">
        <v>87</v>
      </c>
      <c r="B69" t="s">
        <v>88</v>
      </c>
      <c r="C69" t="s">
        <v>24</v>
      </c>
      <c r="E69" t="s">
        <v>9</v>
      </c>
      <c r="P69" t="s">
        <v>89</v>
      </c>
      <c r="Q69" t="s">
        <v>823</v>
      </c>
      <c r="R69" s="3" t="s">
        <v>26</v>
      </c>
      <c r="S69" t="s">
        <v>27</v>
      </c>
      <c r="T69"/>
      <c r="U69"/>
      <c r="V69" t="s">
        <v>9</v>
      </c>
      <c r="AC69" s="3"/>
      <c r="AD69" s="3" t="s">
        <v>9</v>
      </c>
      <c r="AE69" s="3"/>
      <c r="AF69" s="3"/>
      <c r="AG69" s="12">
        <f>COUNTIF(Table1[[#This Row],[Catalogue of the Museum of London Antiquities 1854]:[Illustrations of Roman London 1859]],"=y")</f>
        <v>2</v>
      </c>
      <c r="AH69" s="12" t="str">
        <f>CONCATENATE(Table1[[#This Row],[Surname]],", ",Table1[[#This Row],[First name]])</f>
        <v>Bellamy, James William</v>
      </c>
    </row>
    <row r="70" spans="1:34" x14ac:dyDescent="0.25">
      <c r="A70" t="s">
        <v>1802</v>
      </c>
      <c r="B70" t="s">
        <v>1803</v>
      </c>
      <c r="C70" t="s">
        <v>1804</v>
      </c>
      <c r="P70" t="s">
        <v>1805</v>
      </c>
      <c r="Q70" t="s">
        <v>1612</v>
      </c>
      <c r="R70" s="3" t="s">
        <v>1612</v>
      </c>
      <c r="S70" t="s">
        <v>211</v>
      </c>
      <c r="T70"/>
      <c r="U70"/>
      <c r="V70"/>
      <c r="AC70" s="3"/>
      <c r="AD70" s="3"/>
      <c r="AE70" s="3"/>
      <c r="AF70" s="3" t="s">
        <v>9</v>
      </c>
      <c r="AG70" s="12">
        <f>COUNTIF(Table1[[#This Row],[Catalogue of the Museum of London Antiquities 1854]:[Illustrations of Roman London 1859]],"=y")</f>
        <v>1</v>
      </c>
      <c r="AH70" s="12" t="str">
        <f>CONCATENATE(Table1[[#This Row],[Surname]],", ",Table1[[#This Row],[First name]])</f>
        <v>Belloquet, Temblaire de</v>
      </c>
    </row>
    <row r="71" spans="1:34" x14ac:dyDescent="0.25">
      <c r="A71" t="s">
        <v>824</v>
      </c>
      <c r="B71" t="s">
        <v>72</v>
      </c>
      <c r="C71" t="s">
        <v>24</v>
      </c>
      <c r="E71" t="s">
        <v>9</v>
      </c>
      <c r="I71" t="s">
        <v>48</v>
      </c>
      <c r="P71" t="s">
        <v>803</v>
      </c>
      <c r="Q71" t="s">
        <v>136</v>
      </c>
      <c r="R71" s="3" t="s">
        <v>26</v>
      </c>
      <c r="S71" t="s">
        <v>27</v>
      </c>
      <c r="T71"/>
      <c r="U71"/>
      <c r="V71"/>
      <c r="W71" s="3" t="s">
        <v>9</v>
      </c>
      <c r="X71" s="3" t="s">
        <v>9</v>
      </c>
      <c r="AC71" s="3"/>
      <c r="AD71" s="3" t="s">
        <v>9</v>
      </c>
      <c r="AE71" s="3"/>
      <c r="AF71" s="3"/>
      <c r="AG71" s="12">
        <f>COUNTIF(Table1[[#This Row],[Catalogue of the Museum of London Antiquities 1854]:[Illustrations of Roman London 1859]],"=y")</f>
        <v>3</v>
      </c>
      <c r="AH71" s="12" t="str">
        <f>CONCATENATE(Table1[[#This Row],[Surname]],", ",Table1[[#This Row],[First name]])</f>
        <v>Bennett, William</v>
      </c>
    </row>
    <row r="72" spans="1:34" x14ac:dyDescent="0.25">
      <c r="A72" t="s">
        <v>1806</v>
      </c>
      <c r="B72" t="s">
        <v>61</v>
      </c>
      <c r="J72" t="s">
        <v>9</v>
      </c>
      <c r="K72" t="s">
        <v>9</v>
      </c>
      <c r="P72" t="s">
        <v>174</v>
      </c>
      <c r="Q72" t="s">
        <v>16</v>
      </c>
      <c r="R72" s="3" t="s">
        <v>16</v>
      </c>
      <c r="S72" t="s">
        <v>27</v>
      </c>
      <c r="T72"/>
      <c r="U72"/>
      <c r="V72"/>
      <c r="AC72" s="3"/>
      <c r="AD72" s="3"/>
      <c r="AE72" s="3"/>
      <c r="AF72" s="3" t="s">
        <v>9</v>
      </c>
      <c r="AG72" s="12">
        <f>COUNTIF(Table1[[#This Row],[Catalogue of the Museum of London Antiquities 1854]:[Illustrations of Roman London 1859]],"=y")</f>
        <v>1</v>
      </c>
      <c r="AH72" s="12" t="str">
        <f>CONCATENATE(Table1[[#This Row],[Surname]],", ",Table1[[#This Row],[First name]])</f>
        <v>Bennoch, Francis</v>
      </c>
    </row>
    <row r="73" spans="1:34" x14ac:dyDescent="0.25">
      <c r="A73" t="s">
        <v>90</v>
      </c>
      <c r="B73" t="s">
        <v>826</v>
      </c>
      <c r="P73" t="s">
        <v>91</v>
      </c>
      <c r="Q73" t="s">
        <v>92</v>
      </c>
      <c r="R73" s="3" t="s">
        <v>68</v>
      </c>
      <c r="S73" t="s">
        <v>27</v>
      </c>
      <c r="T73"/>
      <c r="U73"/>
      <c r="V73" t="s">
        <v>9</v>
      </c>
      <c r="AC73" s="3"/>
      <c r="AD73" s="3" t="s">
        <v>9</v>
      </c>
      <c r="AE73" s="3"/>
      <c r="AF73" s="3"/>
      <c r="AG73" s="12">
        <f>COUNTIF(Table1[[#This Row],[Catalogue of the Museum of London Antiquities 1854]:[Illustrations of Roman London 1859]],"=y")</f>
        <v>2</v>
      </c>
      <c r="AH73" s="12" t="str">
        <f>CONCATENATE(Table1[[#This Row],[Surname]],", ",Table1[[#This Row],[First name]])</f>
        <v>Bensley, William Basil</v>
      </c>
    </row>
    <row r="74" spans="1:34" x14ac:dyDescent="0.25">
      <c r="A74" t="s">
        <v>1807</v>
      </c>
      <c r="B74" t="s">
        <v>1808</v>
      </c>
      <c r="Q74" t="s">
        <v>199</v>
      </c>
      <c r="R74" s="3" t="s">
        <v>26</v>
      </c>
      <c r="S74" t="s">
        <v>27</v>
      </c>
      <c r="T74"/>
      <c r="U74"/>
      <c r="V74"/>
      <c r="AC74" s="3"/>
      <c r="AD74" s="3"/>
      <c r="AE74" s="3"/>
      <c r="AF74" s="3" t="s">
        <v>9</v>
      </c>
      <c r="AG74" s="12">
        <f>COUNTIF(Table1[[#This Row],[Catalogue of the Museum of London Antiquities 1854]:[Illustrations of Roman London 1859]],"=y")</f>
        <v>1</v>
      </c>
      <c r="AH74" s="12" t="str">
        <f>CONCATENATE(Table1[[#This Row],[Surname]],", ",Table1[[#This Row],[First name]])</f>
        <v>Bensted, W Harding</v>
      </c>
    </row>
    <row r="75" spans="1:34" x14ac:dyDescent="0.25">
      <c r="A75" t="s">
        <v>827</v>
      </c>
      <c r="B75" t="s">
        <v>828</v>
      </c>
      <c r="C75" t="s">
        <v>93</v>
      </c>
      <c r="D75" t="s">
        <v>9</v>
      </c>
      <c r="J75" t="s">
        <v>9</v>
      </c>
      <c r="M75" t="s">
        <v>9</v>
      </c>
      <c r="N75" t="s">
        <v>1301</v>
      </c>
      <c r="P75" t="s">
        <v>1545</v>
      </c>
      <c r="Q75" t="s">
        <v>16</v>
      </c>
      <c r="R75" s="3" t="s">
        <v>16</v>
      </c>
      <c r="S75" t="s">
        <v>27</v>
      </c>
      <c r="T75"/>
      <c r="U75"/>
      <c r="V75" t="s">
        <v>9</v>
      </c>
      <c r="W75" s="3" t="s">
        <v>9</v>
      </c>
      <c r="X75" s="3" t="s">
        <v>9</v>
      </c>
      <c r="Y75" s="3" t="s">
        <v>9</v>
      </c>
      <c r="Z75" s="3" t="s">
        <v>9</v>
      </c>
      <c r="AA75" s="3" t="s">
        <v>9</v>
      </c>
      <c r="AB75" s="3" t="s">
        <v>9</v>
      </c>
      <c r="AC75" s="3"/>
      <c r="AD75" s="3" t="s">
        <v>9</v>
      </c>
      <c r="AE75" s="3" t="s">
        <v>9</v>
      </c>
      <c r="AF75" s="3"/>
      <c r="AG75" s="12">
        <f>COUNTIF(Table1[[#This Row],[Catalogue of the Museum of London Antiquities 1854]:[Illustrations of Roman London 1859]],"=y")</f>
        <v>9</v>
      </c>
      <c r="AH75" s="12" t="str">
        <f>CONCATENATE(Table1[[#This Row],[Surname]],", ",Table1[[#This Row],[First name]])</f>
        <v>Bergne, John Brodribb</v>
      </c>
    </row>
    <row r="76" spans="1:34" x14ac:dyDescent="0.25">
      <c r="A76" t="s">
        <v>94</v>
      </c>
      <c r="Q76" t="s">
        <v>96</v>
      </c>
      <c r="R76" s="3" t="s">
        <v>96</v>
      </c>
      <c r="S76" t="s">
        <v>95</v>
      </c>
      <c r="T76"/>
      <c r="U76" t="s">
        <v>94</v>
      </c>
      <c r="V76" t="s">
        <v>9</v>
      </c>
      <c r="AC76" s="3"/>
      <c r="AD76" s="3"/>
      <c r="AE76" s="3"/>
      <c r="AF76" s="3"/>
      <c r="AG76" s="12">
        <f>COUNTIF(Table1[[#This Row],[Catalogue of the Museum of London Antiquities 1854]:[Illustrations of Roman London 1859]],"=y")</f>
        <v>1</v>
      </c>
      <c r="AH76" s="12" t="str">
        <f>CONCATENATE(Table1[[#This Row],[Surname]],", ",Table1[[#This Row],[First name]])</f>
        <v xml:space="preserve">Berlin Royal Library, </v>
      </c>
    </row>
    <row r="77" spans="1:34" x14ac:dyDescent="0.25">
      <c r="A77" t="s">
        <v>829</v>
      </c>
      <c r="B77" t="s">
        <v>830</v>
      </c>
      <c r="P77" t="s">
        <v>831</v>
      </c>
      <c r="Q77" t="s">
        <v>16</v>
      </c>
      <c r="R77" s="3" t="s">
        <v>16</v>
      </c>
      <c r="S77" t="s">
        <v>27</v>
      </c>
      <c r="T77"/>
      <c r="U77"/>
      <c r="V77"/>
      <c r="AC77" s="3"/>
      <c r="AD77" s="3" t="s">
        <v>9</v>
      </c>
      <c r="AE77" s="3"/>
      <c r="AF77" s="3"/>
      <c r="AG77" s="12">
        <f>COUNTIF(Table1[[#This Row],[Catalogue of the Museum of London Antiquities 1854]:[Illustrations of Roman London 1859]],"=y")</f>
        <v>1</v>
      </c>
      <c r="AH77" s="12" t="str">
        <f>CONCATENATE(Table1[[#This Row],[Surname]],", ",Table1[[#This Row],[First name]])</f>
        <v>Best, Thomas Fairfax</v>
      </c>
    </row>
    <row r="78" spans="1:34" s="3" customFormat="1" x14ac:dyDescent="0.25">
      <c r="A78" s="3" t="s">
        <v>97</v>
      </c>
      <c r="B78" s="3" t="s">
        <v>98</v>
      </c>
      <c r="P78" s="3" t="s">
        <v>832</v>
      </c>
      <c r="Q78" s="3" t="s">
        <v>99</v>
      </c>
      <c r="R78" s="3" t="s">
        <v>26</v>
      </c>
      <c r="S78" s="3" t="s">
        <v>27</v>
      </c>
      <c r="T78" s="3" t="s">
        <v>9</v>
      </c>
      <c r="V78" s="3" t="s">
        <v>9</v>
      </c>
      <c r="Y78" s="3" t="s">
        <v>9</v>
      </c>
      <c r="Z78" s="3" t="s">
        <v>9</v>
      </c>
      <c r="AA78" s="3" t="s">
        <v>9</v>
      </c>
      <c r="AB78" s="3" t="s">
        <v>9</v>
      </c>
      <c r="AD78" s="3" t="s">
        <v>9</v>
      </c>
      <c r="AG78" s="12">
        <f>COUNTIF(Table1[[#This Row],[Catalogue of the Museum of London Antiquities 1854]:[Illustrations of Roman London 1859]],"=y")</f>
        <v>6</v>
      </c>
      <c r="AH78" s="12" t="str">
        <f>CONCATENATE(Table1[[#This Row],[Surname]],", ",Table1[[#This Row],[First name]])</f>
        <v>Betts, Edward Ladd</v>
      </c>
    </row>
    <row r="79" spans="1:34" x14ac:dyDescent="0.25">
      <c r="A79" t="s">
        <v>1375</v>
      </c>
      <c r="Q79" t="s">
        <v>1376</v>
      </c>
      <c r="R79" s="3" t="s">
        <v>1377</v>
      </c>
      <c r="S79" t="s">
        <v>211</v>
      </c>
      <c r="T79"/>
      <c r="U79" t="s">
        <v>1378</v>
      </c>
      <c r="V79"/>
      <c r="Y79" s="3" t="s">
        <v>9</v>
      </c>
      <c r="Z79" s="3" t="s">
        <v>9</v>
      </c>
      <c r="AA79" s="3" t="s">
        <v>9</v>
      </c>
      <c r="AB79" s="3" t="s">
        <v>9</v>
      </c>
      <c r="AC79" s="3" t="s">
        <v>9</v>
      </c>
      <c r="AD79" s="3"/>
      <c r="AE79" s="3"/>
      <c r="AF79" s="3" t="s">
        <v>9</v>
      </c>
      <c r="AG79" s="12">
        <f>COUNTIF(Table1[[#This Row],[Catalogue of the Museum of London Antiquities 1854]:[Illustrations of Roman London 1859]],"=y")</f>
        <v>6</v>
      </c>
      <c r="AH79" s="12" t="str">
        <f>CONCATENATE(Table1[[#This Row],[Surname]],", ",Table1[[#This Row],[First name]])</f>
        <v xml:space="preserve">Bibliothèque de Rouen, </v>
      </c>
    </row>
    <row r="80" spans="1:34" x14ac:dyDescent="0.25">
      <c r="A80" t="s">
        <v>1809</v>
      </c>
      <c r="C80" t="s">
        <v>369</v>
      </c>
      <c r="P80" t="s">
        <v>1810</v>
      </c>
      <c r="Q80" t="s">
        <v>793</v>
      </c>
      <c r="R80" s="3" t="s">
        <v>111</v>
      </c>
      <c r="S80" t="s">
        <v>211</v>
      </c>
      <c r="T80"/>
      <c r="U80"/>
      <c r="V80"/>
      <c r="AC80" s="3"/>
      <c r="AD80" s="3"/>
      <c r="AE80" s="3"/>
      <c r="AF80" s="3" t="s">
        <v>9</v>
      </c>
      <c r="AG80" s="12">
        <f>COUNTIF(Table1[[#This Row],[Catalogue of the Museum of London Antiquities 1854]:[Illustrations of Roman London 1859]],"=y")</f>
        <v>1</v>
      </c>
      <c r="AH80" s="12" t="str">
        <f>CONCATENATE(Table1[[#This Row],[Surname]],", ",Table1[[#This Row],[First name]])</f>
        <v xml:space="preserve">Bicknell, </v>
      </c>
    </row>
    <row r="81" spans="1:34" x14ac:dyDescent="0.25">
      <c r="A81" t="s">
        <v>1292</v>
      </c>
      <c r="C81" t="s">
        <v>335</v>
      </c>
      <c r="P81" t="s">
        <v>1293</v>
      </c>
      <c r="Q81" t="s">
        <v>194</v>
      </c>
      <c r="R81" s="3" t="s">
        <v>1199</v>
      </c>
      <c r="S81" t="s">
        <v>34</v>
      </c>
      <c r="T81"/>
      <c r="U81"/>
      <c r="V81"/>
      <c r="Y81" s="3" t="s">
        <v>9</v>
      </c>
      <c r="AC81" s="3"/>
      <c r="AD81" s="3"/>
      <c r="AE81" s="3"/>
      <c r="AF81" s="3"/>
      <c r="AG81" s="12">
        <f>COUNTIF(Table1[[#This Row],[Catalogue of the Museum of London Antiquities 1854]:[Illustrations of Roman London 1859]],"=y")</f>
        <v>1</v>
      </c>
      <c r="AH81" s="12" t="str">
        <f>CONCATENATE(Table1[[#This Row],[Surname]],", ",Table1[[#This Row],[First name]])</f>
        <v xml:space="preserve">Biddulph, </v>
      </c>
    </row>
    <row r="82" spans="1:34" x14ac:dyDescent="0.25">
      <c r="A82" t="s">
        <v>1292</v>
      </c>
      <c r="B82" t="s">
        <v>11</v>
      </c>
      <c r="C82" t="s">
        <v>335</v>
      </c>
      <c r="P82" t="s">
        <v>1418</v>
      </c>
      <c r="Q82" t="s">
        <v>1419</v>
      </c>
      <c r="R82" s="3" t="s">
        <v>1420</v>
      </c>
      <c r="S82" t="s">
        <v>504</v>
      </c>
      <c r="T82"/>
      <c r="U82"/>
      <c r="V82"/>
      <c r="Z82" s="3" t="s">
        <v>9</v>
      </c>
      <c r="AC82" s="3"/>
      <c r="AD82" s="3"/>
      <c r="AE82" s="3"/>
      <c r="AF82" s="3"/>
      <c r="AG82" s="12">
        <f>COUNTIF(Table1[[#This Row],[Catalogue of the Museum of London Antiquities 1854]:[Illustrations of Roman London 1859]],"=y")</f>
        <v>1</v>
      </c>
      <c r="AH82" s="12" t="str">
        <f>CONCATENATE(Table1[[#This Row],[Surname]],", ",Table1[[#This Row],[First name]])</f>
        <v>Biddulph, John</v>
      </c>
    </row>
    <row r="83" spans="1:34" x14ac:dyDescent="0.25">
      <c r="A83" t="s">
        <v>1784</v>
      </c>
      <c r="Q83" t="s">
        <v>499</v>
      </c>
      <c r="R83" s="3" t="s">
        <v>111</v>
      </c>
      <c r="S83" t="s">
        <v>27</v>
      </c>
      <c r="T83"/>
      <c r="U83" t="s">
        <v>1784</v>
      </c>
      <c r="V83"/>
      <c r="AC83" s="3"/>
      <c r="AD83" s="3"/>
      <c r="AE83" s="3"/>
      <c r="AF83" s="3" t="s">
        <v>9</v>
      </c>
      <c r="AG83" s="12">
        <f>COUNTIF(Table1[[#This Row],[Catalogue of the Museum of London Antiquities 1854]:[Illustrations of Roman London 1859]],"=y")</f>
        <v>1</v>
      </c>
      <c r="AH83" s="12" t="str">
        <f>CONCATENATE(Table1[[#This Row],[Surname]],", ",Table1[[#This Row],[First name]])</f>
        <v xml:space="preserve">Birmingham Architectural Society, </v>
      </c>
    </row>
    <row r="84" spans="1:34" x14ac:dyDescent="0.25">
      <c r="A84" t="s">
        <v>1811</v>
      </c>
      <c r="B84" t="s">
        <v>1812</v>
      </c>
      <c r="C84" t="s">
        <v>335</v>
      </c>
      <c r="P84" t="s">
        <v>1813</v>
      </c>
      <c r="Q84" t="s">
        <v>1814</v>
      </c>
      <c r="R84" s="3" t="s">
        <v>489</v>
      </c>
      <c r="S84" t="s">
        <v>27</v>
      </c>
      <c r="T84"/>
      <c r="U84"/>
      <c r="V84"/>
      <c r="AC84" s="3"/>
      <c r="AD84" s="3"/>
      <c r="AE84" s="3"/>
      <c r="AF84" s="3" t="s">
        <v>9</v>
      </c>
      <c r="AG84" s="12">
        <f>COUNTIF(Table1[[#This Row],[Catalogue of the Museum of London Antiquities 1854]:[Illustrations of Roman London 1859]],"=y")</f>
        <v>1</v>
      </c>
      <c r="AH84" s="12" t="str">
        <f>CONCATENATE(Table1[[#This Row],[Surname]],", ",Table1[[#This Row],[First name]])</f>
        <v>Biscoe, Frances</v>
      </c>
    </row>
    <row r="85" spans="1:34" s="3" customFormat="1" x14ac:dyDescent="0.25">
      <c r="A85" s="3" t="s">
        <v>100</v>
      </c>
      <c r="B85" s="3" t="s">
        <v>1334</v>
      </c>
      <c r="D85" s="3" t="s">
        <v>9</v>
      </c>
      <c r="J85" s="3" t="s">
        <v>9</v>
      </c>
      <c r="P85" s="3" t="s">
        <v>101</v>
      </c>
      <c r="Q85" s="3" t="s">
        <v>16</v>
      </c>
      <c r="R85" s="3" t="s">
        <v>16</v>
      </c>
      <c r="S85" s="3" t="s">
        <v>27</v>
      </c>
      <c r="V85" s="3" t="s">
        <v>9</v>
      </c>
      <c r="AE85" s="3" t="s">
        <v>9</v>
      </c>
      <c r="AG85" s="12">
        <f>COUNTIF(Table1[[#This Row],[Catalogue of the Museum of London Antiquities 1854]:[Illustrations of Roman London 1859]],"=y")</f>
        <v>2</v>
      </c>
      <c r="AH85" s="12" t="str">
        <f>CONCATENATE(Table1[[#This Row],[Surname]],", ",Table1[[#This Row],[First name]])</f>
        <v>Blaauw, W H</v>
      </c>
    </row>
    <row r="86" spans="1:34" x14ac:dyDescent="0.25">
      <c r="A86" t="s">
        <v>102</v>
      </c>
      <c r="B86" t="s">
        <v>103</v>
      </c>
      <c r="D86" t="s">
        <v>9</v>
      </c>
      <c r="P86" t="s">
        <v>104</v>
      </c>
      <c r="Q86" t="s">
        <v>16</v>
      </c>
      <c r="R86" s="3" t="s">
        <v>16</v>
      </c>
      <c r="S86" t="s">
        <v>27</v>
      </c>
      <c r="T86"/>
      <c r="U86"/>
      <c r="V86" t="s">
        <v>9</v>
      </c>
      <c r="AC86" s="3"/>
      <c r="AD86" s="3"/>
      <c r="AE86" s="3"/>
      <c r="AF86" s="3"/>
      <c r="AG86" s="12">
        <f>COUNTIF(Table1[[#This Row],[Catalogue of the Museum of London Antiquities 1854]:[Illustrations of Roman London 1859]],"=y")</f>
        <v>1</v>
      </c>
      <c r="AH86" s="12" t="str">
        <f>CONCATENATE(Table1[[#This Row],[Surname]],", ",Table1[[#This Row],[First name]])</f>
        <v>Black, William Henry</v>
      </c>
    </row>
    <row r="87" spans="1:34" x14ac:dyDescent="0.25">
      <c r="A87" t="s">
        <v>1815</v>
      </c>
      <c r="B87" t="s">
        <v>1816</v>
      </c>
      <c r="C87" t="s">
        <v>335</v>
      </c>
      <c r="P87" t="s">
        <v>1817</v>
      </c>
      <c r="Q87" t="s">
        <v>1160</v>
      </c>
      <c r="R87" s="3" t="s">
        <v>26</v>
      </c>
      <c r="S87" t="s">
        <v>27</v>
      </c>
      <c r="T87"/>
      <c r="U87"/>
      <c r="V87"/>
      <c r="AC87" s="3"/>
      <c r="AD87" s="3"/>
      <c r="AE87" s="3"/>
      <c r="AF87" s="3" t="s">
        <v>9</v>
      </c>
      <c r="AG87" s="12">
        <f>COUNTIF(Table1[[#This Row],[Catalogue of the Museum of London Antiquities 1854]:[Illustrations of Roman London 1859]],"=y")</f>
        <v>1</v>
      </c>
      <c r="AH87" s="12" t="str">
        <f>CONCATENATE(Table1[[#This Row],[Surname]],", ",Table1[[#This Row],[First name]])</f>
        <v>Blackett, Sarah</v>
      </c>
    </row>
    <row r="88" spans="1:34" s="3" customFormat="1" x14ac:dyDescent="0.25">
      <c r="A88" s="3" t="s">
        <v>1541</v>
      </c>
      <c r="B88" s="3" t="s">
        <v>72</v>
      </c>
      <c r="C88" s="3" t="s">
        <v>1542</v>
      </c>
      <c r="D88" s="3" t="s">
        <v>9</v>
      </c>
      <c r="Q88" s="3" t="s">
        <v>33</v>
      </c>
      <c r="R88" s="3" t="s">
        <v>3266</v>
      </c>
      <c r="S88" s="3" t="s">
        <v>34</v>
      </c>
      <c r="AB88" s="3" t="s">
        <v>9</v>
      </c>
      <c r="AC88" s="3" t="s">
        <v>9</v>
      </c>
      <c r="AG88" s="12">
        <f>COUNTIF(Table1[[#This Row],[Catalogue of the Museum of London Antiquities 1854]:[Illustrations of Roman London 1859]],"=y")</f>
        <v>2</v>
      </c>
      <c r="AH88" s="12" t="str">
        <f>CONCATENATE(Table1[[#This Row],[Surname]],", ",Table1[[#This Row],[First name]])</f>
        <v>Blackwood, William</v>
      </c>
    </row>
    <row r="89" spans="1:34" x14ac:dyDescent="0.25">
      <c r="A89" t="s">
        <v>1541</v>
      </c>
      <c r="B89" t="s">
        <v>1818</v>
      </c>
      <c r="J89" t="s">
        <v>9</v>
      </c>
      <c r="P89" t="s">
        <v>1819</v>
      </c>
      <c r="Q89" t="s">
        <v>1820</v>
      </c>
      <c r="R89" s="3" t="s">
        <v>3253</v>
      </c>
      <c r="S89" t="s">
        <v>27</v>
      </c>
      <c r="T89"/>
      <c r="U89"/>
      <c r="V89"/>
      <c r="AC89" s="3"/>
      <c r="AD89" s="3"/>
      <c r="AE89" s="3"/>
      <c r="AF89" s="3" t="s">
        <v>9</v>
      </c>
      <c r="AG89" s="12">
        <f>COUNTIF(Table1[[#This Row],[Catalogue of the Museum of London Antiquities 1854]:[Illustrations of Roman London 1859]],"=y")</f>
        <v>1</v>
      </c>
      <c r="AH89" s="12" t="str">
        <f>CONCATENATE(Table1[[#This Row],[Surname]],", ",Table1[[#This Row],[First name]])</f>
        <v>Blackwood, William Madox</v>
      </c>
    </row>
    <row r="90" spans="1:34" x14ac:dyDescent="0.25">
      <c r="A90" t="s">
        <v>1621</v>
      </c>
      <c r="B90" t="s">
        <v>81</v>
      </c>
      <c r="P90" t="s">
        <v>1622</v>
      </c>
      <c r="Q90" t="s">
        <v>12</v>
      </c>
      <c r="R90" s="3" t="s">
        <v>2061</v>
      </c>
      <c r="S90" t="s">
        <v>27</v>
      </c>
      <c r="T90"/>
      <c r="U90"/>
      <c r="V90"/>
      <c r="AC90" s="3" t="s">
        <v>9</v>
      </c>
      <c r="AD90" s="3"/>
      <c r="AE90" s="3"/>
      <c r="AF90" s="3"/>
      <c r="AG90" s="12">
        <f>COUNTIF(Table1[[#This Row],[Catalogue of the Museum of London Antiquities 1854]:[Illustrations of Roman London 1859]],"=y")</f>
        <v>1</v>
      </c>
      <c r="AH90" s="12" t="str">
        <f>CONCATENATE(Table1[[#This Row],[Surname]],", ",Table1[[#This Row],[First name]])</f>
        <v>Blair, Robert</v>
      </c>
    </row>
    <row r="91" spans="1:34" x14ac:dyDescent="0.25">
      <c r="A91" t="s">
        <v>105</v>
      </c>
      <c r="B91" t="s">
        <v>833</v>
      </c>
      <c r="J91" t="s">
        <v>9</v>
      </c>
      <c r="K91" t="s">
        <v>9</v>
      </c>
      <c r="P91" t="s">
        <v>834</v>
      </c>
      <c r="Q91" t="s">
        <v>16</v>
      </c>
      <c r="R91" s="3" t="s">
        <v>16</v>
      </c>
      <c r="S91" t="s">
        <v>27</v>
      </c>
      <c r="T91"/>
      <c r="U91"/>
      <c r="V91"/>
      <c r="AC91" s="3"/>
      <c r="AD91" s="3" t="s">
        <v>9</v>
      </c>
      <c r="AE91" s="3"/>
      <c r="AF91" s="3"/>
      <c r="AG91" s="12">
        <f>COUNTIF(Table1[[#This Row],[Catalogue of the Museum of London Antiquities 1854]:[Illustrations of Roman London 1859]],"=y")</f>
        <v>1</v>
      </c>
      <c r="AH91" s="12" t="str">
        <f>CONCATENATE(Table1[[#This Row],[Surname]],", ",Table1[[#This Row],[First name]])</f>
        <v>Bland, Michael</v>
      </c>
    </row>
    <row r="92" spans="1:34" x14ac:dyDescent="0.25">
      <c r="A92" t="s">
        <v>1733</v>
      </c>
      <c r="B92" t="s">
        <v>2194</v>
      </c>
      <c r="I92" t="s">
        <v>48</v>
      </c>
      <c r="P92" t="s">
        <v>1734</v>
      </c>
      <c r="Q92" t="s">
        <v>319</v>
      </c>
      <c r="R92" s="3" t="s">
        <v>3253</v>
      </c>
      <c r="S92" t="s">
        <v>27</v>
      </c>
      <c r="T92"/>
      <c r="U92"/>
      <c r="V92"/>
      <c r="AC92" s="3"/>
      <c r="AD92" s="3"/>
      <c r="AE92" s="3" t="s">
        <v>9</v>
      </c>
      <c r="AF92" s="3"/>
      <c r="AG92" s="12">
        <f>COUNTIF(Table1[[#This Row],[Catalogue of the Museum of London Antiquities 1854]:[Illustrations of Roman London 1859]],"=y")</f>
        <v>1</v>
      </c>
      <c r="AH92" s="12" t="str">
        <f>CONCATENATE(Table1[[#This Row],[Surname]],", ",Table1[[#This Row],[First name]])</f>
        <v>Blencow, R W</v>
      </c>
    </row>
    <row r="93" spans="1:34" x14ac:dyDescent="0.25">
      <c r="A93" t="s">
        <v>105</v>
      </c>
      <c r="B93" t="s">
        <v>106</v>
      </c>
      <c r="P93" t="s">
        <v>107</v>
      </c>
      <c r="Q93" t="s">
        <v>1160</v>
      </c>
      <c r="R93" s="3" t="s">
        <v>26</v>
      </c>
      <c r="S93" t="s">
        <v>27</v>
      </c>
      <c r="T93"/>
      <c r="U93"/>
      <c r="V93" t="s">
        <v>9</v>
      </c>
      <c r="W93" s="3" t="s">
        <v>9</v>
      </c>
      <c r="X93" s="3" t="s">
        <v>9</v>
      </c>
      <c r="Y93" s="3" t="s">
        <v>9</v>
      </c>
      <c r="Z93" s="3" t="s">
        <v>9</v>
      </c>
      <c r="AA93" s="3" t="s">
        <v>9</v>
      </c>
      <c r="AB93" s="3" t="s">
        <v>9</v>
      </c>
      <c r="AC93" s="3"/>
      <c r="AD93" s="3"/>
      <c r="AE93" s="3"/>
      <c r="AF93" s="3" t="s">
        <v>9</v>
      </c>
      <c r="AG93" s="12">
        <f>COUNTIF(Table1[[#This Row],[Catalogue of the Museum of London Antiquities 1854]:[Illustrations of Roman London 1859]],"=y")</f>
        <v>8</v>
      </c>
      <c r="AH93" s="12" t="str">
        <f>CONCATENATE(Table1[[#This Row],[Surname]],", ",Table1[[#This Row],[First name]])</f>
        <v xml:space="preserve">Bland, William </v>
      </c>
    </row>
    <row r="94" spans="1:34" s="3" customFormat="1" x14ac:dyDescent="0.25">
      <c r="A94" s="3" t="s">
        <v>1766</v>
      </c>
      <c r="C94" s="3" t="s">
        <v>24</v>
      </c>
      <c r="D94" s="3" t="s">
        <v>9</v>
      </c>
      <c r="E94" s="3" t="s">
        <v>9</v>
      </c>
      <c r="Q94" s="3" t="s">
        <v>59</v>
      </c>
      <c r="R94" s="3" t="s">
        <v>489</v>
      </c>
      <c r="S94" s="3" t="s">
        <v>27</v>
      </c>
      <c r="AE94" s="3" t="s">
        <v>9</v>
      </c>
      <c r="AG94" s="12">
        <f>COUNTIF(Table1[[#This Row],[Catalogue of the Museum of London Antiquities 1854]:[Illustrations of Roman London 1859]],"=y")</f>
        <v>1</v>
      </c>
      <c r="AH94" s="12" t="str">
        <f>CONCATENATE(Table1[[#This Row],[Surname]],", ",Table1[[#This Row],[First name]])</f>
        <v xml:space="preserve">Bliss, </v>
      </c>
    </row>
    <row r="95" spans="1:34" x14ac:dyDescent="0.25">
      <c r="A95" t="s">
        <v>108</v>
      </c>
      <c r="B95" t="s">
        <v>109</v>
      </c>
      <c r="Q95" t="s">
        <v>110</v>
      </c>
      <c r="R95" s="3" t="s">
        <v>111</v>
      </c>
      <c r="S95" t="s">
        <v>27</v>
      </c>
      <c r="T95"/>
      <c r="U95"/>
      <c r="V95" t="s">
        <v>9</v>
      </c>
      <c r="Y95" s="3" t="s">
        <v>9</v>
      </c>
      <c r="Z95" s="3" t="s">
        <v>9</v>
      </c>
      <c r="AA95" s="3" t="s">
        <v>9</v>
      </c>
      <c r="AC95" s="3"/>
      <c r="AD95" s="3" t="s">
        <v>9</v>
      </c>
      <c r="AE95" s="3"/>
      <c r="AF95" s="3"/>
      <c r="AG95" s="12">
        <f>COUNTIF(Table1[[#This Row],[Catalogue of the Museum of London Antiquities 1854]:[Illustrations of Roman London 1859]],"=y")</f>
        <v>5</v>
      </c>
      <c r="AH95" s="12" t="str">
        <f>CONCATENATE(Table1[[#This Row],[Surname]],", ",Table1[[#This Row],[First name]])</f>
        <v>Bloxham, Matthew Holbeche</v>
      </c>
    </row>
    <row r="96" spans="1:34" x14ac:dyDescent="0.25">
      <c r="A96" t="s">
        <v>1821</v>
      </c>
      <c r="B96" t="s">
        <v>1822</v>
      </c>
      <c r="I96" t="s">
        <v>73</v>
      </c>
      <c r="P96" t="s">
        <v>2246</v>
      </c>
      <c r="Q96" t="s">
        <v>16</v>
      </c>
      <c r="R96" s="3" t="s">
        <v>16</v>
      </c>
      <c r="S96" t="s">
        <v>27</v>
      </c>
      <c r="T96"/>
      <c r="U96"/>
      <c r="V96"/>
      <c r="AC96" s="3"/>
      <c r="AD96" s="3"/>
      <c r="AE96" s="3"/>
      <c r="AF96" s="3" t="s">
        <v>9</v>
      </c>
      <c r="AG96" s="12">
        <f>COUNTIF(Table1[[#This Row],[Catalogue of the Museum of London Antiquities 1854]:[Illustrations of Roman London 1859]],"=y")</f>
        <v>1</v>
      </c>
      <c r="AH96" s="12" t="str">
        <f>CONCATENATE(Table1[[#This Row],[Surname]],", ",Table1[[#This Row],[First name]])</f>
        <v>Blundell, Thomas Leigh</v>
      </c>
    </row>
    <row r="97" spans="1:34" x14ac:dyDescent="0.25">
      <c r="A97" t="s">
        <v>112</v>
      </c>
      <c r="B97" t="s">
        <v>113</v>
      </c>
      <c r="P97" t="s">
        <v>114</v>
      </c>
      <c r="Q97" t="s">
        <v>16</v>
      </c>
      <c r="R97" s="3" t="s">
        <v>16</v>
      </c>
      <c r="S97" t="s">
        <v>27</v>
      </c>
      <c r="T97"/>
      <c r="U97"/>
      <c r="V97" t="s">
        <v>9</v>
      </c>
      <c r="AC97" s="3"/>
      <c r="AD97" s="3"/>
      <c r="AE97" s="3"/>
      <c r="AF97" s="3"/>
      <c r="AG97" s="12">
        <f>COUNTIF(Table1[[#This Row],[Catalogue of the Museum of London Antiquities 1854]:[Illustrations of Roman London 1859]],"=y")</f>
        <v>1</v>
      </c>
      <c r="AH97" s="12" t="str">
        <f>CONCATENATE(Table1[[#This Row],[Surname]],", ",Table1[[#This Row],[First name]])</f>
        <v>Blythe, James</v>
      </c>
    </row>
    <row r="98" spans="1:34" x14ac:dyDescent="0.25">
      <c r="A98" t="s">
        <v>117</v>
      </c>
      <c r="B98" t="s">
        <v>1623</v>
      </c>
      <c r="P98" t="s">
        <v>1624</v>
      </c>
      <c r="Q98" t="s">
        <v>1625</v>
      </c>
      <c r="R98" s="3" t="s">
        <v>68</v>
      </c>
      <c r="S98" t="s">
        <v>27</v>
      </c>
      <c r="T98"/>
      <c r="U98"/>
      <c r="V98"/>
      <c r="AC98" s="3" t="s">
        <v>9</v>
      </c>
      <c r="AD98" s="3"/>
      <c r="AE98" s="3"/>
      <c r="AF98" s="3"/>
      <c r="AG98" s="12">
        <f>COUNTIF(Table1[[#This Row],[Catalogue of the Museum of London Antiquities 1854]:[Illustrations of Roman London 1859]],"=y")</f>
        <v>1</v>
      </c>
      <c r="AH98" s="12" t="str">
        <f>CONCATENATE(Table1[[#This Row],[Surname]],", ",Table1[[#This Row],[First name]])</f>
        <v>Boileau, Francis G M</v>
      </c>
    </row>
    <row r="99" spans="1:34" s="3" customFormat="1" x14ac:dyDescent="0.25">
      <c r="A99" s="3" t="s">
        <v>117</v>
      </c>
      <c r="B99" s="3" t="s">
        <v>11</v>
      </c>
      <c r="C99" s="3" t="s">
        <v>1543</v>
      </c>
      <c r="D99" s="3" t="s">
        <v>9</v>
      </c>
      <c r="F99" s="3" t="s">
        <v>9</v>
      </c>
      <c r="J99" s="3" t="s">
        <v>9</v>
      </c>
      <c r="K99" s="3" t="s">
        <v>9</v>
      </c>
      <c r="P99" s="3" t="s">
        <v>118</v>
      </c>
      <c r="Q99" s="3" t="s">
        <v>1025</v>
      </c>
      <c r="R99" s="3" t="s">
        <v>68</v>
      </c>
      <c r="S99" s="3" t="s">
        <v>27</v>
      </c>
      <c r="V99" s="3" t="s">
        <v>9</v>
      </c>
      <c r="Y99" s="3" t="s">
        <v>9</v>
      </c>
      <c r="Z99" s="3" t="s">
        <v>9</v>
      </c>
      <c r="AA99" s="3" t="s">
        <v>9</v>
      </c>
      <c r="AB99" s="3" t="s">
        <v>9</v>
      </c>
      <c r="AF99" s="3" t="s">
        <v>9</v>
      </c>
      <c r="AG99" s="12">
        <f>COUNTIF(Table1[[#This Row],[Catalogue of the Museum of London Antiquities 1854]:[Illustrations of Roman London 1859]],"=y")</f>
        <v>6</v>
      </c>
      <c r="AH99" s="12" t="str">
        <f>CONCATENATE(Table1[[#This Row],[Surname]],", ",Table1[[#This Row],[First name]])</f>
        <v>Boileau, John</v>
      </c>
    </row>
    <row r="100" spans="1:34" x14ac:dyDescent="0.25">
      <c r="A100" t="s">
        <v>228</v>
      </c>
      <c r="B100" t="s">
        <v>61</v>
      </c>
      <c r="P100" t="s">
        <v>1825</v>
      </c>
      <c r="Q100" t="s">
        <v>499</v>
      </c>
      <c r="R100" s="3" t="s">
        <v>111</v>
      </c>
      <c r="S100" t="s">
        <v>27</v>
      </c>
      <c r="T100"/>
      <c r="U100"/>
      <c r="V100"/>
      <c r="AC100" s="3"/>
      <c r="AD100" s="3"/>
      <c r="AE100" s="3"/>
      <c r="AF100" s="3" t="s">
        <v>9</v>
      </c>
      <c r="AG100" s="12">
        <f>COUNTIF(Table1[[#This Row],[Catalogue of the Museum of London Antiquities 1854]:[Illustrations of Roman London 1859]],"=y")</f>
        <v>1</v>
      </c>
      <c r="AH100" s="12" t="str">
        <f>CONCATENATE(Table1[[#This Row],[Surname]],", ",Table1[[#This Row],[First name]])</f>
        <v>Bolton, Francis</v>
      </c>
    </row>
    <row r="101" spans="1:34" x14ac:dyDescent="0.25">
      <c r="A101" t="s">
        <v>1824</v>
      </c>
      <c r="B101" t="s">
        <v>196</v>
      </c>
      <c r="P101" t="s">
        <v>1823</v>
      </c>
      <c r="Q101" t="s">
        <v>16</v>
      </c>
      <c r="R101" s="3" t="s">
        <v>16</v>
      </c>
      <c r="S101" t="s">
        <v>27</v>
      </c>
      <c r="T101"/>
      <c r="U101"/>
      <c r="V101"/>
      <c r="AC101" s="3"/>
      <c r="AD101" s="3"/>
      <c r="AE101" s="3"/>
      <c r="AF101" s="3" t="s">
        <v>9</v>
      </c>
      <c r="AG101" s="12">
        <f>COUNTIF(Table1[[#This Row],[Catalogue of the Museum of London Antiquities 1854]:[Illustrations of Roman London 1859]],"=y")</f>
        <v>1</v>
      </c>
      <c r="AH101" s="12" t="str">
        <f>CONCATENATE(Table1[[#This Row],[Surname]],", ",Table1[[#This Row],[First name]])</f>
        <v>Boöcke, Frederick</v>
      </c>
    </row>
    <row r="102" spans="1:34" x14ac:dyDescent="0.25">
      <c r="A102" t="s">
        <v>115</v>
      </c>
      <c r="B102" t="s">
        <v>40</v>
      </c>
      <c r="P102" t="s">
        <v>116</v>
      </c>
      <c r="Q102" t="s">
        <v>16</v>
      </c>
      <c r="R102" s="3" t="s">
        <v>16</v>
      </c>
      <c r="S102" t="s">
        <v>27</v>
      </c>
      <c r="T102"/>
      <c r="U102"/>
      <c r="V102" t="s">
        <v>9</v>
      </c>
      <c r="AC102" s="3"/>
      <c r="AD102" s="3"/>
      <c r="AE102" s="3"/>
      <c r="AF102" s="3"/>
      <c r="AG102" s="12">
        <f>COUNTIF(Table1[[#This Row],[Catalogue of the Museum of London Antiquities 1854]:[Illustrations of Roman London 1859]],"=y")</f>
        <v>1</v>
      </c>
      <c r="AH102" s="12" t="str">
        <f>CONCATENATE(Table1[[#This Row],[Surname]],", ",Table1[[#This Row],[First name]])</f>
        <v>Boocke, Joseph</v>
      </c>
    </row>
    <row r="103" spans="1:34" x14ac:dyDescent="0.25">
      <c r="A103" t="s">
        <v>1258</v>
      </c>
      <c r="B103" t="s">
        <v>417</v>
      </c>
      <c r="P103" t="s">
        <v>1259</v>
      </c>
      <c r="Q103" t="s">
        <v>1260</v>
      </c>
      <c r="R103" s="3" t="s">
        <v>400</v>
      </c>
      <c r="S103" t="s">
        <v>27</v>
      </c>
      <c r="T103"/>
      <c r="U103"/>
      <c r="V103"/>
      <c r="X103" s="3" t="s">
        <v>9</v>
      </c>
      <c r="Z103" s="3" t="s">
        <v>9</v>
      </c>
      <c r="AA103" s="3" t="s">
        <v>9</v>
      </c>
      <c r="AB103" s="3" t="s">
        <v>9</v>
      </c>
      <c r="AC103" s="3"/>
      <c r="AD103" s="3"/>
      <c r="AE103" s="3"/>
      <c r="AF103" s="3"/>
      <c r="AG103" s="12">
        <f>COUNTIF(Table1[[#This Row],[Catalogue of the Museum of London Antiquities 1854]:[Illustrations of Roman London 1859]],"=y")</f>
        <v>4</v>
      </c>
      <c r="AH103" s="12" t="str">
        <f>CONCATENATE(Table1[[#This Row],[Surname]],", ",Table1[[#This Row],[First name]])</f>
        <v>Booth, Benjamin</v>
      </c>
    </row>
    <row r="104" spans="1:34" x14ac:dyDescent="0.25">
      <c r="A104" s="3" t="s">
        <v>3255</v>
      </c>
      <c r="B104" s="3" t="s">
        <v>3256</v>
      </c>
      <c r="C104" s="3" t="s">
        <v>2078</v>
      </c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 t="s">
        <v>2228</v>
      </c>
      <c r="O104" s="3" t="s">
        <v>9</v>
      </c>
      <c r="P104" s="3"/>
      <c r="Q104" s="3" t="s">
        <v>597</v>
      </c>
      <c r="R104" s="3" t="s">
        <v>1024</v>
      </c>
      <c r="S104" s="3" t="s">
        <v>211</v>
      </c>
      <c r="V104" s="3" t="s">
        <v>9</v>
      </c>
      <c r="AC104" s="3"/>
      <c r="AD104" s="3"/>
      <c r="AE104" s="3"/>
      <c r="AF104" s="3" t="s">
        <v>9</v>
      </c>
      <c r="AG104" s="12">
        <f>COUNTIF(Table1[[#This Row],[Catalogue of the Museum of London Antiquities 1854]:[Illustrations of Roman London 1859]],"=y")</f>
        <v>2</v>
      </c>
      <c r="AH104" s="12" t="str">
        <f>CONCATENATE(Table1[[#This Row],[Surname]],", ",Table1[[#This Row],[First name]])</f>
        <v xml:space="preserve">Boucher de Crèvecoeur de Perthes, J </v>
      </c>
    </row>
    <row r="105" spans="1:34" x14ac:dyDescent="0.25">
      <c r="A105" t="s">
        <v>1421</v>
      </c>
      <c r="B105" t="s">
        <v>1422</v>
      </c>
      <c r="C105" t="s">
        <v>1423</v>
      </c>
      <c r="F105" t="s">
        <v>9</v>
      </c>
      <c r="Q105" t="s">
        <v>1424</v>
      </c>
      <c r="R105" s="3" t="s">
        <v>1425</v>
      </c>
      <c r="S105" t="s">
        <v>1426</v>
      </c>
      <c r="T105"/>
      <c r="U105"/>
      <c r="V105"/>
      <c r="Z105" s="3" t="s">
        <v>9</v>
      </c>
      <c r="AA105" s="3" t="s">
        <v>9</v>
      </c>
      <c r="AB105" s="3" t="s">
        <v>9</v>
      </c>
      <c r="AC105" s="3" t="s">
        <v>9</v>
      </c>
      <c r="AD105" s="3"/>
      <c r="AE105" s="3"/>
      <c r="AF105" s="3" t="s">
        <v>9</v>
      </c>
      <c r="AG105" s="12">
        <f>COUNTIF(Table1[[#This Row],[Catalogue of the Museum of London Antiquities 1854]:[Illustrations of Roman London 1859]],"=y")</f>
        <v>5</v>
      </c>
      <c r="AH105" s="12" t="str">
        <f>CONCATENATE(Table1[[#This Row],[Surname]],", ",Table1[[#This Row],[First name]])</f>
        <v>Bonstetten, Gustave de</v>
      </c>
    </row>
    <row r="106" spans="1:34" s="3" customFormat="1" x14ac:dyDescent="0.25">
      <c r="A106" s="3" t="s">
        <v>1294</v>
      </c>
      <c r="B106" s="3" t="s">
        <v>1295</v>
      </c>
      <c r="C106" s="3" t="s">
        <v>1041</v>
      </c>
      <c r="D106" s="3" t="s">
        <v>9</v>
      </c>
      <c r="J106" s="3" t="s">
        <v>9</v>
      </c>
      <c r="K106" s="3" t="s">
        <v>9</v>
      </c>
      <c r="L106" s="3" t="s">
        <v>9</v>
      </c>
      <c r="P106" s="3" t="s">
        <v>1427</v>
      </c>
      <c r="Q106" s="3" t="s">
        <v>1296</v>
      </c>
      <c r="R106" s="3" t="s">
        <v>266</v>
      </c>
      <c r="S106" s="3" t="s">
        <v>27</v>
      </c>
      <c r="T106" s="3" t="s">
        <v>9</v>
      </c>
      <c r="Y106" s="3" t="s">
        <v>9</v>
      </c>
      <c r="Z106" s="3" t="s">
        <v>9</v>
      </c>
      <c r="AA106" s="3" t="s">
        <v>9</v>
      </c>
      <c r="AB106" s="3" t="s">
        <v>9</v>
      </c>
      <c r="AE106" s="3" t="s">
        <v>9</v>
      </c>
      <c r="AF106" s="3" t="s">
        <v>9</v>
      </c>
      <c r="AG106" s="12">
        <f>COUNTIF(Table1[[#This Row],[Catalogue of the Museum of London Antiquities 1854]:[Illustrations of Roman London 1859]],"=y")</f>
        <v>6</v>
      </c>
      <c r="AH106" s="12" t="str">
        <f>CONCATENATE(Table1[[#This Row],[Surname]],", ",Table1[[#This Row],[First name]])</f>
        <v>Botfield, Beriah</v>
      </c>
    </row>
    <row r="107" spans="1:34" x14ac:dyDescent="0.25">
      <c r="A107" t="s">
        <v>119</v>
      </c>
      <c r="B107" t="s">
        <v>120</v>
      </c>
      <c r="C107" t="s">
        <v>24</v>
      </c>
      <c r="E107" t="s">
        <v>9</v>
      </c>
      <c r="P107" t="s">
        <v>121</v>
      </c>
      <c r="Q107" t="s">
        <v>122</v>
      </c>
      <c r="R107" s="3" t="s">
        <v>123</v>
      </c>
      <c r="S107" t="s">
        <v>27</v>
      </c>
      <c r="T107"/>
      <c r="U107"/>
      <c r="V107" t="s">
        <v>9</v>
      </c>
      <c r="AC107" s="3"/>
      <c r="AD107" s="3"/>
      <c r="AE107" s="3"/>
      <c r="AF107" s="3"/>
      <c r="AG107" s="12">
        <f>COUNTIF(Table1[[#This Row],[Catalogue of the Museum of London Antiquities 1854]:[Illustrations of Roman London 1859]],"=y")</f>
        <v>1</v>
      </c>
      <c r="AH107" s="12" t="str">
        <f>CONCATENATE(Table1[[#This Row],[Surname]],", ",Table1[[#This Row],[First name]])</f>
        <v>Boulay, F, Du</v>
      </c>
    </row>
    <row r="108" spans="1:34" x14ac:dyDescent="0.25">
      <c r="A108" t="s">
        <v>124</v>
      </c>
      <c r="B108" t="s">
        <v>125</v>
      </c>
      <c r="P108" t="s">
        <v>126</v>
      </c>
      <c r="Q108" t="s">
        <v>127</v>
      </c>
      <c r="R108" s="3" t="s">
        <v>128</v>
      </c>
      <c r="S108" t="s">
        <v>27</v>
      </c>
      <c r="T108"/>
      <c r="U108"/>
      <c r="V108" t="s">
        <v>9</v>
      </c>
      <c r="AC108" s="3"/>
      <c r="AD108" s="3"/>
      <c r="AE108" s="3"/>
      <c r="AF108" s="3"/>
      <c r="AG108" s="12">
        <f>COUNTIF(Table1[[#This Row],[Catalogue of the Museum of London Antiquities 1854]:[Illustrations of Roman London 1859]],"=y")</f>
        <v>1</v>
      </c>
      <c r="AH108" s="12" t="str">
        <f>CONCATENATE(Table1[[#This Row],[Surname]],", ",Table1[[#This Row],[First name]])</f>
        <v>Bowler, Henry</v>
      </c>
    </row>
    <row r="109" spans="1:34" x14ac:dyDescent="0.25">
      <c r="A109" t="s">
        <v>129</v>
      </c>
      <c r="B109" t="s">
        <v>72</v>
      </c>
      <c r="P109" t="s">
        <v>130</v>
      </c>
      <c r="Q109" t="s">
        <v>131</v>
      </c>
      <c r="R109" s="3" t="s">
        <v>3252</v>
      </c>
      <c r="S109" t="s">
        <v>27</v>
      </c>
      <c r="T109"/>
      <c r="U109"/>
      <c r="V109" t="s">
        <v>9</v>
      </c>
      <c r="X109" s="3" t="s">
        <v>9</v>
      </c>
      <c r="AC109" s="3"/>
      <c r="AD109" s="3"/>
      <c r="AE109" s="3"/>
      <c r="AF109" s="3"/>
      <c r="AG109" s="12">
        <f>COUNTIF(Table1[[#This Row],[Catalogue of the Museum of London Antiquities 1854]:[Illustrations of Roman London 1859]],"=y")</f>
        <v>2</v>
      </c>
      <c r="AH109" s="12" t="str">
        <f>CONCATENATE(Table1[[#This Row],[Surname]],", ",Table1[[#This Row],[First name]])</f>
        <v>Bowman, William</v>
      </c>
    </row>
    <row r="110" spans="1:34" x14ac:dyDescent="0.25">
      <c r="A110" t="s">
        <v>1826</v>
      </c>
      <c r="C110" t="s">
        <v>335</v>
      </c>
      <c r="P110" t="s">
        <v>1827</v>
      </c>
      <c r="Q110" t="s">
        <v>1828</v>
      </c>
      <c r="R110" s="3" t="s">
        <v>259</v>
      </c>
      <c r="S110" t="s">
        <v>27</v>
      </c>
      <c r="T110"/>
      <c r="U110"/>
      <c r="V110"/>
      <c r="AC110" s="3"/>
      <c r="AD110" s="3"/>
      <c r="AE110" s="3"/>
      <c r="AF110" s="3" t="s">
        <v>9</v>
      </c>
      <c r="AG110" s="12">
        <f>COUNTIF(Table1[[#This Row],[Catalogue of the Museum of London Antiquities 1854]:[Illustrations of Roman London 1859]],"=y")</f>
        <v>1</v>
      </c>
      <c r="AH110" s="12" t="str">
        <f>CONCATENATE(Table1[[#This Row],[Surname]],", ",Table1[[#This Row],[First name]])</f>
        <v xml:space="preserve">Boyle, </v>
      </c>
    </row>
    <row r="111" spans="1:34" x14ac:dyDescent="0.25">
      <c r="A111" t="s">
        <v>132</v>
      </c>
      <c r="B111" t="s">
        <v>72</v>
      </c>
      <c r="J111" t="s">
        <v>9</v>
      </c>
      <c r="P111" t="s">
        <v>1479</v>
      </c>
      <c r="Q111" t="s">
        <v>131</v>
      </c>
      <c r="R111" s="3" t="s">
        <v>3252</v>
      </c>
      <c r="S111" t="s">
        <v>27</v>
      </c>
      <c r="T111" t="s">
        <v>9</v>
      </c>
      <c r="U111"/>
      <c r="V111" t="s">
        <v>9</v>
      </c>
      <c r="Y111" s="3" t="s">
        <v>9</v>
      </c>
      <c r="Z111" s="3" t="s">
        <v>9</v>
      </c>
      <c r="AC111" s="3"/>
      <c r="AD111" s="3"/>
      <c r="AE111" s="3"/>
      <c r="AF111" s="3"/>
      <c r="AG111" s="12">
        <f>COUNTIF(Table1[[#This Row],[Catalogue of the Museum of London Antiquities 1854]:[Illustrations of Roman London 1859]],"=y")</f>
        <v>3</v>
      </c>
      <c r="AH111" s="12" t="str">
        <f>CONCATENATE(Table1[[#This Row],[Surname]],", ",Table1[[#This Row],[First name]])</f>
        <v>Boyne, William</v>
      </c>
    </row>
    <row r="112" spans="1:34" x14ac:dyDescent="0.25">
      <c r="A112" t="s">
        <v>835</v>
      </c>
      <c r="B112" t="s">
        <v>11</v>
      </c>
      <c r="Q112" t="s">
        <v>836</v>
      </c>
      <c r="R112" s="3" t="s">
        <v>26</v>
      </c>
      <c r="S112" t="s">
        <v>27</v>
      </c>
      <c r="T112"/>
      <c r="U112"/>
      <c r="V112"/>
      <c r="AC112" s="3"/>
      <c r="AD112" s="3" t="s">
        <v>9</v>
      </c>
      <c r="AE112" s="3"/>
      <c r="AF112" s="3"/>
      <c r="AG112" s="12">
        <f>COUNTIF(Table1[[#This Row],[Catalogue of the Museum of London Antiquities 1854]:[Illustrations of Roman London 1859]],"=y")</f>
        <v>1</v>
      </c>
      <c r="AH112" s="12" t="str">
        <f>CONCATENATE(Table1[[#This Row],[Surname]],", ",Table1[[#This Row],[First name]])</f>
        <v>Boys, John</v>
      </c>
    </row>
    <row r="113" spans="1:34" x14ac:dyDescent="0.25">
      <c r="A113" t="s">
        <v>1626</v>
      </c>
      <c r="B113" t="s">
        <v>1627</v>
      </c>
      <c r="D113" t="s">
        <v>9</v>
      </c>
      <c r="J113" t="s">
        <v>9</v>
      </c>
      <c r="P113" t="s">
        <v>1628</v>
      </c>
      <c r="Q113" t="s">
        <v>16</v>
      </c>
      <c r="R113" s="3" t="s">
        <v>16</v>
      </c>
      <c r="S113" t="s">
        <v>27</v>
      </c>
      <c r="T113"/>
      <c r="U113"/>
      <c r="V113"/>
      <c r="AC113" s="3" t="s">
        <v>9</v>
      </c>
      <c r="AD113" s="3"/>
      <c r="AE113" s="3"/>
      <c r="AF113" s="3"/>
      <c r="AG113" s="12">
        <f>COUNTIF(Table1[[#This Row],[Catalogue of the Museum of London Antiquities 1854]:[Illustrations of Roman London 1859]],"=y")</f>
        <v>1</v>
      </c>
      <c r="AH113" s="12" t="str">
        <f>CONCATENATE(Table1[[#This Row],[Surname]],", ",Table1[[#This Row],[First name]])</f>
        <v>Brabrook, E W</v>
      </c>
    </row>
    <row r="114" spans="1:34" x14ac:dyDescent="0.25">
      <c r="A114" t="s">
        <v>1428</v>
      </c>
      <c r="B114" t="s">
        <v>29</v>
      </c>
      <c r="P114" t="s">
        <v>1429</v>
      </c>
      <c r="Q114" t="s">
        <v>1430</v>
      </c>
      <c r="R114" s="3" t="s">
        <v>400</v>
      </c>
      <c r="S114" t="s">
        <v>27</v>
      </c>
      <c r="T114"/>
      <c r="U114"/>
      <c r="V114"/>
      <c r="Z114" s="3" t="s">
        <v>9</v>
      </c>
      <c r="AA114" s="3" t="s">
        <v>9</v>
      </c>
      <c r="AB114" s="3" t="s">
        <v>9</v>
      </c>
      <c r="AC114" s="3"/>
      <c r="AD114" s="3"/>
      <c r="AE114" s="3"/>
      <c r="AF114" s="3" t="s">
        <v>9</v>
      </c>
      <c r="AG114" s="12">
        <f>COUNTIF(Table1[[#This Row],[Catalogue of the Museum of London Antiquities 1854]:[Illustrations of Roman London 1859]],"=y")</f>
        <v>4</v>
      </c>
      <c r="AH114" s="12" t="str">
        <f>CONCATENATE(Table1[[#This Row],[Surname]],", ",Table1[[#This Row],[First name]])</f>
        <v>Bradbury, Charles</v>
      </c>
    </row>
    <row r="115" spans="1:34" x14ac:dyDescent="0.25">
      <c r="A115" t="s">
        <v>1480</v>
      </c>
      <c r="C115" t="s">
        <v>1481</v>
      </c>
      <c r="D115" t="s">
        <v>9</v>
      </c>
      <c r="F115" t="s">
        <v>9</v>
      </c>
      <c r="J115" t="s">
        <v>9</v>
      </c>
      <c r="P115" t="s">
        <v>1452</v>
      </c>
      <c r="R115" s="3" t="s">
        <v>185</v>
      </c>
      <c r="S115" t="s">
        <v>27</v>
      </c>
      <c r="T115" t="s">
        <v>9</v>
      </c>
      <c r="U115"/>
      <c r="V115"/>
      <c r="AA115" s="3" t="s">
        <v>9</v>
      </c>
      <c r="AB115" s="3" t="s">
        <v>9</v>
      </c>
      <c r="AC115" s="3"/>
      <c r="AD115" s="3"/>
      <c r="AE115" s="3"/>
      <c r="AF115" s="3"/>
      <c r="AG115" s="12">
        <f>COUNTIF(Table1[[#This Row],[Catalogue of the Museum of London Antiquities 1854]:[Illustrations of Roman London 1859]],"=y")</f>
        <v>2</v>
      </c>
      <c r="AH115" s="12" t="str">
        <f>CONCATENATE(Table1[[#This Row],[Surname]],", ",Table1[[#This Row],[First name]])</f>
        <v xml:space="preserve">Braybrooke, </v>
      </c>
    </row>
    <row r="116" spans="1:34" x14ac:dyDescent="0.25">
      <c r="A116" t="s">
        <v>1829</v>
      </c>
      <c r="B116" t="s">
        <v>1266</v>
      </c>
      <c r="P116" t="s">
        <v>1830</v>
      </c>
      <c r="Q116" t="s">
        <v>531</v>
      </c>
      <c r="R116" s="3" t="s">
        <v>26</v>
      </c>
      <c r="S116" t="s">
        <v>27</v>
      </c>
      <c r="T116"/>
      <c r="U116"/>
      <c r="V116"/>
      <c r="AC116" s="3"/>
      <c r="AD116" s="3"/>
      <c r="AE116" s="3"/>
      <c r="AF116" s="3" t="s">
        <v>9</v>
      </c>
      <c r="AG116" s="12">
        <f>COUNTIF(Table1[[#This Row],[Catalogue of the Museum of London Antiquities 1854]:[Illustrations of Roman London 1859]],"=y")</f>
        <v>1</v>
      </c>
      <c r="AH116" s="12" t="str">
        <f>CONCATENATE(Table1[[#This Row],[Surname]],", ",Table1[[#This Row],[First name]])</f>
        <v>Breach, J G</v>
      </c>
    </row>
    <row r="117" spans="1:34" x14ac:dyDescent="0.25">
      <c r="A117" t="s">
        <v>133</v>
      </c>
      <c r="B117" t="s">
        <v>1629</v>
      </c>
      <c r="J117" t="s">
        <v>9</v>
      </c>
      <c r="P117" t="s">
        <v>1630</v>
      </c>
      <c r="Q117" t="s">
        <v>16</v>
      </c>
      <c r="R117" s="3" t="s">
        <v>16</v>
      </c>
      <c r="S117" t="s">
        <v>27</v>
      </c>
      <c r="T117"/>
      <c r="U117"/>
      <c r="V117"/>
      <c r="AC117" s="3" t="s">
        <v>9</v>
      </c>
      <c r="AD117" s="3"/>
      <c r="AE117" s="3"/>
      <c r="AF117" s="3"/>
      <c r="AG117" s="12">
        <f>COUNTIF(Table1[[#This Row],[Catalogue of the Museum of London Antiquities 1854]:[Illustrations of Roman London 1859]],"=y")</f>
        <v>1</v>
      </c>
      <c r="AH117" s="12" t="str">
        <f>CONCATENATE(Table1[[#This Row],[Surname]],", ",Table1[[#This Row],[First name]])</f>
        <v>Brent, Cecil</v>
      </c>
    </row>
    <row r="118" spans="1:34" x14ac:dyDescent="0.25">
      <c r="A118" t="s">
        <v>133</v>
      </c>
      <c r="B118" t="s">
        <v>61</v>
      </c>
      <c r="P118" t="s">
        <v>134</v>
      </c>
      <c r="Q118" t="s">
        <v>16</v>
      </c>
      <c r="R118" s="3" t="s">
        <v>16</v>
      </c>
      <c r="S118" t="s">
        <v>27</v>
      </c>
      <c r="T118"/>
      <c r="U118"/>
      <c r="V118" t="s">
        <v>9</v>
      </c>
      <c r="AC118" s="3"/>
      <c r="AD118" s="3"/>
      <c r="AE118" s="3"/>
      <c r="AF118" s="3"/>
      <c r="AG118" s="12">
        <f>COUNTIF(Table1[[#This Row],[Catalogue of the Museum of London Antiquities 1854]:[Illustrations of Roman London 1859]],"=y")</f>
        <v>1</v>
      </c>
      <c r="AH118" s="12" t="str">
        <f>CONCATENATE(Table1[[#This Row],[Surname]],", ",Table1[[#This Row],[First name]])</f>
        <v>Brent, Francis</v>
      </c>
    </row>
    <row r="119" spans="1:34" s="3" customFormat="1" x14ac:dyDescent="0.25">
      <c r="A119" s="3" t="s">
        <v>133</v>
      </c>
      <c r="B119" s="3" t="s">
        <v>135</v>
      </c>
      <c r="D119" s="3" t="s">
        <v>9</v>
      </c>
      <c r="J119" s="3" t="s">
        <v>9</v>
      </c>
      <c r="P119" s="3" t="s">
        <v>1544</v>
      </c>
      <c r="Q119" s="3" t="s">
        <v>136</v>
      </c>
      <c r="R119" s="3" t="s">
        <v>26</v>
      </c>
      <c r="S119" s="3" t="s">
        <v>27</v>
      </c>
      <c r="V119" s="3" t="s">
        <v>9</v>
      </c>
      <c r="AB119" s="3" t="s">
        <v>9</v>
      </c>
      <c r="AC119" s="3" t="s">
        <v>9</v>
      </c>
      <c r="AD119" s="3" t="s">
        <v>9</v>
      </c>
      <c r="AG119" s="12">
        <f>COUNTIF(Table1[[#This Row],[Catalogue of the Museum of London Antiquities 1854]:[Illustrations of Roman London 1859]],"=y")</f>
        <v>4</v>
      </c>
      <c r="AH119" s="12" t="str">
        <f>CONCATENATE(Table1[[#This Row],[Surname]],", ",Table1[[#This Row],[First name]])</f>
        <v>Brent, John, Jun.</v>
      </c>
    </row>
    <row r="120" spans="1:34" x14ac:dyDescent="0.25">
      <c r="A120" t="s">
        <v>1741</v>
      </c>
      <c r="B120" t="s">
        <v>81</v>
      </c>
      <c r="P120" t="s">
        <v>1742</v>
      </c>
      <c r="Q120" t="s">
        <v>1743</v>
      </c>
      <c r="R120" s="3" t="s">
        <v>3253</v>
      </c>
      <c r="S120" t="s">
        <v>27</v>
      </c>
      <c r="T120"/>
      <c r="U120"/>
      <c r="V120"/>
      <c r="AC120" s="3"/>
      <c r="AD120" s="3"/>
      <c r="AE120" s="3" t="s">
        <v>9</v>
      </c>
      <c r="AF120" s="3"/>
      <c r="AG120" s="12">
        <f>COUNTIF(Table1[[#This Row],[Catalogue of the Museum of London Antiquities 1854]:[Illustrations of Roman London 1859]],"=y")</f>
        <v>1</v>
      </c>
      <c r="AH120" s="12" t="str">
        <f>CONCATENATE(Table1[[#This Row],[Surname]],", ",Table1[[#This Row],[First name]])</f>
        <v>Breton, Robert</v>
      </c>
    </row>
    <row r="121" spans="1:34" x14ac:dyDescent="0.25">
      <c r="A121" t="s">
        <v>137</v>
      </c>
      <c r="B121" t="s">
        <v>1831</v>
      </c>
      <c r="P121" t="s">
        <v>1832</v>
      </c>
      <c r="Q121" t="s">
        <v>16</v>
      </c>
      <c r="R121" s="3" t="s">
        <v>16</v>
      </c>
      <c r="S121" t="s">
        <v>27</v>
      </c>
      <c r="T121"/>
      <c r="U121"/>
      <c r="V121"/>
      <c r="AC121" s="3"/>
      <c r="AD121" s="3"/>
      <c r="AE121" s="3"/>
      <c r="AF121" s="3" t="s">
        <v>9</v>
      </c>
      <c r="AG121" s="12">
        <f>COUNTIF(Table1[[#This Row],[Catalogue of the Museum of London Antiquities 1854]:[Illustrations of Roman London 1859]],"=y")</f>
        <v>1</v>
      </c>
      <c r="AH121" s="12" t="str">
        <f>CONCATENATE(Table1[[#This Row],[Surname]],", ",Table1[[#This Row],[First name]])</f>
        <v>Brewer, J W Northway</v>
      </c>
    </row>
    <row r="122" spans="1:34" x14ac:dyDescent="0.25">
      <c r="A122" t="s">
        <v>137</v>
      </c>
      <c r="B122" t="s">
        <v>66</v>
      </c>
      <c r="P122" t="s">
        <v>138</v>
      </c>
      <c r="Q122" t="s">
        <v>16</v>
      </c>
      <c r="R122" s="3" t="s">
        <v>16</v>
      </c>
      <c r="S122" t="s">
        <v>27</v>
      </c>
      <c r="T122"/>
      <c r="U122"/>
      <c r="V122" t="s">
        <v>9</v>
      </c>
      <c r="AC122" s="3"/>
      <c r="AD122" s="3"/>
      <c r="AE122" s="3"/>
      <c r="AF122" s="3"/>
      <c r="AG122" s="12">
        <f>COUNTIF(Table1[[#This Row],[Catalogue of the Museum of London Antiquities 1854]:[Illustrations of Roman London 1859]],"=y")</f>
        <v>1</v>
      </c>
      <c r="AH122" s="12" t="str">
        <f>CONCATENATE(Table1[[#This Row],[Surname]],", ",Table1[[#This Row],[First name]])</f>
        <v>Brewer, Thomas</v>
      </c>
    </row>
    <row r="123" spans="1:34" x14ac:dyDescent="0.25">
      <c r="A123" t="s">
        <v>837</v>
      </c>
      <c r="B123" t="s">
        <v>838</v>
      </c>
      <c r="Q123" t="s">
        <v>839</v>
      </c>
      <c r="R123" s="3" t="s">
        <v>215</v>
      </c>
      <c r="S123" t="s">
        <v>27</v>
      </c>
      <c r="T123"/>
      <c r="U123"/>
      <c r="V123"/>
      <c r="AC123" s="3"/>
      <c r="AD123" s="3" t="s">
        <v>9</v>
      </c>
      <c r="AE123" s="3"/>
      <c r="AF123" s="3"/>
      <c r="AG123" s="12">
        <f>COUNTIF(Table1[[#This Row],[Catalogue of the Museum of London Antiquities 1854]:[Illustrations of Roman London 1859]],"=y")</f>
        <v>1</v>
      </c>
      <c r="AH123" s="12" t="str">
        <f>CONCATENATE(Table1[[#This Row],[Surname]],", ",Table1[[#This Row],[First name]])</f>
        <v>Bridge, John Gawler</v>
      </c>
    </row>
    <row r="124" spans="1:34" x14ac:dyDescent="0.25">
      <c r="A124" t="s">
        <v>139</v>
      </c>
      <c r="B124" t="s">
        <v>29</v>
      </c>
      <c r="P124" t="s">
        <v>140</v>
      </c>
      <c r="Q124" t="s">
        <v>16</v>
      </c>
      <c r="R124" s="3" t="s">
        <v>16</v>
      </c>
      <c r="S124" t="s">
        <v>27</v>
      </c>
      <c r="T124"/>
      <c r="U124"/>
      <c r="V124" t="s">
        <v>9</v>
      </c>
      <c r="X124" s="3" t="s">
        <v>9</v>
      </c>
      <c r="Y124" s="3" t="s">
        <v>9</v>
      </c>
      <c r="Z124" s="3" t="s">
        <v>9</v>
      </c>
      <c r="AC124" s="3"/>
      <c r="AD124" s="3" t="s">
        <v>9</v>
      </c>
      <c r="AE124" s="3"/>
      <c r="AF124" s="3"/>
      <c r="AG124" s="12">
        <f>COUNTIF(Table1[[#This Row],[Catalogue of the Museum of London Antiquities 1854]:[Illustrations of Roman London 1859]],"=y")</f>
        <v>5</v>
      </c>
      <c r="AH124" s="12" t="str">
        <f>CONCATENATE(Table1[[#This Row],[Surname]],", ",Table1[[#This Row],[First name]])</f>
        <v>Bridger, Charles</v>
      </c>
    </row>
    <row r="125" spans="1:34" x14ac:dyDescent="0.25">
      <c r="A125" t="s">
        <v>139</v>
      </c>
      <c r="B125" t="s">
        <v>141</v>
      </c>
      <c r="P125" t="s">
        <v>142</v>
      </c>
      <c r="Q125" t="s">
        <v>16</v>
      </c>
      <c r="R125" s="3" t="s">
        <v>16</v>
      </c>
      <c r="S125" t="s">
        <v>27</v>
      </c>
      <c r="T125"/>
      <c r="U125"/>
      <c r="V125" t="s">
        <v>9</v>
      </c>
      <c r="AC125" s="3"/>
      <c r="AD125" s="3"/>
      <c r="AE125" s="3"/>
      <c r="AF125" s="3" t="s">
        <v>9</v>
      </c>
      <c r="AG125" s="12">
        <f>COUNTIF(Table1[[#This Row],[Catalogue of the Museum of London Antiquities 1854]:[Illustrations of Roman London 1859]],"=y")</f>
        <v>2</v>
      </c>
      <c r="AH125" s="12" t="str">
        <f>CONCATENATE(Table1[[#This Row],[Surname]],", ",Table1[[#This Row],[First name]])</f>
        <v>Bridger, Edward Kynaston</v>
      </c>
    </row>
    <row r="126" spans="1:34" s="3" customFormat="1" x14ac:dyDescent="0.25">
      <c r="A126" s="3" t="s">
        <v>139</v>
      </c>
      <c r="B126" s="3" t="s">
        <v>72</v>
      </c>
      <c r="P126" s="3" t="s">
        <v>143</v>
      </c>
      <c r="Q126" s="3" t="s">
        <v>16</v>
      </c>
      <c r="R126" s="3" t="s">
        <v>16</v>
      </c>
      <c r="S126" s="3" t="s">
        <v>27</v>
      </c>
      <c r="V126" s="3" t="s">
        <v>9</v>
      </c>
      <c r="Y126" s="3" t="s">
        <v>9</v>
      </c>
      <c r="Z126" s="3" t="s">
        <v>9</v>
      </c>
      <c r="AG126" s="12">
        <f>COUNTIF(Table1[[#This Row],[Catalogue of the Museum of London Antiquities 1854]:[Illustrations of Roman London 1859]],"=y")</f>
        <v>3</v>
      </c>
      <c r="AH126" s="12" t="str">
        <f>CONCATENATE(Table1[[#This Row],[Surname]],", ",Table1[[#This Row],[First name]])</f>
        <v>Bridger, William</v>
      </c>
    </row>
    <row r="127" spans="1:34" s="3" customFormat="1" x14ac:dyDescent="0.25">
      <c r="A127" s="3" t="s">
        <v>139</v>
      </c>
      <c r="B127" s="3" t="s">
        <v>72</v>
      </c>
      <c r="P127" s="3" t="s">
        <v>1833</v>
      </c>
      <c r="Q127" s="3" t="s">
        <v>1416</v>
      </c>
      <c r="R127" s="3" t="s">
        <v>468</v>
      </c>
      <c r="S127" s="3" t="s">
        <v>27</v>
      </c>
      <c r="AB127" s="3" t="s">
        <v>9</v>
      </c>
      <c r="AD127" s="3" t="s">
        <v>9</v>
      </c>
      <c r="AF127" s="3" t="s">
        <v>9</v>
      </c>
      <c r="AG127" s="12">
        <f>COUNTIF(Table1[[#This Row],[Catalogue of the Museum of London Antiquities 1854]:[Illustrations of Roman London 1859]],"=y")</f>
        <v>3</v>
      </c>
      <c r="AH127" s="12" t="str">
        <f>CONCATENATE(Table1[[#This Row],[Surname]],", ",Table1[[#This Row],[First name]])</f>
        <v>Bridger, William</v>
      </c>
    </row>
    <row r="128" spans="1:34" s="3" customFormat="1" x14ac:dyDescent="0.25">
      <c r="A128" s="3" t="s">
        <v>139</v>
      </c>
      <c r="B128" s="3" t="s">
        <v>72</v>
      </c>
      <c r="P128" s="3" t="s">
        <v>840</v>
      </c>
      <c r="Q128" s="3" t="s">
        <v>648</v>
      </c>
      <c r="R128" s="3" t="s">
        <v>26</v>
      </c>
      <c r="S128" s="3" t="s">
        <v>27</v>
      </c>
      <c r="AD128" s="3" t="s">
        <v>9</v>
      </c>
      <c r="AG128" s="12">
        <f>COUNTIF(Table1[[#This Row],[Catalogue of the Museum of London Antiquities 1854]:[Illustrations of Roman London 1859]],"=y")</f>
        <v>1</v>
      </c>
      <c r="AH128" s="12" t="str">
        <f>CONCATENATE(Table1[[#This Row],[Surname]],", ",Table1[[#This Row],[First name]])</f>
        <v>Bridger, William</v>
      </c>
    </row>
    <row r="129" spans="1:34" s="3" customFormat="1" x14ac:dyDescent="0.25">
      <c r="A129" s="3" t="s">
        <v>139</v>
      </c>
      <c r="B129" s="3" t="s">
        <v>72</v>
      </c>
      <c r="P129" s="3" t="s">
        <v>1482</v>
      </c>
      <c r="Q129" s="3" t="s">
        <v>16</v>
      </c>
      <c r="R129" s="3" t="s">
        <v>16</v>
      </c>
      <c r="S129" s="3" t="s">
        <v>27</v>
      </c>
      <c r="AA129" s="3" t="s">
        <v>9</v>
      </c>
      <c r="AG129" s="12">
        <f>COUNTIF(Table1[[#This Row],[Catalogue of the Museum of London Antiquities 1854]:[Illustrations of Roman London 1859]],"=y")</f>
        <v>1</v>
      </c>
      <c r="AH129" s="12" t="str">
        <f>CONCATENATE(Table1[[#This Row],[Surname]],", ",Table1[[#This Row],[First name]])</f>
        <v>Bridger, William</v>
      </c>
    </row>
    <row r="130" spans="1:34" x14ac:dyDescent="0.25">
      <c r="A130" t="s">
        <v>1264</v>
      </c>
      <c r="Q130" t="s">
        <v>16</v>
      </c>
      <c r="R130" s="3" t="s">
        <v>16</v>
      </c>
      <c r="S130" t="s">
        <v>27</v>
      </c>
      <c r="T130"/>
      <c r="U130" t="s">
        <v>1264</v>
      </c>
      <c r="V130"/>
      <c r="AC130" s="3" t="s">
        <v>9</v>
      </c>
      <c r="AD130" s="3"/>
      <c r="AE130" s="3"/>
      <c r="AF130" s="3"/>
      <c r="AG130" s="12">
        <f>COUNTIF(Table1[[#This Row],[Catalogue of the Museum of London Antiquities 1854]:[Illustrations of Roman London 1859]],"=y")</f>
        <v>1</v>
      </c>
      <c r="AH130" s="12" t="str">
        <f>CONCATENATE(Table1[[#This Row],[Surname]],", ",Table1[[#This Row],[First name]])</f>
        <v xml:space="preserve">British Archaeological Association, </v>
      </c>
    </row>
    <row r="131" spans="1:34" x14ac:dyDescent="0.25">
      <c r="A131" t="s">
        <v>1547</v>
      </c>
      <c r="Q131" t="s">
        <v>16</v>
      </c>
      <c r="R131" s="3" t="s">
        <v>16</v>
      </c>
      <c r="S131" t="s">
        <v>27</v>
      </c>
      <c r="T131"/>
      <c r="U131" t="s">
        <v>1547</v>
      </c>
      <c r="V131"/>
      <c r="AB131" s="3" t="s">
        <v>9</v>
      </c>
      <c r="AC131" s="3" t="s">
        <v>9</v>
      </c>
      <c r="AD131" s="3"/>
      <c r="AE131" s="3"/>
      <c r="AF131" s="3" t="s">
        <v>9</v>
      </c>
      <c r="AG131" s="12">
        <f>COUNTIF(Table1[[#This Row],[Catalogue of the Museum of London Antiquities 1854]:[Illustrations of Roman London 1859]],"=y")</f>
        <v>3</v>
      </c>
      <c r="AH131" s="12" t="str">
        <f>CONCATENATE(Table1[[#This Row],[Surname]],", ",Table1[[#This Row],[First name]])</f>
        <v xml:space="preserve">British Museum (Department of Antiquities), </v>
      </c>
    </row>
    <row r="132" spans="1:34" s="3" customFormat="1" x14ac:dyDescent="0.25">
      <c r="A132" s="3" t="s">
        <v>1834</v>
      </c>
      <c r="B132" s="3" t="s">
        <v>11</v>
      </c>
      <c r="D132" s="3" t="s">
        <v>9</v>
      </c>
      <c r="AF132" s="3" t="s">
        <v>9</v>
      </c>
      <c r="AG132" s="12">
        <f>COUNTIF(Table1[[#This Row],[Catalogue of the Museum of London Antiquities 1854]:[Illustrations of Roman London 1859]],"=y")</f>
        <v>1</v>
      </c>
      <c r="AH132" s="12" t="str">
        <f>CONCATENATE(Table1[[#This Row],[Surname]],", ",Table1[[#This Row],[First name]])</f>
        <v>Britton, John</v>
      </c>
    </row>
    <row r="133" spans="1:34" x14ac:dyDescent="0.25">
      <c r="A133" t="s">
        <v>1631</v>
      </c>
      <c r="B133" t="s">
        <v>1632</v>
      </c>
      <c r="J133" t="s">
        <v>9</v>
      </c>
      <c r="P133" t="s">
        <v>1633</v>
      </c>
      <c r="Q133" t="s">
        <v>16</v>
      </c>
      <c r="R133" s="3" t="s">
        <v>16</v>
      </c>
      <c r="S133" t="s">
        <v>27</v>
      </c>
      <c r="T133"/>
      <c r="U133"/>
      <c r="V133"/>
      <c r="AC133" s="3" t="s">
        <v>9</v>
      </c>
      <c r="AD133" s="3"/>
      <c r="AE133" s="3"/>
      <c r="AF133" s="3"/>
      <c r="AG133" s="12">
        <f>COUNTIF(Table1[[#This Row],[Catalogue of the Museum of London Antiquities 1854]:[Illustrations of Roman London 1859]],"=y")</f>
        <v>1</v>
      </c>
      <c r="AH133" s="12" t="str">
        <f>CONCATENATE(Table1[[#This Row],[Surname]],", ",Table1[[#This Row],[First name]])</f>
        <v>Brock, E P</v>
      </c>
    </row>
    <row r="134" spans="1:34" x14ac:dyDescent="0.25">
      <c r="A134" t="s">
        <v>144</v>
      </c>
      <c r="B134" t="s">
        <v>1298</v>
      </c>
      <c r="P134" t="s">
        <v>145</v>
      </c>
      <c r="Q134" t="s">
        <v>12</v>
      </c>
      <c r="R134" s="3" t="s">
        <v>2061</v>
      </c>
      <c r="S134" t="s">
        <v>27</v>
      </c>
      <c r="T134"/>
      <c r="U134"/>
      <c r="V134" t="s">
        <v>9</v>
      </c>
      <c r="Y134" s="3" t="s">
        <v>9</v>
      </c>
      <c r="Z134" s="3" t="s">
        <v>9</v>
      </c>
      <c r="AA134" s="3" t="s">
        <v>9</v>
      </c>
      <c r="AB134" s="3" t="s">
        <v>9</v>
      </c>
      <c r="AC134" s="3"/>
      <c r="AD134" s="3" t="s">
        <v>9</v>
      </c>
      <c r="AE134" s="3"/>
      <c r="AF134" s="3" t="s">
        <v>9</v>
      </c>
      <c r="AG134" s="12">
        <f>COUNTIF(Table1[[#This Row],[Catalogue of the Museum of London Antiquities 1854]:[Illustrations of Roman London 1859]],"=y")</f>
        <v>7</v>
      </c>
      <c r="AH134" s="12" t="str">
        <f>CONCATENATE(Table1[[#This Row],[Surname]],", ",Table1[[#This Row],[First name]])</f>
        <v xml:space="preserve">Brockett, William Henry </v>
      </c>
    </row>
    <row r="135" spans="1:34" x14ac:dyDescent="0.25">
      <c r="A135" t="s">
        <v>146</v>
      </c>
      <c r="B135" t="s">
        <v>1517</v>
      </c>
      <c r="P135" t="s">
        <v>1634</v>
      </c>
      <c r="Q135" t="s">
        <v>753</v>
      </c>
      <c r="R135" s="3" t="s">
        <v>128</v>
      </c>
      <c r="S135" t="s">
        <v>27</v>
      </c>
      <c r="T135"/>
      <c r="U135"/>
      <c r="V135"/>
      <c r="AC135" s="3" t="s">
        <v>9</v>
      </c>
      <c r="AD135" s="3"/>
      <c r="AE135" s="3"/>
      <c r="AF135" s="3"/>
      <c r="AG135" s="12">
        <f>COUNTIF(Table1[[#This Row],[Catalogue of the Museum of London Antiquities 1854]:[Illustrations of Roman London 1859]],"=y")</f>
        <v>1</v>
      </c>
      <c r="AH135" s="12" t="str">
        <f>CONCATENATE(Table1[[#This Row],[Surname]],", ",Table1[[#This Row],[First name]])</f>
        <v>Brooke, F C</v>
      </c>
    </row>
    <row r="136" spans="1:34" x14ac:dyDescent="0.25">
      <c r="A136" t="s">
        <v>146</v>
      </c>
      <c r="B136" t="s">
        <v>147</v>
      </c>
      <c r="D136" t="s">
        <v>9</v>
      </c>
      <c r="J136" t="s">
        <v>9</v>
      </c>
      <c r="P136" t="s">
        <v>148</v>
      </c>
      <c r="Q136" t="s">
        <v>149</v>
      </c>
      <c r="R136" s="3" t="s">
        <v>400</v>
      </c>
      <c r="S136" t="s">
        <v>27</v>
      </c>
      <c r="T136"/>
      <c r="U136"/>
      <c r="V136" t="s">
        <v>9</v>
      </c>
      <c r="AC136" s="3"/>
      <c r="AD136" s="3"/>
      <c r="AE136" s="3"/>
      <c r="AF136" s="3"/>
      <c r="AG136" s="12">
        <f>COUNTIF(Table1[[#This Row],[Catalogue of the Museum of London Antiquities 1854]:[Illustrations of Roman London 1859]],"=y")</f>
        <v>1</v>
      </c>
      <c r="AH136" s="12" t="str">
        <f>CONCATENATE(Table1[[#This Row],[Surname]],", ",Table1[[#This Row],[First name]])</f>
        <v>Brooke, Richard</v>
      </c>
    </row>
    <row r="137" spans="1:34" x14ac:dyDescent="0.25">
      <c r="A137" t="s">
        <v>146</v>
      </c>
      <c r="B137" t="s">
        <v>103</v>
      </c>
      <c r="Q137" t="s">
        <v>150</v>
      </c>
      <c r="R137" s="3" t="s">
        <v>3253</v>
      </c>
      <c r="S137" t="s">
        <v>27</v>
      </c>
      <c r="T137"/>
      <c r="U137"/>
      <c r="V137" t="s">
        <v>9</v>
      </c>
      <c r="W137" s="3" t="s">
        <v>9</v>
      </c>
      <c r="X137" s="3" t="s">
        <v>9</v>
      </c>
      <c r="Y137" s="3" t="s">
        <v>9</v>
      </c>
      <c r="Z137" s="3" t="s">
        <v>9</v>
      </c>
      <c r="AA137" s="3" t="s">
        <v>9</v>
      </c>
      <c r="AC137" s="3"/>
      <c r="AD137" s="3" t="s">
        <v>9</v>
      </c>
      <c r="AE137" s="3"/>
      <c r="AF137" s="3"/>
      <c r="AG137" s="12">
        <f>COUNTIF(Table1[[#This Row],[Catalogue of the Museum of London Antiquities 1854]:[Illustrations of Roman London 1859]],"=y")</f>
        <v>7</v>
      </c>
      <c r="AH137" s="12" t="str">
        <f>CONCATENATE(Table1[[#This Row],[Surname]],", ",Table1[[#This Row],[First name]])</f>
        <v>Brooke, William Henry</v>
      </c>
    </row>
    <row r="138" spans="1:34" x14ac:dyDescent="0.25">
      <c r="A138" t="s">
        <v>151</v>
      </c>
      <c r="B138" t="s">
        <v>11</v>
      </c>
      <c r="L138" t="s">
        <v>9</v>
      </c>
      <c r="N138" t="s">
        <v>1836</v>
      </c>
      <c r="P138" t="s">
        <v>1837</v>
      </c>
      <c r="Q138" t="s">
        <v>16</v>
      </c>
      <c r="R138" s="3" t="s">
        <v>16</v>
      </c>
      <c r="S138" t="s">
        <v>27</v>
      </c>
      <c r="T138"/>
      <c r="U138"/>
      <c r="V138"/>
      <c r="AC138" s="3"/>
      <c r="AD138" s="3"/>
      <c r="AE138" s="3"/>
      <c r="AF138" s="3" t="s">
        <v>9</v>
      </c>
      <c r="AG138" s="12">
        <f>COUNTIF(Table1[[#This Row],[Catalogue of the Museum of London Antiquities 1854]:[Illustrations of Roman London 1859]],"=y")</f>
        <v>1</v>
      </c>
      <c r="AH138" s="12" t="str">
        <f>CONCATENATE(Table1[[#This Row],[Surname]],", ",Table1[[#This Row],[First name]])</f>
        <v>Brown, John</v>
      </c>
    </row>
    <row r="139" spans="1:34" x14ac:dyDescent="0.25">
      <c r="A139" t="s">
        <v>151</v>
      </c>
      <c r="B139" t="s">
        <v>66</v>
      </c>
      <c r="P139" t="s">
        <v>152</v>
      </c>
      <c r="Q139" t="s">
        <v>16</v>
      </c>
      <c r="R139" s="3" t="s">
        <v>16</v>
      </c>
      <c r="S139" t="s">
        <v>27</v>
      </c>
      <c r="T139"/>
      <c r="U139"/>
      <c r="V139" t="s">
        <v>9</v>
      </c>
      <c r="AC139" s="3"/>
      <c r="AD139" s="3" t="s">
        <v>9</v>
      </c>
      <c r="AE139" s="3"/>
      <c r="AF139" s="3"/>
      <c r="AG139" s="12">
        <f>COUNTIF(Table1[[#This Row],[Catalogue of the Museum of London Antiquities 1854]:[Illustrations of Roman London 1859]],"=y")</f>
        <v>2</v>
      </c>
      <c r="AH139" s="12" t="str">
        <f>CONCATENATE(Table1[[#This Row],[Surname]],", ",Table1[[#This Row],[First name]])</f>
        <v>Brown, Thomas</v>
      </c>
    </row>
    <row r="140" spans="1:34" x14ac:dyDescent="0.25">
      <c r="A140" t="s">
        <v>153</v>
      </c>
      <c r="B140" t="s">
        <v>1299</v>
      </c>
      <c r="C140" t="s">
        <v>1835</v>
      </c>
      <c r="D140" t="s">
        <v>9</v>
      </c>
      <c r="E140" t="s">
        <v>9</v>
      </c>
      <c r="I140" t="s">
        <v>154</v>
      </c>
      <c r="J140" t="s">
        <v>9</v>
      </c>
      <c r="N140" t="s">
        <v>2239</v>
      </c>
      <c r="Q140" t="s">
        <v>12</v>
      </c>
      <c r="R140" s="3" t="s">
        <v>2061</v>
      </c>
      <c r="S140" t="s">
        <v>27</v>
      </c>
      <c r="T140"/>
      <c r="U140"/>
      <c r="V140" t="s">
        <v>9</v>
      </c>
      <c r="X140" s="3" t="s">
        <v>9</v>
      </c>
      <c r="Y140" s="3" t="s">
        <v>9</v>
      </c>
      <c r="Z140" s="3" t="s">
        <v>9</v>
      </c>
      <c r="AA140" s="3" t="s">
        <v>9</v>
      </c>
      <c r="AB140" s="3" t="s">
        <v>9</v>
      </c>
      <c r="AC140" s="3" t="s">
        <v>9</v>
      </c>
      <c r="AD140" s="3" t="s">
        <v>9</v>
      </c>
      <c r="AE140" s="3" t="s">
        <v>9</v>
      </c>
      <c r="AF140" s="3" t="s">
        <v>9</v>
      </c>
      <c r="AG140" s="12">
        <f>COUNTIF(Table1[[#This Row],[Catalogue of the Museum of London Antiquities 1854]:[Illustrations of Roman London 1859]],"=y")</f>
        <v>10</v>
      </c>
      <c r="AH140" s="12" t="str">
        <f>CONCATENATE(Table1[[#This Row],[Surname]],", ",Table1[[#This Row],[First name]])</f>
        <v>Bruce, J Collingwood</v>
      </c>
    </row>
    <row r="141" spans="1:34" x14ac:dyDescent="0.25">
      <c r="A141" t="s">
        <v>153</v>
      </c>
      <c r="B141" t="s">
        <v>11</v>
      </c>
      <c r="C141" t="s">
        <v>841</v>
      </c>
      <c r="D141" t="s">
        <v>9</v>
      </c>
      <c r="J141" t="s">
        <v>9</v>
      </c>
      <c r="P141" t="s">
        <v>155</v>
      </c>
      <c r="Q141" t="s">
        <v>16</v>
      </c>
      <c r="R141" s="3" t="s">
        <v>16</v>
      </c>
      <c r="S141" t="s">
        <v>27</v>
      </c>
      <c r="T141"/>
      <c r="U141"/>
      <c r="V141" t="s">
        <v>9</v>
      </c>
      <c r="AC141" s="3"/>
      <c r="AD141" s="3" t="s">
        <v>9</v>
      </c>
      <c r="AE141" s="3"/>
      <c r="AF141" s="3"/>
      <c r="AG141" s="12">
        <f>COUNTIF(Table1[[#This Row],[Catalogue of the Museum of London Antiquities 1854]:[Illustrations of Roman London 1859]],"=y")</f>
        <v>2</v>
      </c>
      <c r="AH141" s="12" t="str">
        <f>CONCATENATE(Table1[[#This Row],[Surname]],", ",Table1[[#This Row],[First name]])</f>
        <v>Bruce, John</v>
      </c>
    </row>
    <row r="142" spans="1:34" x14ac:dyDescent="0.25">
      <c r="A142" t="s">
        <v>153</v>
      </c>
      <c r="B142" t="s">
        <v>156</v>
      </c>
      <c r="J142" t="s">
        <v>9</v>
      </c>
      <c r="P142" t="s">
        <v>157</v>
      </c>
      <c r="Q142" t="s">
        <v>16</v>
      </c>
      <c r="R142" s="3" t="s">
        <v>16</v>
      </c>
      <c r="S142" t="s">
        <v>27</v>
      </c>
      <c r="T142"/>
      <c r="U142"/>
      <c r="V142" t="s">
        <v>9</v>
      </c>
      <c r="AC142" s="3"/>
      <c r="AD142" s="3"/>
      <c r="AE142" s="3"/>
      <c r="AF142" s="3"/>
      <c r="AG142" s="12">
        <f>COUNTIF(Table1[[#This Row],[Catalogue of the Museum of London Antiquities 1854]:[Illustrations of Roman London 1859]],"=y")</f>
        <v>1</v>
      </c>
      <c r="AH142" s="12" t="str">
        <f>CONCATENATE(Table1[[#This Row],[Surname]],", ",Table1[[#This Row],[First name]])</f>
        <v>Bruce, W. Downing</v>
      </c>
    </row>
    <row r="143" spans="1:34" x14ac:dyDescent="0.25">
      <c r="A143" t="s">
        <v>158</v>
      </c>
      <c r="B143" t="s">
        <v>159</v>
      </c>
      <c r="D143" t="s">
        <v>9</v>
      </c>
      <c r="P143" t="s">
        <v>3236</v>
      </c>
      <c r="Q143" t="s">
        <v>160</v>
      </c>
      <c r="R143" s="3" t="s">
        <v>161</v>
      </c>
      <c r="S143" t="s">
        <v>27</v>
      </c>
      <c r="T143"/>
      <c r="U143"/>
      <c r="V143" t="s">
        <v>9</v>
      </c>
      <c r="AA143" s="3" t="s">
        <v>9</v>
      </c>
      <c r="AB143" s="3" t="s">
        <v>9</v>
      </c>
      <c r="AC143" s="3" t="s">
        <v>9</v>
      </c>
      <c r="AD143" s="3"/>
      <c r="AE143" s="3"/>
      <c r="AF143" s="3"/>
      <c r="AG143" s="12">
        <f>COUNTIF(Table1[[#This Row],[Catalogue of the Museum of London Antiquities 1854]:[Illustrations of Roman London 1859]],"=y")</f>
        <v>4</v>
      </c>
      <c r="AH143" s="12" t="str">
        <f>CONCATENATE(Table1[[#This Row],[Surname]],", ",Table1[[#This Row],[First name]])</f>
        <v>Brushfield, Thomas Nadauld</v>
      </c>
    </row>
    <row r="144" spans="1:34" x14ac:dyDescent="0.25">
      <c r="A144" t="s">
        <v>1483</v>
      </c>
      <c r="B144" t="s">
        <v>1484</v>
      </c>
      <c r="C144" t="s">
        <v>76</v>
      </c>
      <c r="D144" t="s">
        <v>9</v>
      </c>
      <c r="F144" t="s">
        <v>9</v>
      </c>
      <c r="P144" t="s">
        <v>1485</v>
      </c>
      <c r="Q144" t="s">
        <v>1486</v>
      </c>
      <c r="R144" s="3" t="s">
        <v>1487</v>
      </c>
      <c r="S144" t="s">
        <v>504</v>
      </c>
      <c r="T144"/>
      <c r="U144"/>
      <c r="V144"/>
      <c r="AA144" s="3" t="s">
        <v>9</v>
      </c>
      <c r="AB144" s="3" t="s">
        <v>9</v>
      </c>
      <c r="AC144" s="3" t="s">
        <v>9</v>
      </c>
      <c r="AD144" s="3"/>
      <c r="AE144" s="3"/>
      <c r="AF144" s="3"/>
      <c r="AG144" s="12">
        <f>COUNTIF(Table1[[#This Row],[Catalogue of the Museum of London Antiquities 1854]:[Illustrations of Roman London 1859]],"=y")</f>
        <v>3</v>
      </c>
      <c r="AH144" s="12" t="str">
        <f>CONCATENATE(Table1[[#This Row],[Surname]],", ",Table1[[#This Row],[First name]])</f>
        <v>Brydges, Harford Jones</v>
      </c>
    </row>
    <row r="145" spans="1:34" x14ac:dyDescent="0.25">
      <c r="A145" t="s">
        <v>1838</v>
      </c>
      <c r="C145" t="s">
        <v>1839</v>
      </c>
      <c r="D145" t="s">
        <v>9</v>
      </c>
      <c r="F145" t="s">
        <v>9</v>
      </c>
      <c r="P145" t="s">
        <v>1840</v>
      </c>
      <c r="Q145" t="s">
        <v>16</v>
      </c>
      <c r="R145" s="3" t="s">
        <v>16</v>
      </c>
      <c r="S145" t="s">
        <v>27</v>
      </c>
      <c r="T145"/>
      <c r="U145"/>
      <c r="V145"/>
      <c r="AC145" s="3"/>
      <c r="AD145" s="3"/>
      <c r="AE145" s="3"/>
      <c r="AF145" s="3" t="s">
        <v>9</v>
      </c>
      <c r="AG145" s="12">
        <f>COUNTIF(Table1[[#This Row],[Catalogue of the Museum of London Antiquities 1854]:[Illustrations of Roman London 1859]],"=y")</f>
        <v>1</v>
      </c>
      <c r="AH145" s="12" t="str">
        <f>CONCATENATE(Table1[[#This Row],[Surname]],", ",Table1[[#This Row],[First name]])</f>
        <v xml:space="preserve">Buccleuch, </v>
      </c>
    </row>
    <row r="146" spans="1:34" s="3" customFormat="1" x14ac:dyDescent="0.25">
      <c r="A146" s="3" t="s">
        <v>162</v>
      </c>
      <c r="B146" s="3" t="s">
        <v>11</v>
      </c>
      <c r="D146" s="3" t="s">
        <v>9</v>
      </c>
      <c r="J146" s="3" t="s">
        <v>9</v>
      </c>
      <c r="Q146" s="3" t="s">
        <v>163</v>
      </c>
      <c r="R146" s="3" t="s">
        <v>1656</v>
      </c>
      <c r="S146" s="3" t="s">
        <v>34</v>
      </c>
      <c r="V146" s="3" t="s">
        <v>9</v>
      </c>
      <c r="AF146" s="3" t="s">
        <v>9</v>
      </c>
      <c r="AG146" s="12">
        <f>COUNTIF(Table1[[#This Row],[Catalogue of the Museum of London Antiquities 1854]:[Illustrations of Roman London 1859]],"=y")</f>
        <v>2</v>
      </c>
      <c r="AH146" s="12" t="str">
        <f>CONCATENATE(Table1[[#This Row],[Surname]],", ",Table1[[#This Row],[First name]])</f>
        <v>Buchanan, John</v>
      </c>
    </row>
    <row r="147" spans="1:34" x14ac:dyDescent="0.25">
      <c r="A147" t="s">
        <v>164</v>
      </c>
      <c r="B147" t="s">
        <v>842</v>
      </c>
      <c r="D147" t="s">
        <v>9</v>
      </c>
      <c r="P147" t="s">
        <v>843</v>
      </c>
      <c r="Q147" t="s">
        <v>16</v>
      </c>
      <c r="R147" s="3" t="s">
        <v>16</v>
      </c>
      <c r="S147" t="s">
        <v>27</v>
      </c>
      <c r="T147"/>
      <c r="U147"/>
      <c r="V147"/>
      <c r="AC147" s="3"/>
      <c r="AD147" s="3" t="s">
        <v>9</v>
      </c>
      <c r="AE147" s="3"/>
      <c r="AF147" s="3"/>
      <c r="AG147" s="12">
        <f>COUNTIF(Table1[[#This Row],[Catalogue of the Museum of London Antiquities 1854]:[Illustrations of Roman London 1859]],"=y")</f>
        <v>1</v>
      </c>
      <c r="AH147" s="12" t="str">
        <f>CONCATENATE(Table1[[#This Row],[Surname]],", ",Table1[[#This Row],[First name]])</f>
        <v>Buckingham, James Silk</v>
      </c>
    </row>
    <row r="148" spans="1:34" x14ac:dyDescent="0.25">
      <c r="A148" t="s">
        <v>164</v>
      </c>
      <c r="B148" t="s">
        <v>165</v>
      </c>
      <c r="P148" t="s">
        <v>166</v>
      </c>
      <c r="Q148" t="s">
        <v>16</v>
      </c>
      <c r="R148" s="3" t="s">
        <v>16</v>
      </c>
      <c r="S148" t="s">
        <v>27</v>
      </c>
      <c r="T148"/>
      <c r="U148"/>
      <c r="V148" t="s">
        <v>9</v>
      </c>
      <c r="AC148" s="3"/>
      <c r="AD148" s="3"/>
      <c r="AE148" s="3"/>
      <c r="AF148" s="3"/>
      <c r="AG148" s="12">
        <f>COUNTIF(Table1[[#This Row],[Catalogue of the Museum of London Antiquities 1854]:[Illustrations of Roman London 1859]],"=y")</f>
        <v>1</v>
      </c>
      <c r="AH148" s="12" t="str">
        <f>CONCATENATE(Table1[[#This Row],[Surname]],", ",Table1[[#This Row],[First name]])</f>
        <v>Buckingham, John Silk</v>
      </c>
    </row>
    <row r="149" spans="1:34" x14ac:dyDescent="0.25">
      <c r="A149" t="s">
        <v>167</v>
      </c>
      <c r="C149" t="s">
        <v>85</v>
      </c>
      <c r="D149" t="s">
        <v>9</v>
      </c>
      <c r="H149" t="s">
        <v>9</v>
      </c>
      <c r="L149" t="s">
        <v>9</v>
      </c>
      <c r="Q149" t="s">
        <v>168</v>
      </c>
      <c r="R149" s="3" t="s">
        <v>169</v>
      </c>
      <c r="S149" t="s">
        <v>27</v>
      </c>
      <c r="T149"/>
      <c r="U149"/>
      <c r="V149" t="s">
        <v>9</v>
      </c>
      <c r="AC149" s="3"/>
      <c r="AD149" s="3"/>
      <c r="AE149" s="3"/>
      <c r="AF149" s="3"/>
      <c r="AG149" s="12">
        <f>COUNTIF(Table1[[#This Row],[Catalogue of the Museum of London Antiquities 1854]:[Illustrations of Roman London 1859]],"=y")</f>
        <v>1</v>
      </c>
      <c r="AH149" s="12" t="str">
        <f>CONCATENATE(Table1[[#This Row],[Surname]],", ",Table1[[#This Row],[First name]])</f>
        <v xml:space="preserve">Buckman, </v>
      </c>
    </row>
    <row r="150" spans="1:34" x14ac:dyDescent="0.25">
      <c r="A150" t="s">
        <v>1841</v>
      </c>
      <c r="B150" t="s">
        <v>113</v>
      </c>
      <c r="C150" t="s">
        <v>24</v>
      </c>
      <c r="E150" t="s">
        <v>9</v>
      </c>
      <c r="P150" t="s">
        <v>1842</v>
      </c>
      <c r="Q150" t="s">
        <v>1843</v>
      </c>
      <c r="R150" s="3" t="s">
        <v>68</v>
      </c>
      <c r="S150" t="s">
        <v>27</v>
      </c>
      <c r="T150"/>
      <c r="U150"/>
      <c r="V150"/>
      <c r="AC150" s="3"/>
      <c r="AD150" s="3"/>
      <c r="AE150" s="3"/>
      <c r="AF150" s="3" t="s">
        <v>9</v>
      </c>
      <c r="AG150" s="12">
        <f>COUNTIF(Table1[[#This Row],[Catalogue of the Museum of London Antiquities 1854]:[Illustrations of Roman London 1859]],"=y")</f>
        <v>1</v>
      </c>
      <c r="AH150" s="12" t="str">
        <f>CONCATENATE(Table1[[#This Row],[Surname]],", ",Table1[[#This Row],[First name]])</f>
        <v>Bulwer, James</v>
      </c>
    </row>
    <row r="151" spans="1:34" s="3" customFormat="1" x14ac:dyDescent="0.25">
      <c r="A151" s="3" t="s">
        <v>1300</v>
      </c>
      <c r="B151" s="3" t="s">
        <v>1844</v>
      </c>
      <c r="D151" s="3" t="s">
        <v>9</v>
      </c>
      <c r="I151" s="3" t="s">
        <v>48</v>
      </c>
      <c r="L151" s="3" t="s">
        <v>9</v>
      </c>
      <c r="M151" s="3" t="s">
        <v>9</v>
      </c>
      <c r="N151" s="3" t="s">
        <v>1301</v>
      </c>
      <c r="P151" s="3" t="s">
        <v>1302</v>
      </c>
      <c r="Q151" s="3" t="s">
        <v>16</v>
      </c>
      <c r="R151" s="3" t="s">
        <v>16</v>
      </c>
      <c r="S151" s="3" t="s">
        <v>27</v>
      </c>
      <c r="Y151" s="3" t="s">
        <v>9</v>
      </c>
      <c r="Z151" s="3" t="s">
        <v>9</v>
      </c>
      <c r="AA151" s="3" t="s">
        <v>9</v>
      </c>
      <c r="AB151" s="3" t="s">
        <v>9</v>
      </c>
      <c r="AF151" s="3" t="s">
        <v>9</v>
      </c>
      <c r="AG151" s="12">
        <f>COUNTIF(Table1[[#This Row],[Catalogue of the Museum of London Antiquities 1854]:[Illustrations of Roman London 1859]],"=y")</f>
        <v>5</v>
      </c>
      <c r="AH151" s="12" t="str">
        <f>CONCATENATE(Table1[[#This Row],[Surname]],", ",Table1[[#This Row],[First name]])</f>
        <v>Bunbury, Edward H</v>
      </c>
    </row>
    <row r="152" spans="1:34" x14ac:dyDescent="0.25">
      <c r="A152" t="s">
        <v>170</v>
      </c>
      <c r="B152" t="s">
        <v>171</v>
      </c>
      <c r="D152" t="s">
        <v>9</v>
      </c>
      <c r="J152" t="s">
        <v>9</v>
      </c>
      <c r="Q152" t="s">
        <v>96</v>
      </c>
      <c r="R152" s="3" t="s">
        <v>96</v>
      </c>
      <c r="S152" t="s">
        <v>95</v>
      </c>
      <c r="T152"/>
      <c r="U152"/>
      <c r="V152" t="s">
        <v>9</v>
      </c>
      <c r="AC152" s="3"/>
      <c r="AD152" s="3"/>
      <c r="AE152" s="3"/>
      <c r="AF152" s="3"/>
      <c r="AG152" s="12">
        <f>COUNTIF(Table1[[#This Row],[Catalogue of the Museum of London Antiquities 1854]:[Illustrations of Roman London 1859]],"=y")</f>
        <v>1</v>
      </c>
      <c r="AH152" s="12" t="str">
        <f>CONCATENATE(Table1[[#This Row],[Surname]],", ",Table1[[#This Row],[First name]])</f>
        <v>Bunsen, The Chevalier</v>
      </c>
    </row>
    <row r="153" spans="1:34" x14ac:dyDescent="0.25">
      <c r="A153" t="s">
        <v>1845</v>
      </c>
      <c r="B153" t="s">
        <v>11</v>
      </c>
      <c r="P153" t="s">
        <v>1846</v>
      </c>
      <c r="Q153" t="s">
        <v>1260</v>
      </c>
      <c r="R153" s="3" t="s">
        <v>400</v>
      </c>
      <c r="S153" t="s">
        <v>27</v>
      </c>
      <c r="T153"/>
      <c r="U153"/>
      <c r="V153"/>
      <c r="AC153" s="3"/>
      <c r="AD153" s="3"/>
      <c r="AE153" s="3"/>
      <c r="AF153" s="3" t="s">
        <v>9</v>
      </c>
      <c r="AG153" s="12">
        <f>COUNTIF(Table1[[#This Row],[Catalogue of the Museum of London Antiquities 1854]:[Illustrations of Roman London 1859]],"=y")</f>
        <v>1</v>
      </c>
      <c r="AH153" s="12" t="str">
        <f>CONCATENATE(Table1[[#This Row],[Surname]],", ",Table1[[#This Row],[First name]])</f>
        <v>Burder, John</v>
      </c>
    </row>
    <row r="154" spans="1:34" x14ac:dyDescent="0.25">
      <c r="A154" t="s">
        <v>844</v>
      </c>
      <c r="B154" t="s">
        <v>845</v>
      </c>
      <c r="J154" t="s">
        <v>9</v>
      </c>
      <c r="P154" t="s">
        <v>846</v>
      </c>
      <c r="Q154" t="s">
        <v>16</v>
      </c>
      <c r="R154" s="3" t="s">
        <v>16</v>
      </c>
      <c r="S154" t="s">
        <v>27</v>
      </c>
      <c r="T154"/>
      <c r="U154"/>
      <c r="V154"/>
      <c r="W154" s="3" t="s">
        <v>9</v>
      </c>
      <c r="X154" s="3" t="s">
        <v>9</v>
      </c>
      <c r="AC154" s="3"/>
      <c r="AD154" s="3" t="s">
        <v>9</v>
      </c>
      <c r="AE154" s="3"/>
      <c r="AF154" s="3"/>
      <c r="AG154" s="12">
        <f>COUNTIF(Table1[[#This Row],[Catalogue of the Museum of London Antiquities 1854]:[Illustrations of Roman London 1859]],"=y")</f>
        <v>3</v>
      </c>
      <c r="AH154" s="12" t="str">
        <f>CONCATENATE(Table1[[#This Row],[Surname]],", ",Table1[[#This Row],[First name]])</f>
        <v>Burkitt, Alexander Horace</v>
      </c>
    </row>
    <row r="155" spans="1:34" x14ac:dyDescent="0.25">
      <c r="A155" t="s">
        <v>172</v>
      </c>
      <c r="B155" t="s">
        <v>173</v>
      </c>
      <c r="J155" t="s">
        <v>9</v>
      </c>
      <c r="P155" t="s">
        <v>174</v>
      </c>
      <c r="Q155" t="s">
        <v>16</v>
      </c>
      <c r="R155" s="3" t="s">
        <v>16</v>
      </c>
      <c r="S155" t="s">
        <v>27</v>
      </c>
      <c r="T155"/>
      <c r="U155"/>
      <c r="V155" t="s">
        <v>9</v>
      </c>
      <c r="AC155" s="3"/>
      <c r="AD155" s="3"/>
      <c r="AE155" s="3"/>
      <c r="AF155" s="3"/>
      <c r="AG155" s="12">
        <f>COUNTIF(Table1[[#This Row],[Catalogue of the Museum of London Antiquities 1854]:[Illustrations of Roman London 1859]],"=y")</f>
        <v>1</v>
      </c>
      <c r="AH155" s="12" t="str">
        <f>CONCATENATE(Table1[[#This Row],[Surname]],", ",Table1[[#This Row],[First name]])</f>
        <v>Burgess, Alfred</v>
      </c>
    </row>
    <row r="156" spans="1:34" s="3" customFormat="1" x14ac:dyDescent="0.25">
      <c r="A156" s="3" t="s">
        <v>3221</v>
      </c>
      <c r="B156" s="3" t="s">
        <v>3222</v>
      </c>
      <c r="C156" s="3" t="s">
        <v>848</v>
      </c>
      <c r="D156" s="3" t="s">
        <v>9</v>
      </c>
      <c r="F156" s="3" t="s">
        <v>9</v>
      </c>
      <c r="P156" s="3" t="s">
        <v>3210</v>
      </c>
      <c r="Q156" s="3" t="s">
        <v>850</v>
      </c>
      <c r="R156" s="3" t="s">
        <v>3254</v>
      </c>
      <c r="S156" s="3" t="s">
        <v>27</v>
      </c>
      <c r="AD156" s="3" t="s">
        <v>9</v>
      </c>
      <c r="AG156" s="12">
        <f>COUNTIF(Table1[[#This Row],[Catalogue of the Museum of London Antiquities 1854]:[Illustrations of Roman London 1859]],"=y")</f>
        <v>1</v>
      </c>
      <c r="AH156" s="12" t="str">
        <f>CONCATENATE(Table1[[#This Row],[Surname]],", ",Table1[[#This Row],[First name]])</f>
        <v>Burlington (Cavendish?), (William?)</v>
      </c>
    </row>
    <row r="157" spans="1:34" x14ac:dyDescent="0.25">
      <c r="A157" t="s">
        <v>1204</v>
      </c>
      <c r="B157" t="s">
        <v>1457</v>
      </c>
      <c r="P157" t="s">
        <v>1205</v>
      </c>
      <c r="Q157" t="s">
        <v>16</v>
      </c>
      <c r="R157" s="3" t="s">
        <v>16</v>
      </c>
      <c r="S157" t="s">
        <v>27</v>
      </c>
      <c r="T157"/>
      <c r="U157"/>
      <c r="V157"/>
      <c r="W157" s="3" t="s">
        <v>9</v>
      </c>
      <c r="AC157" s="3"/>
      <c r="AD157" s="3"/>
      <c r="AE157" s="3"/>
      <c r="AF157" s="3"/>
      <c r="AG157" s="12">
        <f>COUNTIF(Table1[[#This Row],[Catalogue of the Museum of London Antiquities 1854]:[Illustrations of Roman London 1859]],"=y")</f>
        <v>1</v>
      </c>
      <c r="AH157" s="12" t="str">
        <f>CONCATENATE(Table1[[#This Row],[Surname]],", ",Table1[[#This Row],[First name]])</f>
        <v>Burn, J H</v>
      </c>
    </row>
    <row r="158" spans="1:34" x14ac:dyDescent="0.25">
      <c r="A158" t="s">
        <v>175</v>
      </c>
      <c r="B158" t="s">
        <v>81</v>
      </c>
      <c r="P158" t="s">
        <v>176</v>
      </c>
      <c r="Q158" t="s">
        <v>16</v>
      </c>
      <c r="R158" s="3" t="s">
        <v>16</v>
      </c>
      <c r="S158" t="s">
        <v>27</v>
      </c>
      <c r="T158"/>
      <c r="U158"/>
      <c r="V158" t="s">
        <v>9</v>
      </c>
      <c r="X158" s="3" t="s">
        <v>9</v>
      </c>
      <c r="Y158" s="3" t="s">
        <v>9</v>
      </c>
      <c r="Z158" s="3" t="s">
        <v>9</v>
      </c>
      <c r="AA158" s="3" t="s">
        <v>9</v>
      </c>
      <c r="AC158" s="3"/>
      <c r="AD158" s="3"/>
      <c r="AE158" s="3"/>
      <c r="AF158" s="3"/>
      <c r="AG158" s="12">
        <f>COUNTIF(Table1[[#This Row],[Catalogue of the Museum of London Antiquities 1854]:[Illustrations of Roman London 1859]],"=y")</f>
        <v>5</v>
      </c>
      <c r="AH158" s="12" t="str">
        <f>CONCATENATE(Table1[[#This Row],[Surname]],", ",Table1[[#This Row],[First name]])</f>
        <v>Burnaby, Robert</v>
      </c>
    </row>
    <row r="159" spans="1:34" x14ac:dyDescent="0.25">
      <c r="A159" t="s">
        <v>177</v>
      </c>
      <c r="B159" t="s">
        <v>1848</v>
      </c>
      <c r="C159" t="s">
        <v>178</v>
      </c>
      <c r="J159" t="s">
        <v>9</v>
      </c>
      <c r="K159" t="s">
        <v>9</v>
      </c>
      <c r="P159" t="s">
        <v>1850</v>
      </c>
      <c r="Q159" t="s">
        <v>179</v>
      </c>
      <c r="R159" s="3" t="s">
        <v>185</v>
      </c>
      <c r="S159" t="s">
        <v>27</v>
      </c>
      <c r="T159"/>
      <c r="U159"/>
      <c r="V159" t="s">
        <v>9</v>
      </c>
      <c r="AC159" s="3"/>
      <c r="AD159" s="3"/>
      <c r="AE159" s="3" t="s">
        <v>9</v>
      </c>
      <c r="AF159" s="3" t="s">
        <v>9</v>
      </c>
      <c r="AG159" s="12">
        <f>COUNTIF(Table1[[#This Row],[Catalogue of the Museum of London Antiquities 1854]:[Illustrations of Roman London 1859]],"=y")</f>
        <v>3</v>
      </c>
      <c r="AH159" s="12" t="str">
        <f>CONCATENATE(Table1[[#This Row],[Surname]],", ",Table1[[#This Row],[First name]])</f>
        <v>Burney, D D</v>
      </c>
    </row>
    <row r="160" spans="1:34" x14ac:dyDescent="0.25">
      <c r="A160" t="s">
        <v>1847</v>
      </c>
      <c r="B160" t="s">
        <v>113</v>
      </c>
      <c r="P160" t="s">
        <v>1849</v>
      </c>
      <c r="Q160" t="s">
        <v>16</v>
      </c>
      <c r="R160" s="3" t="s">
        <v>16</v>
      </c>
      <c r="S160" t="s">
        <v>27</v>
      </c>
      <c r="T160"/>
      <c r="U160"/>
      <c r="V160"/>
      <c r="AC160" s="3"/>
      <c r="AD160" s="3"/>
      <c r="AE160" s="3"/>
      <c r="AF160" s="3" t="s">
        <v>9</v>
      </c>
      <c r="AG160" s="12">
        <f>COUNTIF(Table1[[#This Row],[Catalogue of the Museum of London Antiquities 1854]:[Illustrations of Roman London 1859]],"=y")</f>
        <v>1</v>
      </c>
      <c r="AH160" s="12" t="str">
        <f>CONCATENATE(Table1[[#This Row],[Surname]],", ",Table1[[#This Row],[First name]])</f>
        <v>Burrell, James</v>
      </c>
    </row>
    <row r="161" spans="1:34" x14ac:dyDescent="0.25">
      <c r="A161" t="s">
        <v>812</v>
      </c>
      <c r="B161" t="s">
        <v>813</v>
      </c>
      <c r="C161" t="s">
        <v>24</v>
      </c>
      <c r="E161" t="s">
        <v>9</v>
      </c>
      <c r="Q161" t="s">
        <v>814</v>
      </c>
      <c r="R161" s="3" t="s">
        <v>26</v>
      </c>
      <c r="S161" t="s">
        <v>27</v>
      </c>
      <c r="T161"/>
      <c r="U161"/>
      <c r="V161"/>
      <c r="AC161" s="3"/>
      <c r="AD161" s="3" t="s">
        <v>9</v>
      </c>
      <c r="AE161" s="3"/>
      <c r="AF161" s="3"/>
      <c r="AG161" s="12">
        <f>COUNTIF(Table1[[#This Row],[Catalogue of the Museum of London Antiquities 1854]:[Illustrations of Roman London 1859]],"=y")</f>
        <v>1</v>
      </c>
      <c r="AH161" s="12" t="str">
        <f>CONCATENATE(Table1[[#This Row],[Surname]],", ",Table1[[#This Row],[First name]])</f>
        <v xml:space="preserve">Burton, C J </v>
      </c>
    </row>
    <row r="162" spans="1:34" x14ac:dyDescent="0.25">
      <c r="A162" t="s">
        <v>180</v>
      </c>
      <c r="R162" s="3" t="s">
        <v>128</v>
      </c>
      <c r="S162" t="s">
        <v>27</v>
      </c>
      <c r="T162"/>
      <c r="U162" t="s">
        <v>180</v>
      </c>
      <c r="V162" t="s">
        <v>9</v>
      </c>
      <c r="AC162" s="3"/>
      <c r="AD162" s="3"/>
      <c r="AE162" s="3"/>
      <c r="AF162" s="3"/>
      <c r="AG162" s="12">
        <f>COUNTIF(Table1[[#This Row],[Catalogue of the Museum of London Antiquities 1854]:[Illustrations of Roman London 1859]],"=y")</f>
        <v>1</v>
      </c>
      <c r="AH162" s="12" t="str">
        <f>CONCATENATE(Table1[[#This Row],[Surname]],", ",Table1[[#This Row],[First name]])</f>
        <v xml:space="preserve">Bury and West Suffolk Institute, </v>
      </c>
    </row>
    <row r="163" spans="1:34" x14ac:dyDescent="0.25">
      <c r="A163" t="s">
        <v>181</v>
      </c>
      <c r="B163" t="s">
        <v>182</v>
      </c>
      <c r="P163" t="s">
        <v>183</v>
      </c>
      <c r="Q163" t="s">
        <v>184</v>
      </c>
      <c r="R163" s="3" t="s">
        <v>185</v>
      </c>
      <c r="S163" t="s">
        <v>27</v>
      </c>
      <c r="T163"/>
      <c r="U163"/>
      <c r="V163" t="s">
        <v>9</v>
      </c>
      <c r="Y163" s="3" t="s">
        <v>9</v>
      </c>
      <c r="Z163" s="3" t="s">
        <v>9</v>
      </c>
      <c r="AA163" s="3" t="s">
        <v>9</v>
      </c>
      <c r="AC163" s="3"/>
      <c r="AD163" s="3"/>
      <c r="AE163" s="3"/>
      <c r="AF163" s="3"/>
      <c r="AG163" s="12">
        <f>COUNTIF(Table1[[#This Row],[Catalogue of the Museum of London Antiquities 1854]:[Illustrations of Roman London 1859]],"=y")</f>
        <v>4</v>
      </c>
      <c r="AH163" s="12" t="str">
        <f>CONCATENATE(Table1[[#This Row],[Surname]],", ",Table1[[#This Row],[First name]])</f>
        <v>Bryant, Josias</v>
      </c>
    </row>
    <row r="164" spans="1:34" x14ac:dyDescent="0.25">
      <c r="A164" t="s">
        <v>1488</v>
      </c>
      <c r="B164" t="s">
        <v>1489</v>
      </c>
      <c r="D164" t="s">
        <v>9</v>
      </c>
      <c r="J164" t="s">
        <v>9</v>
      </c>
      <c r="K164" t="s">
        <v>9</v>
      </c>
      <c r="P164" t="s">
        <v>1490</v>
      </c>
      <c r="Q164" t="s">
        <v>16</v>
      </c>
      <c r="R164" s="3" t="s">
        <v>16</v>
      </c>
      <c r="S164" t="s">
        <v>27</v>
      </c>
      <c r="T164"/>
      <c r="U164"/>
      <c r="V164"/>
      <c r="AA164" s="3" t="s">
        <v>9</v>
      </c>
      <c r="AB164" s="3" t="s">
        <v>9</v>
      </c>
      <c r="AC164" s="3"/>
      <c r="AD164" s="3"/>
      <c r="AE164" s="3"/>
      <c r="AF164" s="3" t="s">
        <v>9</v>
      </c>
      <c r="AG164" s="12">
        <f>COUNTIF(Table1[[#This Row],[Catalogue of the Museum of London Antiquities 1854]:[Illustrations of Roman London 1859]],"=y")</f>
        <v>3</v>
      </c>
      <c r="AH164" s="12" t="str">
        <f>CONCATENATE(Table1[[#This Row],[Surname]],", ",Table1[[#This Row],[First name]])</f>
        <v>Cabbell, Benjamin Bond</v>
      </c>
    </row>
    <row r="165" spans="1:34" x14ac:dyDescent="0.25">
      <c r="A165" t="s">
        <v>1303</v>
      </c>
      <c r="B165" t="s">
        <v>1304</v>
      </c>
      <c r="I165" t="s">
        <v>73</v>
      </c>
      <c r="P165" t="s">
        <v>1305</v>
      </c>
      <c r="Q165" t="s">
        <v>937</v>
      </c>
      <c r="R165" s="3" t="s">
        <v>3253</v>
      </c>
      <c r="S165" t="s">
        <v>27</v>
      </c>
      <c r="T165"/>
      <c r="U165"/>
      <c r="V165"/>
      <c r="Y165" s="3" t="s">
        <v>9</v>
      </c>
      <c r="Z165" s="3" t="s">
        <v>9</v>
      </c>
      <c r="AA165" s="3" t="s">
        <v>9</v>
      </c>
      <c r="AC165" s="3"/>
      <c r="AD165" s="3"/>
      <c r="AE165" s="3"/>
      <c r="AF165" s="3"/>
      <c r="AG165" s="12">
        <f>COUNTIF(Table1[[#This Row],[Catalogue of the Museum of London Antiquities 1854]:[Illustrations of Roman London 1859]],"=y")</f>
        <v>3</v>
      </c>
      <c r="AH165" s="12" t="str">
        <f>CONCATENATE(Table1[[#This Row],[Surname]],", ",Table1[[#This Row],[First name]])</f>
        <v>Callaghan, P O</v>
      </c>
    </row>
    <row r="166" spans="1:34" x14ac:dyDescent="0.25">
      <c r="A166" t="s">
        <v>1635</v>
      </c>
      <c r="B166" t="s">
        <v>113</v>
      </c>
      <c r="C166" t="s">
        <v>24</v>
      </c>
      <c r="E166" t="s">
        <v>9</v>
      </c>
      <c r="I166" t="s">
        <v>48</v>
      </c>
      <c r="P166" t="s">
        <v>1636</v>
      </c>
      <c r="Q166" t="s">
        <v>1637</v>
      </c>
      <c r="R166" s="3" t="s">
        <v>3253</v>
      </c>
      <c r="S166" t="s">
        <v>27</v>
      </c>
      <c r="T166"/>
      <c r="U166"/>
      <c r="V166"/>
      <c r="AC166" s="3" t="s">
        <v>9</v>
      </c>
      <c r="AD166" s="3"/>
      <c r="AE166" s="3"/>
      <c r="AF166" s="3"/>
      <c r="AG166" s="12">
        <f>COUNTIF(Table1[[#This Row],[Catalogue of the Museum of London Antiquities 1854]:[Illustrations of Roman London 1859]],"=y")</f>
        <v>1</v>
      </c>
      <c r="AH166" s="12" t="str">
        <f>CONCATENATE(Table1[[#This Row],[Surname]],", ",Table1[[#This Row],[First name]])</f>
        <v>Calvert, James</v>
      </c>
    </row>
    <row r="167" spans="1:34" x14ac:dyDescent="0.25">
      <c r="A167" t="s">
        <v>1851</v>
      </c>
      <c r="Q167" t="s">
        <v>50</v>
      </c>
      <c r="R167" s="3" t="s">
        <v>222</v>
      </c>
      <c r="S167" t="s">
        <v>27</v>
      </c>
      <c r="T167"/>
      <c r="U167" t="s">
        <v>2281</v>
      </c>
      <c r="V167"/>
      <c r="AC167" s="3"/>
      <c r="AD167" s="3"/>
      <c r="AE167" s="3"/>
      <c r="AF167" s="3" t="s">
        <v>9</v>
      </c>
      <c r="AG167" s="12">
        <f>COUNTIF(Table1[[#This Row],[Catalogue of the Museum of London Antiquities 1854]:[Illustrations of Roman London 1859]],"=y")</f>
        <v>1</v>
      </c>
      <c r="AH167" s="12" t="str">
        <f>CONCATENATE(Table1[[#This Row],[Surname]],", ",Table1[[#This Row],[First name]])</f>
        <v xml:space="preserve">Cambridge, Free Library, </v>
      </c>
    </row>
    <row r="168" spans="1:34" x14ac:dyDescent="0.25">
      <c r="A168" t="s">
        <v>1306</v>
      </c>
      <c r="P168" t="s">
        <v>1307</v>
      </c>
      <c r="Q168" t="s">
        <v>50</v>
      </c>
      <c r="R168" s="3" t="s">
        <v>222</v>
      </c>
      <c r="S168" t="s">
        <v>27</v>
      </c>
      <c r="T168"/>
      <c r="U168" t="s">
        <v>1308</v>
      </c>
      <c r="V168"/>
      <c r="Y168" s="3" t="s">
        <v>9</v>
      </c>
      <c r="Z168" s="3" t="s">
        <v>9</v>
      </c>
      <c r="AA168" s="3" t="s">
        <v>9</v>
      </c>
      <c r="AB168" s="3" t="s">
        <v>9</v>
      </c>
      <c r="AC168" s="3" t="s">
        <v>9</v>
      </c>
      <c r="AD168" s="3"/>
      <c r="AE168" s="3"/>
      <c r="AF168" s="3" t="s">
        <v>9</v>
      </c>
      <c r="AG168" s="12">
        <f>COUNTIF(Table1[[#This Row],[Catalogue of the Museum of London Antiquities 1854]:[Illustrations of Roman London 1859]],"=y")</f>
        <v>6</v>
      </c>
      <c r="AH168" s="12" t="str">
        <f>CONCATENATE(Table1[[#This Row],[Surname]],", ",Table1[[#This Row],[First name]])</f>
        <v xml:space="preserve">Cambridge University Library, </v>
      </c>
    </row>
    <row r="169" spans="1:34" x14ac:dyDescent="0.25">
      <c r="A169" t="s">
        <v>1852</v>
      </c>
      <c r="C169" t="s">
        <v>335</v>
      </c>
      <c r="P169" t="s">
        <v>1853</v>
      </c>
      <c r="Q169" t="s">
        <v>1854</v>
      </c>
      <c r="R169" s="3" t="s">
        <v>1855</v>
      </c>
      <c r="S169" t="s">
        <v>34</v>
      </c>
      <c r="T169"/>
      <c r="U169"/>
      <c r="V169"/>
      <c r="AC169" s="3"/>
      <c r="AD169" s="3"/>
      <c r="AE169" s="3"/>
      <c r="AF169" s="3" t="s">
        <v>9</v>
      </c>
      <c r="AG169" s="12">
        <f>COUNTIF(Table1[[#This Row],[Catalogue of the Museum of London Antiquities 1854]:[Illustrations of Roman London 1859]],"=y")</f>
        <v>1</v>
      </c>
      <c r="AH169" s="12" t="str">
        <f>CONCATENATE(Table1[[#This Row],[Surname]],", ",Table1[[#This Row],[First name]])</f>
        <v xml:space="preserve">Campbell, </v>
      </c>
    </row>
    <row r="170" spans="1:34" x14ac:dyDescent="0.25">
      <c r="A170" t="s">
        <v>186</v>
      </c>
      <c r="B170" t="s">
        <v>11</v>
      </c>
      <c r="Q170" t="s">
        <v>187</v>
      </c>
      <c r="R170" s="3" t="s">
        <v>188</v>
      </c>
      <c r="S170" t="s">
        <v>27</v>
      </c>
      <c r="T170"/>
      <c r="U170"/>
      <c r="V170" t="s">
        <v>9</v>
      </c>
      <c r="X170" s="3" t="s">
        <v>9</v>
      </c>
      <c r="AC170" s="3"/>
      <c r="AD170" s="3"/>
      <c r="AE170" s="3"/>
      <c r="AF170" s="3"/>
      <c r="AG170" s="12">
        <f>COUNTIF(Table1[[#This Row],[Catalogue of the Museum of London Antiquities 1854]:[Illustrations of Roman London 1859]],"=y")</f>
        <v>2</v>
      </c>
      <c r="AH170" s="12" t="str">
        <f>CONCATENATE(Table1[[#This Row],[Surname]],", ",Table1[[#This Row],[First name]])</f>
        <v>Carline, John</v>
      </c>
    </row>
    <row r="171" spans="1:34" x14ac:dyDescent="0.25">
      <c r="A171" t="s">
        <v>1206</v>
      </c>
      <c r="B171" t="s">
        <v>113</v>
      </c>
      <c r="P171" t="s">
        <v>1207</v>
      </c>
      <c r="Q171" t="s">
        <v>1208</v>
      </c>
      <c r="R171" s="3" t="s">
        <v>1209</v>
      </c>
      <c r="S171" t="s">
        <v>1210</v>
      </c>
      <c r="T171"/>
      <c r="U171"/>
      <c r="V171"/>
      <c r="W171" s="3" t="s">
        <v>9</v>
      </c>
      <c r="X171" s="3" t="s">
        <v>9</v>
      </c>
      <c r="AC171" s="3"/>
      <c r="AD171" s="3"/>
      <c r="AE171" s="3"/>
      <c r="AF171" s="3"/>
      <c r="AG171" s="12">
        <f>COUNTIF(Table1[[#This Row],[Catalogue of the Museum of London Antiquities 1854]:[Illustrations of Roman London 1859]],"=y")</f>
        <v>2</v>
      </c>
      <c r="AH171" s="12" t="str">
        <f>CONCATENATE(Table1[[#This Row],[Surname]],", ",Table1[[#This Row],[First name]])</f>
        <v>Carruthers, James</v>
      </c>
    </row>
    <row r="172" spans="1:34" x14ac:dyDescent="0.25">
      <c r="A172" t="s">
        <v>1856</v>
      </c>
      <c r="B172" t="s">
        <v>1857</v>
      </c>
      <c r="J172" t="s">
        <v>9</v>
      </c>
      <c r="P172" t="s">
        <v>1858</v>
      </c>
      <c r="Q172" t="s">
        <v>16</v>
      </c>
      <c r="R172" s="3" t="s">
        <v>16</v>
      </c>
      <c r="S172" t="s">
        <v>27</v>
      </c>
      <c r="T172"/>
      <c r="U172"/>
      <c r="V172"/>
      <c r="AC172" s="3"/>
      <c r="AD172" s="3"/>
      <c r="AE172" s="3"/>
      <c r="AF172" s="3" t="s">
        <v>9</v>
      </c>
      <c r="AG172" s="12">
        <f>COUNTIF(Table1[[#This Row],[Catalogue of the Museum of London Antiquities 1854]:[Illustrations of Roman London 1859]],"=y")</f>
        <v>1</v>
      </c>
      <c r="AH172" s="12" t="str">
        <f>CONCATENATE(Table1[[#This Row],[Surname]],", ",Table1[[#This Row],[First name]])</f>
        <v>Carter, William George</v>
      </c>
    </row>
    <row r="173" spans="1:34" x14ac:dyDescent="0.25">
      <c r="A173" t="s">
        <v>1859</v>
      </c>
      <c r="B173" t="s">
        <v>1860</v>
      </c>
      <c r="J173" t="s">
        <v>9</v>
      </c>
      <c r="P173" t="s">
        <v>1861</v>
      </c>
      <c r="Q173" t="s">
        <v>16</v>
      </c>
      <c r="R173" s="3" t="s">
        <v>16</v>
      </c>
      <c r="S173" t="s">
        <v>27</v>
      </c>
      <c r="T173"/>
      <c r="U173"/>
      <c r="V173"/>
      <c r="AC173" s="3"/>
      <c r="AD173" s="3"/>
      <c r="AE173" s="3"/>
      <c r="AF173" s="3" t="s">
        <v>9</v>
      </c>
      <c r="AG173" s="12">
        <f>COUNTIF(Table1[[#This Row],[Catalogue of the Museum of London Antiquities 1854]:[Illustrations of Roman London 1859]],"=y")</f>
        <v>1</v>
      </c>
      <c r="AH173" s="12" t="str">
        <f>CONCATENATE(Table1[[#This Row],[Surname]],", ",Table1[[#This Row],[First name]])</f>
        <v>Caton, Richard Redmond</v>
      </c>
    </row>
    <row r="174" spans="1:34" s="3" customFormat="1" x14ac:dyDescent="0.25">
      <c r="A174" s="3" t="s">
        <v>189</v>
      </c>
      <c r="B174" s="3" t="s">
        <v>190</v>
      </c>
      <c r="D174" s="3" t="s">
        <v>9</v>
      </c>
      <c r="J174" s="3" t="s">
        <v>9</v>
      </c>
      <c r="N174" s="3" t="s">
        <v>1301</v>
      </c>
      <c r="P174" s="3" t="s">
        <v>1862</v>
      </c>
      <c r="Q174" s="3" t="s">
        <v>16</v>
      </c>
      <c r="R174" s="3" t="s">
        <v>16</v>
      </c>
      <c r="S174" s="3" t="s">
        <v>27</v>
      </c>
      <c r="V174" s="3" t="s">
        <v>9</v>
      </c>
      <c r="W174" s="3" t="s">
        <v>9</v>
      </c>
      <c r="X174" s="3" t="s">
        <v>9</v>
      </c>
      <c r="Y174" s="3" t="s">
        <v>9</v>
      </c>
      <c r="Z174" s="3" t="s">
        <v>9</v>
      </c>
      <c r="AA174" s="3" t="s">
        <v>9</v>
      </c>
      <c r="AB174" s="3" t="s">
        <v>9</v>
      </c>
      <c r="AC174" s="3" t="s">
        <v>9</v>
      </c>
      <c r="AD174" s="3" t="s">
        <v>9</v>
      </c>
      <c r="AG174" s="12">
        <f>COUNTIF(Table1[[#This Row],[Catalogue of the Museum of London Antiquities 1854]:[Illustrations of Roman London 1859]],"=y")</f>
        <v>9</v>
      </c>
      <c r="AH174" s="12" t="str">
        <f>CONCATENATE(Table1[[#This Row],[Surname]],", ",Table1[[#This Row],[First name]])</f>
        <v>Chaffers, William, Jun.</v>
      </c>
    </row>
    <row r="175" spans="1:34" x14ac:dyDescent="0.25">
      <c r="A175" t="s">
        <v>191</v>
      </c>
      <c r="B175" t="s">
        <v>11</v>
      </c>
      <c r="P175" t="s">
        <v>193</v>
      </c>
      <c r="Q175" t="s">
        <v>194</v>
      </c>
      <c r="R175" s="3" t="s">
        <v>1199</v>
      </c>
      <c r="S175" t="s">
        <v>34</v>
      </c>
      <c r="T175"/>
      <c r="U175"/>
      <c r="V175"/>
      <c r="Z175" s="3" t="s">
        <v>9</v>
      </c>
      <c r="AA175" s="3" t="s">
        <v>9</v>
      </c>
      <c r="AC175" s="3"/>
      <c r="AD175" s="3"/>
      <c r="AE175" s="3"/>
      <c r="AF175" s="3"/>
      <c r="AG175" s="12">
        <f>COUNTIF(Table1[[#This Row],[Catalogue of the Museum of London Antiquities 1854]:[Illustrations of Roman London 1859]],"=y")</f>
        <v>2</v>
      </c>
      <c r="AH175" s="12" t="str">
        <f>CONCATENATE(Table1[[#This Row],[Surname]],", ",Table1[[#This Row],[First name]])</f>
        <v>Chalmers, John</v>
      </c>
    </row>
    <row r="176" spans="1:34" x14ac:dyDescent="0.25">
      <c r="A176" t="s">
        <v>191</v>
      </c>
      <c r="B176" t="s">
        <v>192</v>
      </c>
      <c r="D176" t="s">
        <v>9</v>
      </c>
      <c r="J176" t="s">
        <v>9</v>
      </c>
      <c r="P176" t="s">
        <v>193</v>
      </c>
      <c r="Q176" t="s">
        <v>194</v>
      </c>
      <c r="R176" s="3" t="s">
        <v>1199</v>
      </c>
      <c r="S176" t="s">
        <v>34</v>
      </c>
      <c r="T176"/>
      <c r="U176"/>
      <c r="V176" t="s">
        <v>9</v>
      </c>
      <c r="X176" s="3" t="s">
        <v>9</v>
      </c>
      <c r="Y176" s="3" t="s">
        <v>9</v>
      </c>
      <c r="AC176" s="3"/>
      <c r="AD176" s="3"/>
      <c r="AE176" s="3"/>
      <c r="AF176" s="3"/>
      <c r="AG176" s="12">
        <f>COUNTIF(Table1[[#This Row],[Catalogue of the Museum of London Antiquities 1854]:[Illustrations of Roman London 1859]],"=y")</f>
        <v>3</v>
      </c>
      <c r="AH176" s="12" t="str">
        <f>CONCATENATE(Table1[[#This Row],[Surname]],", ",Table1[[#This Row],[First name]])</f>
        <v>Chalmers, Patrick</v>
      </c>
    </row>
    <row r="177" spans="1:34" x14ac:dyDescent="0.25">
      <c r="A177" t="s">
        <v>1863</v>
      </c>
      <c r="B177" t="s">
        <v>1864</v>
      </c>
      <c r="J177" t="s">
        <v>9</v>
      </c>
      <c r="P177" t="s">
        <v>1865</v>
      </c>
      <c r="Q177" t="s">
        <v>16</v>
      </c>
      <c r="R177" s="3" t="s">
        <v>16</v>
      </c>
      <c r="S177" t="s">
        <v>27</v>
      </c>
      <c r="T177"/>
      <c r="U177"/>
      <c r="V177"/>
      <c r="AC177" s="3"/>
      <c r="AD177" s="3"/>
      <c r="AE177" s="3"/>
      <c r="AF177" s="3" t="s">
        <v>9</v>
      </c>
      <c r="AG177" s="12">
        <f>COUNTIF(Table1[[#This Row],[Catalogue of the Museum of London Antiquities 1854]:[Illustrations of Roman London 1859]],"=y")</f>
        <v>1</v>
      </c>
      <c r="AH177" s="12" t="str">
        <f>CONCATENATE(Table1[[#This Row],[Surname]],", ",Table1[[#This Row],[First name]])</f>
        <v>Chambers, David Noble</v>
      </c>
    </row>
    <row r="178" spans="1:34" x14ac:dyDescent="0.25">
      <c r="A178" t="s">
        <v>195</v>
      </c>
      <c r="B178" t="s">
        <v>196</v>
      </c>
      <c r="Q178" t="s">
        <v>197</v>
      </c>
      <c r="R178" s="3" t="s">
        <v>185</v>
      </c>
      <c r="S178" t="s">
        <v>27</v>
      </c>
      <c r="T178"/>
      <c r="U178"/>
      <c r="V178" t="s">
        <v>9</v>
      </c>
      <c r="AC178" s="3"/>
      <c r="AD178" s="3"/>
      <c r="AE178" s="3"/>
      <c r="AF178" s="3"/>
      <c r="AG178" s="12">
        <f>COUNTIF(Table1[[#This Row],[Catalogue of the Museum of London Antiquities 1854]:[Illustrations of Roman London 1859]],"=y")</f>
        <v>1</v>
      </c>
      <c r="AH178" s="12" t="str">
        <f>CONCATENATE(Table1[[#This Row],[Surname]],", ",Table1[[#This Row],[First name]])</f>
        <v>Chancellor, Frederick</v>
      </c>
    </row>
    <row r="179" spans="1:34" x14ac:dyDescent="0.25">
      <c r="A179" t="s">
        <v>29</v>
      </c>
      <c r="B179" t="s">
        <v>11</v>
      </c>
      <c r="C179" t="s">
        <v>335</v>
      </c>
      <c r="Q179" t="s">
        <v>233</v>
      </c>
      <c r="R179" s="3" t="s">
        <v>26</v>
      </c>
      <c r="S179" t="s">
        <v>27</v>
      </c>
      <c r="T179"/>
      <c r="U179"/>
      <c r="V179"/>
      <c r="Z179" s="3" t="s">
        <v>9</v>
      </c>
      <c r="AA179" s="3" t="s">
        <v>9</v>
      </c>
      <c r="AC179" s="3"/>
      <c r="AD179" s="3"/>
      <c r="AE179" s="3"/>
      <c r="AF179" s="3"/>
      <c r="AG179" s="12">
        <f>COUNTIF(Table1[[#This Row],[Catalogue of the Museum of London Antiquities 1854]:[Illustrations of Roman London 1859]],"=y")</f>
        <v>2</v>
      </c>
      <c r="AH179" s="12" t="str">
        <f>CONCATENATE(Table1[[#This Row],[Surname]],", ",Table1[[#This Row],[First name]])</f>
        <v>Charles, John</v>
      </c>
    </row>
    <row r="180" spans="1:34" x14ac:dyDescent="0.25">
      <c r="A180" t="s">
        <v>29</v>
      </c>
      <c r="B180" t="s">
        <v>66</v>
      </c>
      <c r="P180" t="s">
        <v>198</v>
      </c>
      <c r="Q180" t="s">
        <v>199</v>
      </c>
      <c r="R180" s="3" t="s">
        <v>26</v>
      </c>
      <c r="S180" t="s">
        <v>27</v>
      </c>
      <c r="T180"/>
      <c r="U180"/>
      <c r="V180" t="s">
        <v>9</v>
      </c>
      <c r="W180" s="3" t="s">
        <v>9</v>
      </c>
      <c r="X180" s="3" t="s">
        <v>9</v>
      </c>
      <c r="Y180" s="3" t="s">
        <v>9</v>
      </c>
      <c r="Z180" s="3" t="s">
        <v>9</v>
      </c>
      <c r="AC180" s="3"/>
      <c r="AD180" s="3" t="s">
        <v>9</v>
      </c>
      <c r="AE180" s="3"/>
      <c r="AF180" s="3"/>
      <c r="AG180" s="12">
        <f>COUNTIF(Table1[[#This Row],[Catalogue of the Museum of London Antiquities 1854]:[Illustrations of Roman London 1859]],"=y")</f>
        <v>6</v>
      </c>
      <c r="AH180" s="12" t="str">
        <f>CONCATENATE(Table1[[#This Row],[Surname]],", ",Table1[[#This Row],[First name]])</f>
        <v>Charles, Thomas</v>
      </c>
    </row>
    <row r="181" spans="1:34" x14ac:dyDescent="0.25">
      <c r="A181" t="s">
        <v>1261</v>
      </c>
      <c r="B181" t="s">
        <v>7</v>
      </c>
      <c r="C181" t="s">
        <v>804</v>
      </c>
      <c r="I181" t="s">
        <v>73</v>
      </c>
      <c r="N181" t="s">
        <v>2218</v>
      </c>
      <c r="Q181" t="s">
        <v>12</v>
      </c>
      <c r="R181" s="3" t="s">
        <v>2061</v>
      </c>
      <c r="S181" t="s">
        <v>27</v>
      </c>
      <c r="T181"/>
      <c r="U181"/>
      <c r="V181"/>
      <c r="X181" s="3" t="s">
        <v>9</v>
      </c>
      <c r="AC181" s="3"/>
      <c r="AD181" s="3"/>
      <c r="AE181" s="3"/>
      <c r="AF181" s="3"/>
      <c r="AG181" s="12">
        <f>COUNTIF(Table1[[#This Row],[Catalogue of the Museum of London Antiquities 1854]:[Illustrations of Roman London 1859]],"=y")</f>
        <v>1</v>
      </c>
      <c r="AH181" s="12" t="str">
        <f>CONCATENATE(Table1[[#This Row],[Surname]],", ",Table1[[#This Row],[First name]])</f>
        <v>Charlton, Edward</v>
      </c>
    </row>
    <row r="182" spans="1:34" x14ac:dyDescent="0.25">
      <c r="A182" t="s">
        <v>1866</v>
      </c>
      <c r="B182" t="s">
        <v>1752</v>
      </c>
      <c r="C182" t="s">
        <v>1867</v>
      </c>
      <c r="N182" t="s">
        <v>2240</v>
      </c>
      <c r="O182" t="s">
        <v>9</v>
      </c>
      <c r="Q182" t="s">
        <v>1775</v>
      </c>
      <c r="R182" s="3" t="s">
        <v>885</v>
      </c>
      <c r="S182" t="s">
        <v>211</v>
      </c>
      <c r="T182"/>
      <c r="U182" t="s">
        <v>2185</v>
      </c>
      <c r="V182"/>
      <c r="AC182" s="3"/>
      <c r="AD182" s="3"/>
      <c r="AE182" s="3"/>
      <c r="AF182" s="3" t="s">
        <v>9</v>
      </c>
      <c r="AG182" s="12">
        <f>COUNTIF(Table1[[#This Row],[Catalogue of the Museum of London Antiquities 1854]:[Illustrations of Roman London 1859]],"=y")</f>
        <v>1</v>
      </c>
      <c r="AH182" s="12" t="str">
        <f>CONCATENATE(Table1[[#This Row],[Surname]],", ",Table1[[#This Row],[First name]])</f>
        <v>Charma, A</v>
      </c>
    </row>
    <row r="183" spans="1:34" x14ac:dyDescent="0.25">
      <c r="A183" t="s">
        <v>1309</v>
      </c>
      <c r="Q183" t="s">
        <v>150</v>
      </c>
      <c r="R183" s="3" t="s">
        <v>3253</v>
      </c>
      <c r="S183" t="s">
        <v>27</v>
      </c>
      <c r="T183"/>
      <c r="U183" t="s">
        <v>1309</v>
      </c>
      <c r="V183"/>
      <c r="Y183" s="3" t="s">
        <v>9</v>
      </c>
      <c r="Z183" s="3" t="s">
        <v>9</v>
      </c>
      <c r="AC183" s="3"/>
      <c r="AD183" s="3"/>
      <c r="AE183" s="3"/>
      <c r="AF183" s="3"/>
      <c r="AG183" s="12">
        <f>COUNTIF(Table1[[#This Row],[Catalogue of the Museum of London Antiquities 1854]:[Illustrations of Roman London 1859]],"=y")</f>
        <v>2</v>
      </c>
      <c r="AH183" s="12" t="str">
        <f>CONCATENATE(Table1[[#This Row],[Surname]],", ",Table1[[#This Row],[First name]])</f>
        <v xml:space="preserve">Chichester Library Society, </v>
      </c>
    </row>
    <row r="184" spans="1:34" x14ac:dyDescent="0.25">
      <c r="A184" t="s">
        <v>1491</v>
      </c>
      <c r="B184" t="s">
        <v>1492</v>
      </c>
      <c r="P184" t="s">
        <v>1548</v>
      </c>
      <c r="Q184" t="s">
        <v>16</v>
      </c>
      <c r="R184" s="3" t="s">
        <v>16</v>
      </c>
      <c r="S184" t="s">
        <v>27</v>
      </c>
      <c r="T184"/>
      <c r="U184"/>
      <c r="V184"/>
      <c r="AA184" s="3" t="s">
        <v>9</v>
      </c>
      <c r="AB184" s="3" t="s">
        <v>9</v>
      </c>
      <c r="AC184" s="3" t="s">
        <v>9</v>
      </c>
      <c r="AD184" s="3"/>
      <c r="AE184" s="3"/>
      <c r="AF184" s="3" t="s">
        <v>9</v>
      </c>
      <c r="AG184" s="12">
        <f>COUNTIF(Table1[[#This Row],[Catalogue of the Museum of London Antiquities 1854]:[Illustrations of Roman London 1859]],"=y")</f>
        <v>4</v>
      </c>
      <c r="AH184" s="12" t="str">
        <f>CONCATENATE(Table1[[#This Row],[Surname]],", ",Table1[[#This Row],[First name]])</f>
        <v>Chidley, John A</v>
      </c>
    </row>
    <row r="185" spans="1:34" s="3" customFormat="1" x14ac:dyDescent="0.25">
      <c r="A185" s="3" t="s">
        <v>200</v>
      </c>
      <c r="B185" s="3" t="s">
        <v>125</v>
      </c>
      <c r="C185" s="3" t="s">
        <v>941</v>
      </c>
      <c r="D185" s="3" t="s">
        <v>9</v>
      </c>
      <c r="E185" s="3" t="s">
        <v>9</v>
      </c>
      <c r="H185" s="3" t="s">
        <v>9</v>
      </c>
      <c r="I185" s="3" t="s">
        <v>48</v>
      </c>
      <c r="J185" s="3" t="s">
        <v>9</v>
      </c>
      <c r="K185" s="3" t="s">
        <v>9</v>
      </c>
      <c r="P185" s="3" t="s">
        <v>1868</v>
      </c>
      <c r="Q185" s="3" t="s">
        <v>16</v>
      </c>
      <c r="R185" s="3" t="s">
        <v>16</v>
      </c>
      <c r="S185" s="3" t="s">
        <v>27</v>
      </c>
      <c r="V185" s="3" t="s">
        <v>9</v>
      </c>
      <c r="Y185" s="3" t="s">
        <v>9</v>
      </c>
      <c r="Z185" s="3" t="s">
        <v>9</v>
      </c>
      <c r="AA185" s="3" t="s">
        <v>9</v>
      </c>
      <c r="AG185" s="12">
        <f>COUNTIF(Table1[[#This Row],[Catalogue of the Museum of London Antiquities 1854]:[Illustrations of Roman London 1859]],"=y")</f>
        <v>4</v>
      </c>
      <c r="AH185" s="12" t="str">
        <f>CONCATENATE(Table1[[#This Row],[Surname]],", ",Table1[[#This Row],[First name]])</f>
        <v>Christmas, Henry</v>
      </c>
    </row>
    <row r="186" spans="1:34" x14ac:dyDescent="0.25">
      <c r="A186" t="s">
        <v>203</v>
      </c>
      <c r="B186" t="s">
        <v>1869</v>
      </c>
      <c r="I186" t="s">
        <v>585</v>
      </c>
      <c r="P186" t="s">
        <v>1870</v>
      </c>
      <c r="Q186" t="s">
        <v>16</v>
      </c>
      <c r="R186" s="3" t="s">
        <v>16</v>
      </c>
      <c r="S186" t="s">
        <v>27</v>
      </c>
      <c r="T186"/>
      <c r="U186"/>
      <c r="V186"/>
      <c r="AC186" s="3"/>
      <c r="AD186" s="3"/>
      <c r="AE186" s="3"/>
      <c r="AF186" s="3" t="s">
        <v>9</v>
      </c>
      <c r="AG186" s="12">
        <f>COUNTIF(Table1[[#This Row],[Catalogue of the Museum of London Antiquities 1854]:[Illustrations of Roman London 1859]],"=y")</f>
        <v>1</v>
      </c>
      <c r="AH186" s="12" t="str">
        <f>CONCATENATE(Table1[[#This Row],[Surname]],", ",Table1[[#This Row],[First name]])</f>
        <v>Clarke, Hyde</v>
      </c>
    </row>
    <row r="187" spans="1:34" x14ac:dyDescent="0.25">
      <c r="A187" t="s">
        <v>203</v>
      </c>
      <c r="B187" t="s">
        <v>113</v>
      </c>
      <c r="D187" t="s">
        <v>9</v>
      </c>
      <c r="P187" t="s">
        <v>851</v>
      </c>
      <c r="Q187" t="s">
        <v>753</v>
      </c>
      <c r="R187" s="3" t="s">
        <v>128</v>
      </c>
      <c r="S187" t="s">
        <v>27</v>
      </c>
      <c r="T187"/>
      <c r="U187"/>
      <c r="V187"/>
      <c r="Y187" s="3" t="s">
        <v>9</v>
      </c>
      <c r="Z187" s="3" t="s">
        <v>9</v>
      </c>
      <c r="AC187" s="3"/>
      <c r="AD187" s="3" t="s">
        <v>9</v>
      </c>
      <c r="AE187" s="3"/>
      <c r="AF187" s="3"/>
      <c r="AG187" s="12">
        <f>COUNTIF(Table1[[#This Row],[Catalogue of the Museum of London Antiquities 1854]:[Illustrations of Roman London 1859]],"=y")</f>
        <v>3</v>
      </c>
      <c r="AH187" s="12" t="str">
        <f>CONCATENATE(Table1[[#This Row],[Surname]],", ",Table1[[#This Row],[First name]])</f>
        <v>Clarke, James</v>
      </c>
    </row>
    <row r="188" spans="1:34" x14ac:dyDescent="0.25">
      <c r="A188" t="s">
        <v>203</v>
      </c>
      <c r="B188" t="s">
        <v>40</v>
      </c>
      <c r="P188" t="s">
        <v>204</v>
      </c>
      <c r="Q188" t="s">
        <v>205</v>
      </c>
      <c r="R188" s="3" t="s">
        <v>185</v>
      </c>
      <c r="S188" t="s">
        <v>27</v>
      </c>
      <c r="T188"/>
      <c r="U188"/>
      <c r="V188" t="s">
        <v>9</v>
      </c>
      <c r="W188" s="3" t="s">
        <v>9</v>
      </c>
      <c r="X188" s="3" t="s">
        <v>9</v>
      </c>
      <c r="Y188" s="3" t="s">
        <v>9</v>
      </c>
      <c r="Z188" s="3" t="s">
        <v>9</v>
      </c>
      <c r="AA188" s="3" t="s">
        <v>9</v>
      </c>
      <c r="AB188" s="3" t="s">
        <v>9</v>
      </c>
      <c r="AC188" s="3" t="s">
        <v>9</v>
      </c>
      <c r="AD188" s="3" t="s">
        <v>9</v>
      </c>
      <c r="AE188" s="3"/>
      <c r="AF188" s="3" t="s">
        <v>9</v>
      </c>
      <c r="AG188" s="12">
        <f>COUNTIF(Table1[[#This Row],[Catalogue of the Museum of London Antiquities 1854]:[Illustrations of Roman London 1859]],"=y")</f>
        <v>10</v>
      </c>
      <c r="AH188" s="12" t="str">
        <f>CONCATENATE(Table1[[#This Row],[Surname]],", ",Table1[[#This Row],[First name]])</f>
        <v>Clarke, Joseph</v>
      </c>
    </row>
    <row r="189" spans="1:34" s="3" customFormat="1" x14ac:dyDescent="0.25">
      <c r="A189" s="3" t="s">
        <v>201</v>
      </c>
      <c r="B189" s="3" t="s">
        <v>11</v>
      </c>
      <c r="C189" s="3" t="s">
        <v>202</v>
      </c>
      <c r="P189" s="3" t="s">
        <v>1871</v>
      </c>
      <c r="Q189" s="3" t="s">
        <v>1872</v>
      </c>
      <c r="R189" s="3" t="s">
        <v>2061</v>
      </c>
      <c r="S189" s="3" t="s">
        <v>27</v>
      </c>
      <c r="V189" s="3" t="s">
        <v>9</v>
      </c>
      <c r="X189" s="3" t="s">
        <v>9</v>
      </c>
      <c r="Z189" s="3" t="s">
        <v>9</v>
      </c>
      <c r="AA189" s="3" t="s">
        <v>9</v>
      </c>
      <c r="AB189" s="3" t="s">
        <v>9</v>
      </c>
      <c r="AC189" s="3" t="s">
        <v>9</v>
      </c>
      <c r="AE189" s="3" t="s">
        <v>9</v>
      </c>
      <c r="AF189" s="3" t="s">
        <v>9</v>
      </c>
      <c r="AG189" s="12">
        <f>COUNTIF(Table1[[#This Row],[Catalogue of the Museum of London Antiquities 1854]:[Illustrations of Roman London 1859]],"=y")</f>
        <v>8</v>
      </c>
      <c r="AH189" s="12" t="str">
        <f>CONCATENATE(Table1[[#This Row],[Surname]],", ",Table1[[#This Row],[First name]])</f>
        <v>Clayton, John</v>
      </c>
    </row>
    <row r="190" spans="1:34" x14ac:dyDescent="0.25">
      <c r="A190" t="s">
        <v>1638</v>
      </c>
      <c r="B190" t="s">
        <v>495</v>
      </c>
      <c r="Q190" t="s">
        <v>1873</v>
      </c>
      <c r="R190" s="3" t="s">
        <v>1874</v>
      </c>
      <c r="S190" t="s">
        <v>1875</v>
      </c>
      <c r="T190"/>
      <c r="U190"/>
      <c r="V190"/>
      <c r="AC190" s="3"/>
      <c r="AD190" s="3"/>
      <c r="AE190" s="3"/>
      <c r="AF190" s="3" t="s">
        <v>9</v>
      </c>
      <c r="AG190" s="12">
        <f>COUNTIF(Table1[[#This Row],[Catalogue of the Museum of London Antiquities 1854]:[Illustrations of Roman London 1859]],"=y")</f>
        <v>1</v>
      </c>
      <c r="AH190" s="12" t="str">
        <f>CONCATENATE(Table1[[#This Row],[Surname]],", ",Table1[[#This Row],[First name]])</f>
        <v>Coates, Andrew</v>
      </c>
    </row>
    <row r="191" spans="1:34" x14ac:dyDescent="0.25">
      <c r="A191" t="s">
        <v>1638</v>
      </c>
      <c r="B191" t="s">
        <v>45</v>
      </c>
      <c r="Q191" t="s">
        <v>163</v>
      </c>
      <c r="R191" s="3" t="s">
        <v>1656</v>
      </c>
      <c r="S191" t="s">
        <v>34</v>
      </c>
      <c r="T191"/>
      <c r="U191"/>
      <c r="V191"/>
      <c r="AC191" s="3"/>
      <c r="AD191" s="3"/>
      <c r="AE191" s="3"/>
      <c r="AF191" s="3" t="s">
        <v>9</v>
      </c>
      <c r="AG191" s="12">
        <f>COUNTIF(Table1[[#This Row],[Catalogue of the Museum of London Antiquities 1854]:[Illustrations of Roman London 1859]],"=y")</f>
        <v>1</v>
      </c>
      <c r="AH191" s="12" t="str">
        <f>CONCATENATE(Table1[[#This Row],[Surname]],", ",Table1[[#This Row],[First name]])</f>
        <v>Coates, George</v>
      </c>
    </row>
    <row r="192" spans="1:34" x14ac:dyDescent="0.25">
      <c r="A192" t="s">
        <v>1638</v>
      </c>
      <c r="B192" t="s">
        <v>246</v>
      </c>
      <c r="Q192" t="s">
        <v>1270</v>
      </c>
      <c r="R192" s="3" t="s">
        <v>1271</v>
      </c>
      <c r="S192" t="s">
        <v>34</v>
      </c>
      <c r="T192"/>
      <c r="U192"/>
      <c r="V192"/>
      <c r="AC192" s="3"/>
      <c r="AD192" s="3"/>
      <c r="AE192" s="3"/>
      <c r="AF192" s="3" t="s">
        <v>9</v>
      </c>
      <c r="AG192" s="12">
        <f>COUNTIF(Table1[[#This Row],[Catalogue of the Museum of London Antiquities 1854]:[Illustrations of Roman London 1859]],"=y")</f>
        <v>1</v>
      </c>
      <c r="AH192" s="12" t="str">
        <f>CONCATENATE(Table1[[#This Row],[Surname]],", ",Table1[[#This Row],[First name]])</f>
        <v>Coates, Peter</v>
      </c>
    </row>
    <row r="193" spans="1:34" x14ac:dyDescent="0.25">
      <c r="A193" t="s">
        <v>1638</v>
      </c>
      <c r="B193" t="s">
        <v>1639</v>
      </c>
      <c r="C193" t="s">
        <v>24</v>
      </c>
      <c r="E193" t="s">
        <v>9</v>
      </c>
      <c r="I193" t="s">
        <v>48</v>
      </c>
      <c r="P193" t="s">
        <v>1876</v>
      </c>
      <c r="Q193" t="s">
        <v>278</v>
      </c>
      <c r="R193" s="3" t="s">
        <v>26</v>
      </c>
      <c r="S193" t="s">
        <v>27</v>
      </c>
      <c r="T193"/>
      <c r="U193"/>
      <c r="V193"/>
      <c r="AC193" s="3" t="s">
        <v>9</v>
      </c>
      <c r="AD193" s="3"/>
      <c r="AE193" s="3"/>
      <c r="AF193" s="3" t="s">
        <v>9</v>
      </c>
      <c r="AG193" s="12">
        <f>COUNTIF(Table1[[#This Row],[Catalogue of the Museum of London Antiquities 1854]:[Illustrations of Roman London 1859]],"=y")</f>
        <v>2</v>
      </c>
      <c r="AH193" s="12" t="str">
        <f>CONCATENATE(Table1[[#This Row],[Surname]],", ",Table1[[#This Row],[First name]])</f>
        <v>Coates, R P</v>
      </c>
    </row>
    <row r="194" spans="1:34" x14ac:dyDescent="0.25">
      <c r="A194" t="s">
        <v>1638</v>
      </c>
      <c r="B194" t="s">
        <v>66</v>
      </c>
      <c r="Q194" t="s">
        <v>1270</v>
      </c>
      <c r="R194" s="3" t="s">
        <v>1271</v>
      </c>
      <c r="S194" t="s">
        <v>34</v>
      </c>
      <c r="T194"/>
      <c r="U194"/>
      <c r="V194"/>
      <c r="AC194" s="3"/>
      <c r="AD194" s="3"/>
      <c r="AE194" s="3"/>
      <c r="AF194" s="3" t="s">
        <v>9</v>
      </c>
      <c r="AG194" s="12">
        <f>COUNTIF(Table1[[#This Row],[Catalogue of the Museum of London Antiquities 1854]:[Illustrations of Roman London 1859]],"=y")</f>
        <v>1</v>
      </c>
      <c r="AH194" s="12" t="str">
        <f>CONCATENATE(Table1[[#This Row],[Surname]],", ",Table1[[#This Row],[First name]])</f>
        <v>Coates, Thomas</v>
      </c>
    </row>
    <row r="195" spans="1:34" x14ac:dyDescent="0.25">
      <c r="A195" t="s">
        <v>206</v>
      </c>
      <c r="Q195" t="s">
        <v>184</v>
      </c>
      <c r="R195" s="3" t="s">
        <v>185</v>
      </c>
      <c r="S195" t="s">
        <v>27</v>
      </c>
      <c r="T195"/>
      <c r="U195" t="s">
        <v>206</v>
      </c>
      <c r="V195" t="s">
        <v>9</v>
      </c>
      <c r="Y195" s="3" t="s">
        <v>9</v>
      </c>
      <c r="AC195" s="3"/>
      <c r="AD195" s="3"/>
      <c r="AE195" s="3"/>
      <c r="AF195" s="3"/>
      <c r="AG195" s="12">
        <f>COUNTIF(Table1[[#This Row],[Catalogue of the Museum of London Antiquities 1854]:[Illustrations of Roman London 1859]],"=y")</f>
        <v>2</v>
      </c>
      <c r="AH195" s="12" t="str">
        <f>CONCATENATE(Table1[[#This Row],[Surname]],", ",Table1[[#This Row],[First name]])</f>
        <v xml:space="preserve">Colchester Literary Institution, </v>
      </c>
    </row>
    <row r="196" spans="1:34" x14ac:dyDescent="0.25">
      <c r="A196" t="s">
        <v>852</v>
      </c>
      <c r="B196" t="s">
        <v>11</v>
      </c>
      <c r="P196" t="s">
        <v>853</v>
      </c>
      <c r="Q196" t="s">
        <v>854</v>
      </c>
      <c r="R196" s="3" t="s">
        <v>26</v>
      </c>
      <c r="S196" t="s">
        <v>27</v>
      </c>
      <c r="T196"/>
      <c r="U196"/>
      <c r="V196"/>
      <c r="AC196" s="3"/>
      <c r="AD196" s="3" t="s">
        <v>9</v>
      </c>
      <c r="AE196" s="3"/>
      <c r="AF196" s="3"/>
      <c r="AG196" s="12">
        <f>COUNTIF(Table1[[#This Row],[Catalogue of the Museum of London Antiquities 1854]:[Illustrations of Roman London 1859]],"=y")</f>
        <v>1</v>
      </c>
      <c r="AH196" s="12" t="str">
        <f>CONCATENATE(Table1[[#This Row],[Surname]],", ",Table1[[#This Row],[First name]])</f>
        <v>Cobb, John</v>
      </c>
    </row>
    <row r="197" spans="1:34" x14ac:dyDescent="0.25">
      <c r="A197" t="s">
        <v>852</v>
      </c>
      <c r="B197" t="s">
        <v>855</v>
      </c>
      <c r="P197" t="s">
        <v>1877</v>
      </c>
      <c r="Q197" t="s">
        <v>1878</v>
      </c>
      <c r="R197" s="3" t="s">
        <v>26</v>
      </c>
      <c r="S197" t="s">
        <v>27</v>
      </c>
      <c r="T197"/>
      <c r="U197"/>
      <c r="V197"/>
      <c r="AC197" s="3"/>
      <c r="AD197" s="3" t="s">
        <v>9</v>
      </c>
      <c r="AE197" s="3"/>
      <c r="AF197" s="3" t="s">
        <v>9</v>
      </c>
      <c r="AG197" s="12">
        <f>COUNTIF(Table1[[#This Row],[Catalogue of the Museum of London Antiquities 1854]:[Illustrations of Roman London 1859]],"=y")</f>
        <v>2</v>
      </c>
      <c r="AH197" s="12" t="str">
        <f>CONCATENATE(Table1[[#This Row],[Surname]],", ",Table1[[#This Row],[First name]])</f>
        <v>Cobb, William Wise</v>
      </c>
    </row>
    <row r="198" spans="1:34" x14ac:dyDescent="0.25">
      <c r="A198" t="s">
        <v>207</v>
      </c>
      <c r="B198" t="s">
        <v>3257</v>
      </c>
      <c r="C198" t="s">
        <v>3264</v>
      </c>
      <c r="G198" t="s">
        <v>9</v>
      </c>
      <c r="J198" t="s">
        <v>9</v>
      </c>
      <c r="Q198" t="s">
        <v>210</v>
      </c>
      <c r="R198" s="3" t="s">
        <v>1023</v>
      </c>
      <c r="S198" t="s">
        <v>211</v>
      </c>
      <c r="T198"/>
      <c r="U198"/>
      <c r="V198" t="s">
        <v>9</v>
      </c>
      <c r="AC198" s="3"/>
      <c r="AD198" s="3"/>
      <c r="AE198" s="3"/>
      <c r="AF198" s="3" t="s">
        <v>9</v>
      </c>
      <c r="AG198" s="12">
        <f>COUNTIF(Table1[[#This Row],[Catalogue of the Museum of London Antiquities 1854]:[Illustrations of Roman London 1859]],"=y")</f>
        <v>2</v>
      </c>
      <c r="AH198" s="12" t="str">
        <f>CONCATENATE(Table1[[#This Row],[Surname]],", ",Table1[[#This Row],[First name]])</f>
        <v>Cochet, The Abbé</v>
      </c>
    </row>
    <row r="199" spans="1:34" x14ac:dyDescent="0.25">
      <c r="A199" t="s">
        <v>1879</v>
      </c>
      <c r="B199" t="s">
        <v>1880</v>
      </c>
      <c r="C199" t="s">
        <v>1041</v>
      </c>
      <c r="P199" t="s">
        <v>1881</v>
      </c>
      <c r="Q199" t="s">
        <v>16</v>
      </c>
      <c r="R199" s="3" t="s">
        <v>16</v>
      </c>
      <c r="S199" t="s">
        <v>27</v>
      </c>
      <c r="T199"/>
      <c r="U199"/>
      <c r="V199"/>
      <c r="AC199" s="3"/>
      <c r="AD199" s="3"/>
      <c r="AE199" s="3"/>
      <c r="AF199" s="3" t="s">
        <v>9</v>
      </c>
      <c r="AG199" s="12">
        <f>COUNTIF(Table1[[#This Row],[Catalogue of the Museum of London Antiquities 1854]:[Illustrations of Roman London 1859]],"=y")</f>
        <v>1</v>
      </c>
      <c r="AH199" s="12" t="str">
        <f>CONCATENATE(Table1[[#This Row],[Surname]],", ",Table1[[#This Row],[First name]])</f>
        <v>Cocks, Thomas Somers</v>
      </c>
    </row>
    <row r="200" spans="1:34" x14ac:dyDescent="0.25">
      <c r="A200" t="s">
        <v>212</v>
      </c>
      <c r="B200" t="s">
        <v>213</v>
      </c>
      <c r="P200" t="s">
        <v>214</v>
      </c>
      <c r="Q200" t="s">
        <v>2316</v>
      </c>
      <c r="R200" s="3" t="s">
        <v>215</v>
      </c>
      <c r="S200" t="s">
        <v>27</v>
      </c>
      <c r="T200"/>
      <c r="U200"/>
      <c r="V200" t="s">
        <v>9</v>
      </c>
      <c r="AC200" s="3"/>
      <c r="AD200" s="3"/>
      <c r="AE200" s="3"/>
      <c r="AF200" s="3"/>
      <c r="AG200" s="12">
        <f>COUNTIF(Table1[[#This Row],[Catalogue of the Museum of London Antiquities 1854]:[Illustrations of Roman London 1859]],"=y")</f>
        <v>1</v>
      </c>
      <c r="AH200" s="12" t="str">
        <f>CONCATENATE(Table1[[#This Row],[Surname]],", ",Table1[[#This Row],[First name]])</f>
        <v>Cole, Henry Dennett</v>
      </c>
    </row>
    <row r="201" spans="1:34" x14ac:dyDescent="0.25">
      <c r="A201" t="s">
        <v>212</v>
      </c>
      <c r="B201" t="s">
        <v>81</v>
      </c>
      <c r="J201" t="s">
        <v>9</v>
      </c>
      <c r="P201" t="s">
        <v>1882</v>
      </c>
      <c r="Q201" t="s">
        <v>2282</v>
      </c>
      <c r="R201" s="3" t="s">
        <v>468</v>
      </c>
      <c r="S201" t="s">
        <v>27</v>
      </c>
      <c r="T201" t="s">
        <v>9</v>
      </c>
      <c r="U201"/>
      <c r="V201" t="s">
        <v>9</v>
      </c>
      <c r="AC201" s="3"/>
      <c r="AD201" s="3"/>
      <c r="AE201" s="3" t="s">
        <v>9</v>
      </c>
      <c r="AF201" s="3" t="s">
        <v>9</v>
      </c>
      <c r="AG201" s="12">
        <f>COUNTIF(Table1[[#This Row],[Catalogue of the Museum of London Antiquities 1854]:[Illustrations of Roman London 1859]],"=y")</f>
        <v>3</v>
      </c>
      <c r="AH201" s="12" t="str">
        <f>CONCATENATE(Table1[[#This Row],[Surname]],", ",Table1[[#This Row],[First name]])</f>
        <v>Cole, Robert</v>
      </c>
    </row>
    <row r="202" spans="1:34" x14ac:dyDescent="0.25">
      <c r="A202" t="s">
        <v>1883</v>
      </c>
      <c r="B202" t="s">
        <v>1884</v>
      </c>
      <c r="C202" t="s">
        <v>24</v>
      </c>
      <c r="E202" t="s">
        <v>9</v>
      </c>
      <c r="Q202" t="s">
        <v>1416</v>
      </c>
      <c r="R202" s="3" t="s">
        <v>468</v>
      </c>
      <c r="S202" t="s">
        <v>27</v>
      </c>
      <c r="T202"/>
      <c r="U202"/>
      <c r="V202"/>
      <c r="AC202" s="3"/>
      <c r="AD202" s="3"/>
      <c r="AE202" s="3"/>
      <c r="AF202" s="3" t="s">
        <v>9</v>
      </c>
      <c r="AG202" s="12">
        <f>COUNTIF(Table1[[#This Row],[Catalogue of the Museum of London Antiquities 1854]:[Illustrations of Roman London 1859]],"=y")</f>
        <v>1</v>
      </c>
      <c r="AH202" s="12" t="str">
        <f>CONCATENATE(Table1[[#This Row],[Surname]],", ",Table1[[#This Row],[First name]])</f>
        <v>Coleman, J N</v>
      </c>
    </row>
    <row r="203" spans="1:34" x14ac:dyDescent="0.25">
      <c r="A203" t="s">
        <v>856</v>
      </c>
      <c r="B203" t="s">
        <v>857</v>
      </c>
      <c r="Q203" t="s">
        <v>858</v>
      </c>
      <c r="R203" s="3" t="s">
        <v>26</v>
      </c>
      <c r="S203" t="s">
        <v>27</v>
      </c>
      <c r="T203"/>
      <c r="U203"/>
      <c r="V203"/>
      <c r="AC203" s="3"/>
      <c r="AD203" s="3" t="s">
        <v>9</v>
      </c>
      <c r="AE203" s="3"/>
      <c r="AF203" s="3"/>
      <c r="AG203" s="12">
        <f>COUNTIF(Table1[[#This Row],[Catalogue of the Museum of London Antiquities 1854]:[Illustrations of Roman London 1859]],"=y")</f>
        <v>1</v>
      </c>
      <c r="AH203" s="12" t="str">
        <f>CONCATENATE(Table1[[#This Row],[Surname]],", ",Table1[[#This Row],[First name]])</f>
        <v>Coles, William Lawrence</v>
      </c>
    </row>
    <row r="204" spans="1:34" x14ac:dyDescent="0.25">
      <c r="A204" t="s">
        <v>1640</v>
      </c>
      <c r="B204" t="s">
        <v>29</v>
      </c>
      <c r="C204" t="s">
        <v>24</v>
      </c>
      <c r="E204" t="s">
        <v>9</v>
      </c>
      <c r="I204" t="s">
        <v>48</v>
      </c>
      <c r="J204" t="s">
        <v>9</v>
      </c>
      <c r="Q204" t="s">
        <v>1641</v>
      </c>
      <c r="R204" s="3" t="s">
        <v>468</v>
      </c>
      <c r="S204" t="s">
        <v>27</v>
      </c>
      <c r="T204"/>
      <c r="U204"/>
      <c r="V204"/>
      <c r="AC204" s="3" t="s">
        <v>9</v>
      </c>
      <c r="AD204" s="3"/>
      <c r="AE204" s="3"/>
      <c r="AF204" s="3"/>
      <c r="AG204" s="12">
        <f>COUNTIF(Table1[[#This Row],[Catalogue of the Museum of London Antiquities 1854]:[Illustrations of Roman London 1859]],"=y")</f>
        <v>1</v>
      </c>
      <c r="AH204" s="12" t="str">
        <f>CONCATENATE(Table1[[#This Row],[Surname]],", ",Table1[[#This Row],[First name]])</f>
        <v>Collier, Charles</v>
      </c>
    </row>
    <row r="205" spans="1:34" s="3" customFormat="1" x14ac:dyDescent="0.25">
      <c r="A205" s="17" t="s">
        <v>859</v>
      </c>
      <c r="B205" s="17" t="s">
        <v>860</v>
      </c>
      <c r="C205" s="17" t="s">
        <v>24</v>
      </c>
      <c r="D205" s="17"/>
      <c r="E205" s="17" t="s">
        <v>9</v>
      </c>
      <c r="F205" s="17"/>
      <c r="G205" s="17"/>
      <c r="H205" s="17"/>
      <c r="I205" s="17" t="s">
        <v>613</v>
      </c>
      <c r="J205" s="17"/>
      <c r="K205" s="17"/>
      <c r="L205" s="17"/>
      <c r="M205" s="17"/>
      <c r="N205" s="17"/>
      <c r="O205" s="17"/>
      <c r="P205" s="17" t="s">
        <v>3234</v>
      </c>
      <c r="Q205" s="17" t="s">
        <v>50</v>
      </c>
      <c r="R205" s="17" t="s">
        <v>222</v>
      </c>
      <c r="S205" s="17" t="s">
        <v>27</v>
      </c>
      <c r="T205" s="17"/>
      <c r="U205" s="17"/>
      <c r="V205" s="17"/>
      <c r="W205" s="17" t="s">
        <v>9</v>
      </c>
      <c r="X205" s="17" t="s">
        <v>9</v>
      </c>
      <c r="Y205" s="17"/>
      <c r="Z205" s="17"/>
      <c r="AA205" s="17"/>
      <c r="AB205" s="17"/>
      <c r="AC205" s="17"/>
      <c r="AD205" s="17" t="s">
        <v>9</v>
      </c>
      <c r="AE205" s="17"/>
      <c r="AF205" s="17"/>
      <c r="AG205" s="18">
        <f>COUNTIF(Table1[[#This Row],[Catalogue of the Museum of London Antiquities 1854]:[Illustrations of Roman London 1859]],"=y")</f>
        <v>3</v>
      </c>
      <c r="AH205" s="18" t="str">
        <f>CONCATENATE(Table1[[#This Row],[Surname]],", ",Table1[[#This Row],[First name]])</f>
        <v>Collings, William Thomas</v>
      </c>
    </row>
    <row r="206" spans="1:34" x14ac:dyDescent="0.25">
      <c r="A206" t="s">
        <v>216</v>
      </c>
      <c r="B206" t="s">
        <v>125</v>
      </c>
      <c r="C206" t="s">
        <v>863</v>
      </c>
      <c r="E206" t="s">
        <v>9</v>
      </c>
      <c r="H206" t="s">
        <v>9</v>
      </c>
      <c r="I206" t="s">
        <v>862</v>
      </c>
      <c r="P206" t="s">
        <v>864</v>
      </c>
      <c r="Q206" t="s">
        <v>59</v>
      </c>
      <c r="R206" s="3" t="s">
        <v>489</v>
      </c>
      <c r="S206" t="s">
        <v>27</v>
      </c>
      <c r="T206"/>
      <c r="U206"/>
      <c r="V206"/>
      <c r="AC206" s="3"/>
      <c r="AD206" s="3" t="s">
        <v>9</v>
      </c>
      <c r="AE206" s="3"/>
      <c r="AF206" s="3"/>
      <c r="AG206" s="12">
        <f>COUNTIF(Table1[[#This Row],[Catalogue of the Museum of London Antiquities 1854]:[Illustrations of Roman London 1859]],"=y")</f>
        <v>1</v>
      </c>
      <c r="AH206" s="12" t="str">
        <f>CONCATENATE(Table1[[#This Row],[Surname]],", ",Table1[[#This Row],[First name]])</f>
        <v>Combs, Henry</v>
      </c>
    </row>
    <row r="207" spans="1:34" x14ac:dyDescent="0.25">
      <c r="A207" t="s">
        <v>216</v>
      </c>
      <c r="B207" t="s">
        <v>1211</v>
      </c>
      <c r="P207" t="s">
        <v>1549</v>
      </c>
      <c r="Q207" t="s">
        <v>16</v>
      </c>
      <c r="R207" s="3" t="s">
        <v>16</v>
      </c>
      <c r="S207" t="s">
        <v>27</v>
      </c>
      <c r="T207"/>
      <c r="U207"/>
      <c r="V207" t="s">
        <v>9</v>
      </c>
      <c r="W207" s="3" t="s">
        <v>9</v>
      </c>
      <c r="X207" s="3" t="s">
        <v>9</v>
      </c>
      <c r="Y207" s="3" t="s">
        <v>9</v>
      </c>
      <c r="Z207" s="3" t="s">
        <v>9</v>
      </c>
      <c r="AA207" s="3" t="s">
        <v>9</v>
      </c>
      <c r="AB207" s="3" t="s">
        <v>9</v>
      </c>
      <c r="AC207" s="3" t="s">
        <v>9</v>
      </c>
      <c r="AD207" s="3" t="s">
        <v>9</v>
      </c>
      <c r="AE207" s="3"/>
      <c r="AF207" s="3"/>
      <c r="AG207" s="12">
        <f>COUNTIF(Table1[[#This Row],[Catalogue of the Museum of London Antiquities 1854]:[Illustrations of Roman London 1859]],"=y")</f>
        <v>9</v>
      </c>
      <c r="AH207" s="12" t="str">
        <f>CONCATENATE(Table1[[#This Row],[Surname]],", ",Table1[[#This Row],[First name]])</f>
        <v>Combs, William Addison</v>
      </c>
    </row>
    <row r="208" spans="1:34" x14ac:dyDescent="0.25">
      <c r="A208" t="s">
        <v>1642</v>
      </c>
      <c r="B208" t="s">
        <v>113</v>
      </c>
      <c r="J208" t="s">
        <v>9</v>
      </c>
      <c r="P208" t="s">
        <v>1643</v>
      </c>
      <c r="Q208" t="s">
        <v>16</v>
      </c>
      <c r="R208" s="3" t="s">
        <v>16</v>
      </c>
      <c r="S208" t="s">
        <v>27</v>
      </c>
      <c r="T208"/>
      <c r="U208"/>
      <c r="V208"/>
      <c r="AC208" s="3" t="s">
        <v>9</v>
      </c>
      <c r="AD208" s="3"/>
      <c r="AE208" s="3"/>
      <c r="AF208" s="3"/>
      <c r="AG208" s="12">
        <f>COUNTIF(Table1[[#This Row],[Catalogue of the Museum of London Antiquities 1854]:[Illustrations of Roman London 1859]],"=y")</f>
        <v>1</v>
      </c>
      <c r="AH208" s="12" t="str">
        <f>CONCATENATE(Table1[[#This Row],[Surname]],", ",Table1[[#This Row],[First name]])</f>
        <v>Comerford, James</v>
      </c>
    </row>
    <row r="209" spans="1:34" x14ac:dyDescent="0.25">
      <c r="A209" t="s">
        <v>1212</v>
      </c>
      <c r="B209" t="s">
        <v>11</v>
      </c>
      <c r="J209" t="s">
        <v>9</v>
      </c>
      <c r="Q209" t="s">
        <v>755</v>
      </c>
      <c r="R209" s="3" t="s">
        <v>26</v>
      </c>
      <c r="S209" t="s">
        <v>27</v>
      </c>
      <c r="T209"/>
      <c r="U209"/>
      <c r="V209"/>
      <c r="W209" s="3" t="s">
        <v>9</v>
      </c>
      <c r="AC209" s="3"/>
      <c r="AD209" s="3"/>
      <c r="AE209" s="3"/>
      <c r="AF209" s="3"/>
      <c r="AG209" s="12">
        <f>COUNTIF(Table1[[#This Row],[Catalogue of the Museum of London Antiquities 1854]:[Illustrations of Roman London 1859]],"=y")</f>
        <v>1</v>
      </c>
      <c r="AH209" s="12" t="str">
        <f>CONCATENATE(Table1[[#This Row],[Surname]],", ",Table1[[#This Row],[First name]])</f>
        <v>Comport, John</v>
      </c>
    </row>
    <row r="210" spans="1:34" x14ac:dyDescent="0.25">
      <c r="A210" t="s">
        <v>1213</v>
      </c>
      <c r="B210" t="s">
        <v>2283</v>
      </c>
      <c r="C210" t="s">
        <v>2190</v>
      </c>
      <c r="D210" t="s">
        <v>9</v>
      </c>
      <c r="F210" t="s">
        <v>9</v>
      </c>
      <c r="I210" t="s">
        <v>1013</v>
      </c>
      <c r="J210" t="s">
        <v>9</v>
      </c>
      <c r="K210" t="s">
        <v>9</v>
      </c>
      <c r="N210" t="s">
        <v>2241</v>
      </c>
      <c r="P210" t="s">
        <v>2284</v>
      </c>
      <c r="Q210" t="s">
        <v>2285</v>
      </c>
      <c r="R210" s="3" t="s">
        <v>3252</v>
      </c>
      <c r="S210" t="s">
        <v>27</v>
      </c>
      <c r="T210" t="s">
        <v>9</v>
      </c>
      <c r="U210"/>
      <c r="V210" t="s">
        <v>9</v>
      </c>
      <c r="W210" s="3" t="s">
        <v>9</v>
      </c>
      <c r="X210" s="3" t="s">
        <v>9</v>
      </c>
      <c r="Y210" s="3" t="s">
        <v>9</v>
      </c>
      <c r="Z210" s="3" t="s">
        <v>9</v>
      </c>
      <c r="AA210" s="3" t="s">
        <v>9</v>
      </c>
      <c r="AB210" s="3" t="s">
        <v>9</v>
      </c>
      <c r="AC210" s="3"/>
      <c r="AD210" s="3" t="s">
        <v>9</v>
      </c>
      <c r="AE210" s="3" t="s">
        <v>9</v>
      </c>
      <c r="AF210" s="3" t="s">
        <v>9</v>
      </c>
      <c r="AG210" s="12">
        <f>COUNTIF(Table1[[#This Row],[Catalogue of the Museum of London Antiquities 1854]:[Illustrations of Roman London 1859]],"=y")</f>
        <v>10</v>
      </c>
      <c r="AH210" s="12" t="str">
        <f>CONCATENATE(Table1[[#This Row],[Surname]],", ",Table1[[#This Row],[First name]])</f>
        <v>Conyngham, Albert Denison</v>
      </c>
    </row>
    <row r="211" spans="1:34" x14ac:dyDescent="0.25">
      <c r="A211" t="s">
        <v>217</v>
      </c>
      <c r="B211" t="s">
        <v>113</v>
      </c>
      <c r="P211" t="s">
        <v>218</v>
      </c>
      <c r="Q211" t="s">
        <v>219</v>
      </c>
      <c r="R211" s="3" t="s">
        <v>3252</v>
      </c>
      <c r="S211" t="s">
        <v>27</v>
      </c>
      <c r="T211"/>
      <c r="U211"/>
      <c r="V211" t="s">
        <v>9</v>
      </c>
      <c r="AC211" s="3"/>
      <c r="AD211" s="3"/>
      <c r="AE211" s="3"/>
      <c r="AF211" s="3"/>
      <c r="AG211" s="12">
        <f>COUNTIF(Table1[[#This Row],[Catalogue of the Museum of London Antiquities 1854]:[Illustrations of Roman London 1859]],"=y")</f>
        <v>1</v>
      </c>
      <c r="AH211" s="12" t="str">
        <f>CONCATENATE(Table1[[#This Row],[Surname]],", ",Table1[[#This Row],[First name]])</f>
        <v>Cook, James</v>
      </c>
    </row>
    <row r="212" spans="1:34" x14ac:dyDescent="0.25">
      <c r="A212" t="s">
        <v>217</v>
      </c>
      <c r="B212" t="s">
        <v>81</v>
      </c>
      <c r="P212" t="s">
        <v>865</v>
      </c>
      <c r="Q212" t="s">
        <v>866</v>
      </c>
      <c r="R212" s="3" t="s">
        <v>3252</v>
      </c>
      <c r="S212" t="s">
        <v>27</v>
      </c>
      <c r="T212"/>
      <c r="U212"/>
      <c r="V212" t="s">
        <v>9</v>
      </c>
      <c r="AC212" s="3"/>
      <c r="AD212" s="3" t="s">
        <v>9</v>
      </c>
      <c r="AE212" s="3"/>
      <c r="AF212" s="3"/>
      <c r="AG212" s="12">
        <f>COUNTIF(Table1[[#This Row],[Catalogue of the Museum of London Antiquities 1854]:[Illustrations of Roman London 1859]],"=y")</f>
        <v>2</v>
      </c>
      <c r="AH212" s="12" t="str">
        <f>CONCATENATE(Table1[[#This Row],[Surname]],", ",Table1[[#This Row],[First name]])</f>
        <v>Cook, Robert</v>
      </c>
    </row>
    <row r="213" spans="1:34" s="3" customFormat="1" x14ac:dyDescent="0.25">
      <c r="A213" s="3" t="s">
        <v>220</v>
      </c>
      <c r="B213" s="3" t="s">
        <v>221</v>
      </c>
      <c r="C213" s="3" t="s">
        <v>202</v>
      </c>
      <c r="J213" s="3" t="s">
        <v>9</v>
      </c>
      <c r="Q213" s="3" t="s">
        <v>50</v>
      </c>
      <c r="R213" s="3" t="s">
        <v>222</v>
      </c>
      <c r="S213" s="3" t="s">
        <v>27</v>
      </c>
      <c r="V213" s="3" t="s">
        <v>9</v>
      </c>
      <c r="AF213" s="3" t="s">
        <v>9</v>
      </c>
      <c r="AG213" s="12">
        <f>COUNTIF(Table1[[#This Row],[Catalogue of the Museum of London Antiquities 1854]:[Illustrations of Roman London 1859]],"=y")</f>
        <v>2</v>
      </c>
      <c r="AH213" s="12" t="str">
        <f>CONCATENATE(Table1[[#This Row],[Surname]],", ",Table1[[#This Row],[First name]])</f>
        <v>Cooper, Charles Henry</v>
      </c>
    </row>
    <row r="214" spans="1:34" x14ac:dyDescent="0.25">
      <c r="A214" t="s">
        <v>220</v>
      </c>
      <c r="B214" t="s">
        <v>1739</v>
      </c>
      <c r="I214" t="s">
        <v>48</v>
      </c>
      <c r="P214" t="s">
        <v>1740</v>
      </c>
      <c r="Q214" t="s">
        <v>278</v>
      </c>
      <c r="R214" s="3" t="s">
        <v>26</v>
      </c>
      <c r="S214" t="s">
        <v>27</v>
      </c>
      <c r="T214"/>
      <c r="U214"/>
      <c r="V214"/>
      <c r="AC214" s="3"/>
      <c r="AD214" s="3"/>
      <c r="AE214" s="3" t="s">
        <v>9</v>
      </c>
      <c r="AF214" s="3"/>
      <c r="AG214" s="12">
        <f>COUNTIF(Table1[[#This Row],[Catalogue of the Museum of London Antiquities 1854]:[Illustrations of Roman London 1859]],"=y")</f>
        <v>1</v>
      </c>
      <c r="AH214" s="12" t="str">
        <f>CONCATENATE(Table1[[#This Row],[Surname]],", ",Table1[[#This Row],[First name]])</f>
        <v>Cooper, George Miles</v>
      </c>
    </row>
    <row r="215" spans="1:34" x14ac:dyDescent="0.25">
      <c r="A215" t="s">
        <v>220</v>
      </c>
      <c r="B215" t="s">
        <v>223</v>
      </c>
      <c r="P215" t="s">
        <v>1885</v>
      </c>
      <c r="Q215" t="s">
        <v>1026</v>
      </c>
      <c r="R215" s="3" t="s">
        <v>3253</v>
      </c>
      <c r="S215" t="s">
        <v>27</v>
      </c>
      <c r="T215"/>
      <c r="U215"/>
      <c r="V215" t="s">
        <v>9</v>
      </c>
      <c r="AC215" s="3"/>
      <c r="AD215" s="3"/>
      <c r="AE215" s="3"/>
      <c r="AF215" s="3" t="s">
        <v>9</v>
      </c>
      <c r="AG215" s="12">
        <f>COUNTIF(Table1[[#This Row],[Catalogue of the Museum of London Antiquities 1854]:[Illustrations of Roman London 1859]],"=y")</f>
        <v>2</v>
      </c>
      <c r="AH215" s="12" t="str">
        <f>CONCATENATE(Table1[[#This Row],[Surname]],", ",Table1[[#This Row],[First name]])</f>
        <v>Cooper, Joseph Sidney</v>
      </c>
    </row>
    <row r="216" spans="1:34" x14ac:dyDescent="0.25">
      <c r="A216" t="s">
        <v>224</v>
      </c>
      <c r="B216" t="s">
        <v>867</v>
      </c>
      <c r="P216" t="s">
        <v>868</v>
      </c>
      <c r="Q216" t="s">
        <v>16</v>
      </c>
      <c r="R216" s="3" t="s">
        <v>16</v>
      </c>
      <c r="S216" t="s">
        <v>27</v>
      </c>
      <c r="T216"/>
      <c r="U216"/>
      <c r="V216"/>
      <c r="AC216" s="3"/>
      <c r="AD216" s="3" t="s">
        <v>9</v>
      </c>
      <c r="AE216" s="3"/>
      <c r="AF216" s="3"/>
      <c r="AG216" s="12">
        <f>COUNTIF(Table1[[#This Row],[Catalogue of the Museum of London Antiquities 1854]:[Illustrations of Roman London 1859]],"=y")</f>
        <v>1</v>
      </c>
      <c r="AH216" s="12" t="str">
        <f>CONCATENATE(Table1[[#This Row],[Surname]],", ",Table1[[#This Row],[First name]])</f>
        <v>Corner, Charles Calvert</v>
      </c>
    </row>
    <row r="217" spans="1:34" x14ac:dyDescent="0.25">
      <c r="A217" s="3" t="s">
        <v>224</v>
      </c>
      <c r="B217" s="3" t="s">
        <v>225</v>
      </c>
      <c r="C217" s="3"/>
      <c r="D217" s="3" t="s">
        <v>9</v>
      </c>
      <c r="E217" s="3"/>
      <c r="F217" s="3"/>
      <c r="G217" s="3"/>
      <c r="H217" s="3"/>
      <c r="I217" s="3"/>
      <c r="J217" s="3" t="s">
        <v>9</v>
      </c>
      <c r="K217" s="3"/>
      <c r="L217" s="3"/>
      <c r="M217" s="3" t="s">
        <v>9</v>
      </c>
      <c r="N217" s="3" t="s">
        <v>1301</v>
      </c>
      <c r="O217" s="3"/>
      <c r="P217" s="3" t="s">
        <v>1431</v>
      </c>
      <c r="Q217" s="3" t="s">
        <v>226</v>
      </c>
      <c r="R217" s="3" t="s">
        <v>26</v>
      </c>
      <c r="S217" s="3" t="s">
        <v>27</v>
      </c>
      <c r="T217" s="3" t="s">
        <v>9</v>
      </c>
      <c r="V217" s="3" t="s">
        <v>9</v>
      </c>
      <c r="W217" s="3" t="s">
        <v>9</v>
      </c>
      <c r="X217" s="3" t="s">
        <v>9</v>
      </c>
      <c r="Y217" s="3" t="s">
        <v>9</v>
      </c>
      <c r="Z217" s="3" t="s">
        <v>9</v>
      </c>
      <c r="AA217" s="3" t="s">
        <v>9</v>
      </c>
      <c r="AB217" s="3" t="s">
        <v>9</v>
      </c>
      <c r="AC217" s="3"/>
      <c r="AD217" s="3" t="s">
        <v>9</v>
      </c>
      <c r="AE217" s="3" t="s">
        <v>9</v>
      </c>
      <c r="AF217" s="3" t="s">
        <v>9</v>
      </c>
      <c r="AG217" s="12">
        <f>COUNTIF(Table1[[#This Row],[Catalogue of the Museum of London Antiquities 1854]:[Illustrations of Roman London 1859]],"=y")</f>
        <v>10</v>
      </c>
      <c r="AH217" s="12" t="str">
        <f>CONCATENATE(Table1[[#This Row],[Surname]],", ",Table1[[#This Row],[First name]])</f>
        <v>Corner, George Richard</v>
      </c>
    </row>
    <row r="218" spans="1:34" s="3" customFormat="1" x14ac:dyDescent="0.25">
      <c r="A218" s="3" t="s">
        <v>227</v>
      </c>
      <c r="B218" s="3" t="s">
        <v>228</v>
      </c>
      <c r="D218" s="3" t="s">
        <v>9</v>
      </c>
      <c r="J218" s="3" t="s">
        <v>9</v>
      </c>
      <c r="K218" s="3" t="s">
        <v>9</v>
      </c>
      <c r="P218" s="3" t="s">
        <v>229</v>
      </c>
      <c r="R218" s="3" t="s">
        <v>230</v>
      </c>
      <c r="S218" s="3" t="s">
        <v>27</v>
      </c>
      <c r="V218" s="3" t="s">
        <v>9</v>
      </c>
      <c r="AD218" s="3" t="s">
        <v>9</v>
      </c>
      <c r="AG218" s="12">
        <f>COUNTIF(Table1[[#This Row],[Catalogue of the Museum of London Antiquities 1854]:[Illustrations of Roman London 1859]],"=y")</f>
        <v>2</v>
      </c>
      <c r="AH218" s="12" t="str">
        <f>CONCATENATE(Table1[[#This Row],[Surname]],", ",Table1[[#This Row],[First name]])</f>
        <v>Corney, Bolton</v>
      </c>
    </row>
    <row r="219" spans="1:34" x14ac:dyDescent="0.25">
      <c r="A219" t="s">
        <v>1886</v>
      </c>
      <c r="B219" t="s">
        <v>1887</v>
      </c>
      <c r="C219" t="s">
        <v>24</v>
      </c>
      <c r="E219" t="s">
        <v>9</v>
      </c>
      <c r="I219" t="s">
        <v>48</v>
      </c>
      <c r="P219" t="s">
        <v>1888</v>
      </c>
      <c r="Q219" t="s">
        <v>16</v>
      </c>
      <c r="R219" s="3" t="s">
        <v>16</v>
      </c>
      <c r="S219" t="s">
        <v>27</v>
      </c>
      <c r="T219"/>
      <c r="U219"/>
      <c r="V219"/>
      <c r="AC219" s="3"/>
      <c r="AD219" s="3"/>
      <c r="AE219" s="3"/>
      <c r="AF219" s="3" t="s">
        <v>9</v>
      </c>
      <c r="AG219" s="12">
        <f>COUNTIF(Table1[[#This Row],[Catalogue of the Museum of London Antiquities 1854]:[Illustrations of Roman London 1859]],"=y")</f>
        <v>1</v>
      </c>
      <c r="AH219" s="12" t="str">
        <f>CONCATENATE(Table1[[#This Row],[Surname]],", ",Table1[[#This Row],[First name]])</f>
        <v>Cornthwaite, Tullie</v>
      </c>
    </row>
    <row r="220" spans="1:34" x14ac:dyDescent="0.25">
      <c r="A220" t="s">
        <v>869</v>
      </c>
      <c r="B220" t="s">
        <v>29</v>
      </c>
      <c r="P220" t="s">
        <v>870</v>
      </c>
      <c r="Q220" t="s">
        <v>16</v>
      </c>
      <c r="R220" s="3" t="s">
        <v>16</v>
      </c>
      <c r="S220" t="s">
        <v>27</v>
      </c>
      <c r="T220"/>
      <c r="U220"/>
      <c r="V220"/>
      <c r="AC220" s="3"/>
      <c r="AD220" s="3" t="s">
        <v>9</v>
      </c>
      <c r="AE220" s="3"/>
      <c r="AF220" s="3"/>
      <c r="AG220" s="12">
        <f>COUNTIF(Table1[[#This Row],[Catalogue of the Museum of London Antiquities 1854]:[Illustrations of Roman London 1859]],"=y")</f>
        <v>1</v>
      </c>
      <c r="AH220" s="12" t="str">
        <f>CONCATENATE(Table1[[#This Row],[Surname]],", ",Table1[[#This Row],[First name]])</f>
        <v>Cornwell, Charles</v>
      </c>
    </row>
    <row r="221" spans="1:34" x14ac:dyDescent="0.25">
      <c r="A221" t="s">
        <v>1673</v>
      </c>
      <c r="Q221" t="s">
        <v>149</v>
      </c>
      <c r="R221" s="3" t="s">
        <v>400</v>
      </c>
      <c r="S221" t="s">
        <v>27</v>
      </c>
      <c r="T221"/>
      <c r="U221" t="s">
        <v>1673</v>
      </c>
      <c r="V221"/>
      <c r="AC221" s="3" t="s">
        <v>9</v>
      </c>
      <c r="AD221" s="3"/>
      <c r="AE221" s="3"/>
      <c r="AF221" s="3"/>
      <c r="AG221" s="12">
        <f>COUNTIF(Table1[[#This Row],[Catalogue of the Museum of London Antiquities 1854]:[Illustrations of Roman London 1859]],"=y")</f>
        <v>1</v>
      </c>
      <c r="AH221" s="12" t="str">
        <f>CONCATENATE(Table1[[#This Row],[Surname]],", ",Table1[[#This Row],[First name]])</f>
        <v xml:space="preserve">Corporation of Liverpool, </v>
      </c>
    </row>
    <row r="222" spans="1:34" x14ac:dyDescent="0.25">
      <c r="A222" t="s">
        <v>1493</v>
      </c>
      <c r="B222" t="s">
        <v>125</v>
      </c>
      <c r="P222" t="s">
        <v>1494</v>
      </c>
      <c r="Q222" t="s">
        <v>1494</v>
      </c>
      <c r="R222" s="3" t="s">
        <v>26</v>
      </c>
      <c r="S222" t="s">
        <v>27</v>
      </c>
      <c r="T222"/>
      <c r="U222"/>
      <c r="V222"/>
      <c r="AA222" s="3" t="s">
        <v>9</v>
      </c>
      <c r="AB222" s="3" t="s">
        <v>9</v>
      </c>
      <c r="AC222" s="3"/>
      <c r="AD222" s="3"/>
      <c r="AE222" s="3"/>
      <c r="AF222" s="3"/>
      <c r="AG222" s="12">
        <f>COUNTIF(Table1[[#This Row],[Catalogue of the Museum of London Antiquities 1854]:[Illustrations of Roman London 1859]],"=y")</f>
        <v>2</v>
      </c>
      <c r="AH222" s="12" t="str">
        <f>CONCATENATE(Table1[[#This Row],[Surname]],", ",Table1[[#This Row],[First name]])</f>
        <v>Coulter, Henry</v>
      </c>
    </row>
    <row r="223" spans="1:34" x14ac:dyDescent="0.25">
      <c r="A223" t="s">
        <v>1889</v>
      </c>
      <c r="B223" t="s">
        <v>1890</v>
      </c>
      <c r="C223" t="s">
        <v>1891</v>
      </c>
      <c r="N223" t="s">
        <v>2215</v>
      </c>
      <c r="Q223" t="s">
        <v>1260</v>
      </c>
      <c r="R223" s="3" t="s">
        <v>400</v>
      </c>
      <c r="S223" t="s">
        <v>27</v>
      </c>
      <c r="T223"/>
      <c r="U223"/>
      <c r="V223"/>
      <c r="AC223" s="3"/>
      <c r="AD223" s="3"/>
      <c r="AE223" s="3"/>
      <c r="AF223" s="3" t="s">
        <v>9</v>
      </c>
      <c r="AG223" s="12">
        <f>COUNTIF(Table1[[#This Row],[Catalogue of the Museum of London Antiquities 1854]:[Illustrations of Roman London 1859]],"=y")</f>
        <v>1</v>
      </c>
      <c r="AH223" s="12" t="str">
        <f>CONCATENATE(Table1[[#This Row],[Surname]],", ",Table1[[#This Row],[First name]])</f>
        <v>Coulthart, John Ross</v>
      </c>
    </row>
    <row r="224" spans="1:34" x14ac:dyDescent="0.25">
      <c r="A224" t="s">
        <v>871</v>
      </c>
      <c r="B224" t="s">
        <v>45</v>
      </c>
      <c r="P224" t="s">
        <v>872</v>
      </c>
      <c r="Q224" t="s">
        <v>16</v>
      </c>
      <c r="R224" s="3" t="s">
        <v>16</v>
      </c>
      <c r="S224" t="s">
        <v>27</v>
      </c>
      <c r="T224"/>
      <c r="U224"/>
      <c r="V224"/>
      <c r="AC224" s="3"/>
      <c r="AD224" s="3" t="s">
        <v>9</v>
      </c>
      <c r="AE224" s="3"/>
      <c r="AF224" s="3"/>
      <c r="AG224" s="12">
        <f>COUNTIF(Table1[[#This Row],[Catalogue of the Museum of London Antiquities 1854]:[Illustrations of Roman London 1859]],"=y")</f>
        <v>1</v>
      </c>
      <c r="AH224" s="12" t="str">
        <f>CONCATENATE(Table1[[#This Row],[Surname]],", ",Table1[[#This Row],[First name]])</f>
        <v>Cowburn, George</v>
      </c>
    </row>
    <row r="225" spans="1:34" x14ac:dyDescent="0.25">
      <c r="A225" t="s">
        <v>231</v>
      </c>
      <c r="B225" t="s">
        <v>1215</v>
      </c>
      <c r="P225" t="s">
        <v>1216</v>
      </c>
      <c r="Q225" t="s">
        <v>16</v>
      </c>
      <c r="R225" s="3" t="s">
        <v>16</v>
      </c>
      <c r="S225" t="s">
        <v>27</v>
      </c>
      <c r="T225"/>
      <c r="U225"/>
      <c r="V225"/>
      <c r="W225" s="3" t="s">
        <v>9</v>
      </c>
      <c r="X225" s="3" t="s">
        <v>9</v>
      </c>
      <c r="AC225" s="3"/>
      <c r="AD225" s="3"/>
      <c r="AE225" s="3"/>
      <c r="AF225" s="3"/>
      <c r="AG225" s="12">
        <f>COUNTIF(Table1[[#This Row],[Catalogue of the Museum of London Antiquities 1854]:[Illustrations of Roman London 1859]],"=y")</f>
        <v>2</v>
      </c>
      <c r="AH225" s="12" t="str">
        <f>CONCATENATE(Table1[[#This Row],[Surname]],", ",Table1[[#This Row],[First name]])</f>
        <v>Crafter, Jeremiah</v>
      </c>
    </row>
    <row r="226" spans="1:34" x14ac:dyDescent="0.25">
      <c r="A226" t="s">
        <v>231</v>
      </c>
      <c r="B226" t="s">
        <v>72</v>
      </c>
      <c r="P226" t="s">
        <v>232</v>
      </c>
      <c r="Q226" t="s">
        <v>233</v>
      </c>
      <c r="R226" s="3" t="s">
        <v>26</v>
      </c>
      <c r="S226" t="s">
        <v>27</v>
      </c>
      <c r="T226"/>
      <c r="U226"/>
      <c r="V226" t="s">
        <v>9</v>
      </c>
      <c r="W226" s="3" t="s">
        <v>9</v>
      </c>
      <c r="X226" s="3" t="s">
        <v>9</v>
      </c>
      <c r="Y226" s="3" t="s">
        <v>9</v>
      </c>
      <c r="Z226" s="3" t="s">
        <v>9</v>
      </c>
      <c r="AA226" s="3" t="s">
        <v>9</v>
      </c>
      <c r="AB226" s="3" t="s">
        <v>9</v>
      </c>
      <c r="AC226" s="3"/>
      <c r="AD226" s="3" t="s">
        <v>9</v>
      </c>
      <c r="AE226" s="3" t="s">
        <v>9</v>
      </c>
      <c r="AF226" s="3"/>
      <c r="AG226" s="12">
        <f>COUNTIF(Table1[[#This Row],[Catalogue of the Museum of London Antiquities 1854]:[Illustrations of Roman London 1859]],"=y")</f>
        <v>9</v>
      </c>
      <c r="AH226" s="12" t="str">
        <f>CONCATENATE(Table1[[#This Row],[Surname]],", ",Table1[[#This Row],[First name]])</f>
        <v>Crafter, William</v>
      </c>
    </row>
    <row r="227" spans="1:34" x14ac:dyDescent="0.25">
      <c r="A227" t="s">
        <v>1892</v>
      </c>
      <c r="B227" t="s">
        <v>1893</v>
      </c>
      <c r="D227" t="s">
        <v>9</v>
      </c>
      <c r="P227" t="s">
        <v>1894</v>
      </c>
      <c r="Q227" t="s">
        <v>33</v>
      </c>
      <c r="R227" s="3" t="s">
        <v>3266</v>
      </c>
      <c r="S227" t="s">
        <v>34</v>
      </c>
      <c r="T227"/>
      <c r="U227"/>
      <c r="V227"/>
      <c r="AC227" s="3"/>
      <c r="AD227" s="3"/>
      <c r="AE227" s="3"/>
      <c r="AF227" s="3" t="s">
        <v>9</v>
      </c>
      <c r="AG227" s="12">
        <f>COUNTIF(Table1[[#This Row],[Catalogue of the Museum of London Antiquities 1854]:[Illustrations of Roman London 1859]],"=y")</f>
        <v>1</v>
      </c>
      <c r="AH227" s="12" t="str">
        <f>CONCATENATE(Table1[[#This Row],[Surname]],", ",Table1[[#This Row],[First name]])</f>
        <v>Craig, James Gibson</v>
      </c>
    </row>
    <row r="228" spans="1:34" x14ac:dyDescent="0.25">
      <c r="A228" t="s">
        <v>234</v>
      </c>
      <c r="B228" t="s">
        <v>7</v>
      </c>
      <c r="D228" t="s">
        <v>9</v>
      </c>
      <c r="Q228" t="s">
        <v>235</v>
      </c>
      <c r="R228" s="3" t="s">
        <v>26</v>
      </c>
      <c r="S228" t="s">
        <v>27</v>
      </c>
      <c r="T228"/>
      <c r="U228"/>
      <c r="V228" t="s">
        <v>9</v>
      </c>
      <c r="W228" s="3" t="s">
        <v>9</v>
      </c>
      <c r="AC228" s="3"/>
      <c r="AD228" s="3"/>
      <c r="AE228" s="3"/>
      <c r="AF228" s="3"/>
      <c r="AG228" s="12">
        <f>COUNTIF(Table1[[#This Row],[Catalogue of the Museum of London Antiquities 1854]:[Illustrations of Roman London 1859]],"=y")</f>
        <v>2</v>
      </c>
      <c r="AH228" s="12" t="str">
        <f>CONCATENATE(Table1[[#This Row],[Surname]],", ",Table1[[#This Row],[First name]])</f>
        <v>Cresy, Edward</v>
      </c>
    </row>
    <row r="229" spans="1:34" x14ac:dyDescent="0.25">
      <c r="A229" t="s">
        <v>236</v>
      </c>
      <c r="B229" t="s">
        <v>1644</v>
      </c>
      <c r="J229" t="s">
        <v>9</v>
      </c>
      <c r="P229" t="s">
        <v>1495</v>
      </c>
      <c r="Q229" t="s">
        <v>16</v>
      </c>
      <c r="R229" s="3" t="s">
        <v>269</v>
      </c>
      <c r="S229" t="s">
        <v>27</v>
      </c>
      <c r="T229"/>
      <c r="U229"/>
      <c r="V229"/>
      <c r="Z229" s="3" t="s">
        <v>9</v>
      </c>
      <c r="AA229" s="3" t="s">
        <v>9</v>
      </c>
      <c r="AB229" s="3" t="s">
        <v>9</v>
      </c>
      <c r="AC229" s="3" t="s">
        <v>9</v>
      </c>
      <c r="AD229" s="3"/>
      <c r="AE229" s="3"/>
      <c r="AF229" s="3"/>
      <c r="AG229" s="12">
        <f>COUNTIF(Table1[[#This Row],[Catalogue of the Museum of London Antiquities 1854]:[Illustrations of Roman London 1859]],"=y")</f>
        <v>4</v>
      </c>
      <c r="AH229" s="12" t="str">
        <f>CONCATENATE(Table1[[#This Row],[Surname]],", ",Table1[[#This Row],[First name]])</f>
        <v>Croker, T F Dillon</v>
      </c>
    </row>
    <row r="230" spans="1:34" s="3" customFormat="1" x14ac:dyDescent="0.25">
      <c r="A230" s="3" t="s">
        <v>236</v>
      </c>
      <c r="B230" s="3" t="s">
        <v>1263</v>
      </c>
      <c r="C230" s="3" t="s">
        <v>2242</v>
      </c>
      <c r="D230" s="3" t="s">
        <v>9</v>
      </c>
      <c r="J230" s="3" t="s">
        <v>9</v>
      </c>
      <c r="K230" s="3" t="s">
        <v>9</v>
      </c>
      <c r="N230" s="3" t="s">
        <v>2243</v>
      </c>
      <c r="P230" s="3" t="s">
        <v>1217</v>
      </c>
      <c r="Q230" s="3" t="s">
        <v>16</v>
      </c>
      <c r="R230" s="3" t="s">
        <v>16</v>
      </c>
      <c r="S230" s="3" t="s">
        <v>27</v>
      </c>
      <c r="V230" s="3" t="s">
        <v>9</v>
      </c>
      <c r="W230" s="3" t="s">
        <v>9</v>
      </c>
      <c r="X230" s="3" t="s">
        <v>9</v>
      </c>
      <c r="Y230" s="3" t="s">
        <v>9</v>
      </c>
      <c r="AD230" s="3" t="s">
        <v>9</v>
      </c>
      <c r="AG230" s="12">
        <f>COUNTIF(Table1[[#This Row],[Catalogue of the Museum of London Antiquities 1854]:[Illustrations of Roman London 1859]],"=y")</f>
        <v>5</v>
      </c>
      <c r="AH230" s="12" t="str">
        <f>CONCATENATE(Table1[[#This Row],[Surname]],", ",Table1[[#This Row],[First name]])</f>
        <v>Croker, Thomas Crofton</v>
      </c>
    </row>
    <row r="231" spans="1:34" s="3" customFormat="1" x14ac:dyDescent="0.25">
      <c r="A231" s="3" t="s">
        <v>237</v>
      </c>
      <c r="B231" s="3" t="s">
        <v>66</v>
      </c>
      <c r="C231" s="3" t="s">
        <v>873</v>
      </c>
      <c r="D231" s="3" t="s">
        <v>9</v>
      </c>
      <c r="E231" s="3" t="s">
        <v>9</v>
      </c>
      <c r="I231" s="3" t="s">
        <v>874</v>
      </c>
      <c r="J231" s="3" t="s">
        <v>9</v>
      </c>
      <c r="P231" s="3" t="s">
        <v>239</v>
      </c>
      <c r="Q231" s="3" t="s">
        <v>16</v>
      </c>
      <c r="R231" s="3" t="s">
        <v>16</v>
      </c>
      <c r="S231" s="3" t="s">
        <v>27</v>
      </c>
      <c r="V231" s="3" t="s">
        <v>9</v>
      </c>
      <c r="AD231" s="3" t="s">
        <v>9</v>
      </c>
      <c r="AG231" s="12">
        <f>COUNTIF(Table1[[#This Row],[Catalogue of the Museum of London Antiquities 1854]:[Illustrations of Roman London 1859]],"=y")</f>
        <v>2</v>
      </c>
      <c r="AH231" s="12" t="str">
        <f>CONCATENATE(Table1[[#This Row],[Surname]],", ",Table1[[#This Row],[First name]])</f>
        <v>Cromwell, Thomas</v>
      </c>
    </row>
    <row r="232" spans="1:34" x14ac:dyDescent="0.25">
      <c r="A232" t="s">
        <v>875</v>
      </c>
      <c r="B232" t="s">
        <v>61</v>
      </c>
      <c r="P232" t="s">
        <v>876</v>
      </c>
      <c r="Q232" t="s">
        <v>16</v>
      </c>
      <c r="R232" s="3" t="s">
        <v>16</v>
      </c>
      <c r="S232" t="s">
        <v>27</v>
      </c>
      <c r="T232"/>
      <c r="U232"/>
      <c r="V232"/>
      <c r="AC232" s="3"/>
      <c r="AD232" s="3" t="s">
        <v>9</v>
      </c>
      <c r="AE232" s="3"/>
      <c r="AF232" s="3"/>
      <c r="AG232" s="12">
        <f>COUNTIF(Table1[[#This Row],[Catalogue of the Museum of London Antiquities 1854]:[Illustrations of Roman London 1859]],"=y")</f>
        <v>1</v>
      </c>
      <c r="AH232" s="12" t="str">
        <f>CONCATENATE(Table1[[#This Row],[Surname]],", ",Table1[[#This Row],[First name]])</f>
        <v>Crossley, Francis</v>
      </c>
    </row>
    <row r="233" spans="1:34" x14ac:dyDescent="0.25">
      <c r="A233" t="s">
        <v>1895</v>
      </c>
      <c r="Q233" t="s">
        <v>327</v>
      </c>
      <c r="R233" s="3" t="s">
        <v>328</v>
      </c>
      <c r="S233" t="s">
        <v>27</v>
      </c>
      <c r="T233"/>
      <c r="U233"/>
      <c r="V233"/>
      <c r="AC233" s="3"/>
      <c r="AD233" s="3"/>
      <c r="AE233" s="3"/>
      <c r="AF233" s="3" t="s">
        <v>9</v>
      </c>
      <c r="AG233" s="12">
        <f>COUNTIF(Table1[[#This Row],[Catalogue of the Museum of London Antiquities 1854]:[Illustrations of Roman London 1859]],"=y")</f>
        <v>1</v>
      </c>
      <c r="AH233" s="12" t="str">
        <f>CONCATENATE(Table1[[#This Row],[Surname]],", ",Table1[[#This Row],[First name]])</f>
        <v xml:space="preserve">Crossley &amp; Clarke, </v>
      </c>
    </row>
    <row r="234" spans="1:34" x14ac:dyDescent="0.25">
      <c r="A234" t="s">
        <v>1550</v>
      </c>
      <c r="B234" t="s">
        <v>7</v>
      </c>
      <c r="Q234" t="s">
        <v>1502</v>
      </c>
      <c r="R234" s="3" t="s">
        <v>26</v>
      </c>
      <c r="S234" t="s">
        <v>27</v>
      </c>
      <c r="T234"/>
      <c r="U234"/>
      <c r="V234"/>
      <c r="AB234" s="3" t="s">
        <v>9</v>
      </c>
      <c r="AC234" s="3"/>
      <c r="AD234" s="3"/>
      <c r="AE234" s="3"/>
      <c r="AF234" s="3"/>
      <c r="AG234" s="12">
        <f>COUNTIF(Table1[[#This Row],[Catalogue of the Museum of London Antiquities 1854]:[Illustrations of Roman London 1859]],"=y")</f>
        <v>1</v>
      </c>
      <c r="AH234" s="12" t="str">
        <f>CONCATENATE(Table1[[#This Row],[Surname]],", ",Table1[[#This Row],[First name]])</f>
        <v>Crow, Edward</v>
      </c>
    </row>
    <row r="235" spans="1:34" x14ac:dyDescent="0.25">
      <c r="A235" t="s">
        <v>877</v>
      </c>
      <c r="B235" t="s">
        <v>878</v>
      </c>
      <c r="D235" t="s">
        <v>9</v>
      </c>
      <c r="J235" t="s">
        <v>9</v>
      </c>
      <c r="P235" t="s">
        <v>2195</v>
      </c>
      <c r="Q235" t="s">
        <v>16</v>
      </c>
      <c r="R235" s="3" t="s">
        <v>16</v>
      </c>
      <c r="S235" t="s">
        <v>27</v>
      </c>
      <c r="T235"/>
      <c r="U235"/>
      <c r="V235"/>
      <c r="X235" s="3" t="s">
        <v>9</v>
      </c>
      <c r="AC235" s="3"/>
      <c r="AD235" s="3" t="s">
        <v>9</v>
      </c>
      <c r="AE235" s="3"/>
      <c r="AF235" s="3"/>
      <c r="AG235" s="12">
        <f>COUNTIF(Table1[[#This Row],[Catalogue of the Museum of London Antiquities 1854]:[Illustrations of Roman London 1859]],"=y")</f>
        <v>2</v>
      </c>
      <c r="AH235" s="12" t="str">
        <f>CONCATENATE(Table1[[#This Row],[Surname]],", ",Table1[[#This Row],[First name]])</f>
        <v>Cuff, James Dodsley</v>
      </c>
    </row>
    <row r="236" spans="1:34" x14ac:dyDescent="0.25">
      <c r="A236" t="s">
        <v>240</v>
      </c>
      <c r="C236" t="s">
        <v>335</v>
      </c>
      <c r="P236" t="s">
        <v>1897</v>
      </c>
      <c r="Q236" t="s">
        <v>16</v>
      </c>
      <c r="R236" s="3" t="s">
        <v>16</v>
      </c>
      <c r="S236" t="s">
        <v>27</v>
      </c>
      <c r="T236"/>
      <c r="U236"/>
      <c r="V236"/>
      <c r="AC236" s="3"/>
      <c r="AD236" s="3"/>
      <c r="AE236" s="3"/>
      <c r="AF236" s="3" t="s">
        <v>9</v>
      </c>
      <c r="AG236" s="12">
        <f>COUNTIF(Table1[[#This Row],[Catalogue of the Museum of London Antiquities 1854]:[Illustrations of Roman London 1859]],"=y")</f>
        <v>1</v>
      </c>
      <c r="AH236" s="12" t="str">
        <f>CONCATENATE(Table1[[#This Row],[Surname]],", ",Table1[[#This Row],[First name]])</f>
        <v xml:space="preserve">Culverwell, </v>
      </c>
    </row>
    <row r="237" spans="1:34" x14ac:dyDescent="0.25">
      <c r="A237" t="s">
        <v>240</v>
      </c>
      <c r="B237" t="s">
        <v>1896</v>
      </c>
      <c r="C237" t="s">
        <v>238</v>
      </c>
      <c r="I237" t="s">
        <v>73</v>
      </c>
      <c r="P237" t="s">
        <v>241</v>
      </c>
      <c r="Q237" t="s">
        <v>16</v>
      </c>
      <c r="R237" s="3" t="s">
        <v>16</v>
      </c>
      <c r="S237" t="s">
        <v>27</v>
      </c>
      <c r="T237"/>
      <c r="U237"/>
      <c r="V237" t="s">
        <v>9</v>
      </c>
      <c r="AC237" s="3"/>
      <c r="AD237" s="3"/>
      <c r="AE237" s="3"/>
      <c r="AF237" s="3"/>
      <c r="AG237" s="12">
        <f>COUNTIF(Table1[[#This Row],[Catalogue of the Museum of London Antiquities 1854]:[Illustrations of Roman London 1859]],"=y")</f>
        <v>1</v>
      </c>
      <c r="AH237" s="12" t="str">
        <f>CONCATENATE(Table1[[#This Row],[Surname]],", ",Table1[[#This Row],[First name]])</f>
        <v>Culverwell, R  J</v>
      </c>
    </row>
    <row r="238" spans="1:34" x14ac:dyDescent="0.25">
      <c r="A238" t="s">
        <v>242</v>
      </c>
      <c r="B238" t="s">
        <v>243</v>
      </c>
      <c r="P238" t="s">
        <v>244</v>
      </c>
      <c r="Q238" t="s">
        <v>16</v>
      </c>
      <c r="R238" s="3" t="s">
        <v>16</v>
      </c>
      <c r="S238" t="s">
        <v>27</v>
      </c>
      <c r="T238"/>
      <c r="U238"/>
      <c r="V238" t="s">
        <v>9</v>
      </c>
      <c r="AC238" s="3"/>
      <c r="AD238" s="3"/>
      <c r="AE238" s="3"/>
      <c r="AF238" s="3"/>
      <c r="AG238" s="12">
        <f>COUNTIF(Table1[[#This Row],[Catalogue of the Museum of London Antiquities 1854]:[Illustrations of Roman London 1859]],"=y")</f>
        <v>1</v>
      </c>
      <c r="AH238" s="12" t="str">
        <f>CONCATENATE(Table1[[#This Row],[Surname]],", ",Table1[[#This Row],[First name]])</f>
        <v>Cuming, H. Syer</v>
      </c>
    </row>
    <row r="239" spans="1:34" s="3" customFormat="1" x14ac:dyDescent="0.25">
      <c r="A239" s="3" t="s">
        <v>245</v>
      </c>
      <c r="B239" s="3" t="s">
        <v>246</v>
      </c>
      <c r="D239" s="3" t="s">
        <v>9</v>
      </c>
      <c r="J239" s="3" t="s">
        <v>9</v>
      </c>
      <c r="P239" s="3" t="s">
        <v>247</v>
      </c>
      <c r="Q239" s="3" t="s">
        <v>16</v>
      </c>
      <c r="R239" s="3" t="s">
        <v>16</v>
      </c>
      <c r="S239" s="3" t="s">
        <v>27</v>
      </c>
      <c r="V239" s="3" t="s">
        <v>9</v>
      </c>
      <c r="AG239" s="12">
        <f>COUNTIF(Table1[[#This Row],[Catalogue of the Museum of London Antiquities 1854]:[Illustrations of Roman London 1859]],"=y")</f>
        <v>1</v>
      </c>
      <c r="AH239" s="12" t="str">
        <f>CONCATENATE(Table1[[#This Row],[Surname]],", ",Table1[[#This Row],[First name]])</f>
        <v>Cunningham, Peter</v>
      </c>
    </row>
    <row r="240" spans="1:34" x14ac:dyDescent="0.25">
      <c r="A240" t="s">
        <v>248</v>
      </c>
      <c r="B240" t="s">
        <v>40</v>
      </c>
      <c r="P240" t="s">
        <v>1645</v>
      </c>
      <c r="Q240" t="s">
        <v>16</v>
      </c>
      <c r="R240" s="3" t="s">
        <v>16</v>
      </c>
      <c r="S240" t="s">
        <v>27</v>
      </c>
      <c r="T240"/>
      <c r="U240"/>
      <c r="V240" t="s">
        <v>9</v>
      </c>
      <c r="Y240" s="3" t="s">
        <v>9</v>
      </c>
      <c r="Z240" s="3" t="s">
        <v>9</v>
      </c>
      <c r="AA240" s="3" t="s">
        <v>9</v>
      </c>
      <c r="AC240" s="3" t="s">
        <v>9</v>
      </c>
      <c r="AD240" s="3" t="s">
        <v>9</v>
      </c>
      <c r="AE240" s="3"/>
      <c r="AF240" s="3"/>
      <c r="AG240" s="12">
        <f>COUNTIF(Table1[[#This Row],[Catalogue of the Museum of London Antiquities 1854]:[Illustrations of Roman London 1859]],"=y")</f>
        <v>6</v>
      </c>
      <c r="AH240" s="12" t="str">
        <f>CONCATENATE(Table1[[#This Row],[Surname]],", ",Table1[[#This Row],[First name]])</f>
        <v>Curt, Joseph</v>
      </c>
    </row>
    <row r="241" spans="1:34" x14ac:dyDescent="0.25">
      <c r="A241" t="s">
        <v>1432</v>
      </c>
      <c r="B241" t="s">
        <v>173</v>
      </c>
      <c r="P241" t="s">
        <v>1433</v>
      </c>
      <c r="Q241" t="s">
        <v>16</v>
      </c>
      <c r="R241" s="3" t="s">
        <v>16</v>
      </c>
      <c r="S241" t="s">
        <v>27</v>
      </c>
      <c r="T241"/>
      <c r="U241"/>
      <c r="V241"/>
      <c r="Z241" s="3" t="s">
        <v>9</v>
      </c>
      <c r="AC241" s="3"/>
      <c r="AD241" s="3"/>
      <c r="AE241" s="3"/>
      <c r="AF241" s="3"/>
      <c r="AG241" s="12">
        <f>COUNTIF(Table1[[#This Row],[Catalogue of the Museum of London Antiquities 1854]:[Illustrations of Roman London 1859]],"=y")</f>
        <v>1</v>
      </c>
      <c r="AH241" s="12" t="str">
        <f>CONCATENATE(Table1[[#This Row],[Surname]],", ",Table1[[#This Row],[First name]])</f>
        <v>Curtis, Alfred</v>
      </c>
    </row>
    <row r="242" spans="1:34" x14ac:dyDescent="0.25">
      <c r="A242" t="s">
        <v>879</v>
      </c>
      <c r="C242" t="s">
        <v>848</v>
      </c>
      <c r="F242" t="s">
        <v>9</v>
      </c>
      <c r="P242" t="s">
        <v>880</v>
      </c>
      <c r="Q242" t="s">
        <v>881</v>
      </c>
      <c r="R242" s="3" t="s">
        <v>26</v>
      </c>
      <c r="S242" t="s">
        <v>27</v>
      </c>
      <c r="T242"/>
      <c r="U242"/>
      <c r="V242"/>
      <c r="AC242" s="3"/>
      <c r="AD242" s="3" t="s">
        <v>9</v>
      </c>
      <c r="AE242" s="3"/>
      <c r="AF242" s="3"/>
      <c r="AG242" s="12">
        <f>COUNTIF(Table1[[#This Row],[Catalogue of the Museum of London Antiquities 1854]:[Illustrations of Roman London 1859]],"=y")</f>
        <v>1</v>
      </c>
      <c r="AH242" s="12" t="str">
        <f>CONCATENATE(Table1[[#This Row],[Surname]],", ",Table1[[#This Row],[First name]])</f>
        <v xml:space="preserve">Darnley, </v>
      </c>
    </row>
    <row r="243" spans="1:34" x14ac:dyDescent="0.25">
      <c r="A243" t="s">
        <v>249</v>
      </c>
      <c r="B243" t="s">
        <v>250</v>
      </c>
      <c r="P243" t="s">
        <v>251</v>
      </c>
      <c r="Q243" t="s">
        <v>16</v>
      </c>
      <c r="R243" s="3" t="s">
        <v>16</v>
      </c>
      <c r="S243" t="s">
        <v>27</v>
      </c>
      <c r="T243"/>
      <c r="U243"/>
      <c r="V243" t="s">
        <v>9</v>
      </c>
      <c r="AC243" s="3"/>
      <c r="AD243" s="3"/>
      <c r="AE243" s="3"/>
      <c r="AF243" s="3"/>
      <c r="AG243" s="12">
        <f>COUNTIF(Table1[[#This Row],[Catalogue of the Museum of London Antiquities 1854]:[Illustrations of Roman London 1859]],"=y")</f>
        <v>1</v>
      </c>
      <c r="AH243" s="12" t="str">
        <f>CONCATENATE(Table1[[#This Row],[Surname]],", ",Table1[[#This Row],[First name]])</f>
        <v>Dasent, George Webbe</v>
      </c>
    </row>
    <row r="244" spans="1:34" x14ac:dyDescent="0.25">
      <c r="A244" t="s">
        <v>252</v>
      </c>
      <c r="B244" t="s">
        <v>1898</v>
      </c>
      <c r="C244" t="s">
        <v>24</v>
      </c>
      <c r="D244" t="s">
        <v>9</v>
      </c>
      <c r="E244" t="s">
        <v>9</v>
      </c>
      <c r="J244" t="s">
        <v>9</v>
      </c>
      <c r="P244" t="s">
        <v>253</v>
      </c>
      <c r="Q244" t="s">
        <v>254</v>
      </c>
      <c r="R244" s="3" t="s">
        <v>68</v>
      </c>
      <c r="S244" t="s">
        <v>27</v>
      </c>
      <c r="T244"/>
      <c r="U244"/>
      <c r="V244" t="s">
        <v>9</v>
      </c>
      <c r="Z244" s="3" t="s">
        <v>9</v>
      </c>
      <c r="AA244" s="3" t="s">
        <v>9</v>
      </c>
      <c r="AB244" s="3" t="s">
        <v>9</v>
      </c>
      <c r="AC244" s="3"/>
      <c r="AD244" s="3" t="s">
        <v>9</v>
      </c>
      <c r="AE244" s="3" t="s">
        <v>9</v>
      </c>
      <c r="AF244" s="3" t="s">
        <v>9</v>
      </c>
      <c r="AG244" s="12">
        <f>COUNTIF(Table1[[#This Row],[Catalogue of the Museum of London Antiquities 1854]:[Illustrations of Roman London 1859]],"=y")</f>
        <v>7</v>
      </c>
      <c r="AH244" s="12" t="str">
        <f>CONCATENATE(Table1[[#This Row],[Surname]],", ",Table1[[#This Row],[First name]])</f>
        <v>Dashwood, George Henry</v>
      </c>
    </row>
    <row r="245" spans="1:34" x14ac:dyDescent="0.25">
      <c r="A245" t="s">
        <v>252</v>
      </c>
      <c r="B245" t="s">
        <v>1899</v>
      </c>
      <c r="Q245" t="s">
        <v>1416</v>
      </c>
      <c r="R245" s="3" t="s">
        <v>468</v>
      </c>
      <c r="S245" t="s">
        <v>27</v>
      </c>
      <c r="T245"/>
      <c r="U245"/>
      <c r="V245"/>
      <c r="AC245" s="3"/>
      <c r="AD245" s="3"/>
      <c r="AE245" s="3"/>
      <c r="AF245" s="3" t="s">
        <v>9</v>
      </c>
      <c r="AG245" s="12">
        <f>COUNTIF(Table1[[#This Row],[Catalogue of the Museum of London Antiquities 1854]:[Illustrations of Roman London 1859]],"=y")</f>
        <v>1</v>
      </c>
      <c r="AH245" s="12" t="str">
        <f>CONCATENATE(Table1[[#This Row],[Surname]],", ",Table1[[#This Row],[First name]])</f>
        <v>Dashwood, Thomas Junior</v>
      </c>
    </row>
    <row r="246" spans="1:34" x14ac:dyDescent="0.25">
      <c r="A246" t="s">
        <v>255</v>
      </c>
      <c r="B246" t="s">
        <v>81</v>
      </c>
      <c r="D246" t="s">
        <v>9</v>
      </c>
      <c r="J246" t="s">
        <v>9</v>
      </c>
      <c r="P246" t="s">
        <v>256</v>
      </c>
      <c r="Q246" t="s">
        <v>219</v>
      </c>
      <c r="R246" s="3" t="s">
        <v>3252</v>
      </c>
      <c r="S246" t="s">
        <v>27</v>
      </c>
      <c r="T246"/>
      <c r="U246"/>
      <c r="V246" t="s">
        <v>9</v>
      </c>
      <c r="X246" s="3" t="s">
        <v>9</v>
      </c>
      <c r="Y246" s="3" t="s">
        <v>9</v>
      </c>
      <c r="Z246" s="3" t="s">
        <v>9</v>
      </c>
      <c r="AA246" s="3" t="s">
        <v>9</v>
      </c>
      <c r="AB246" s="3" t="s">
        <v>9</v>
      </c>
      <c r="AC246" s="3"/>
      <c r="AD246" s="3" t="s">
        <v>9</v>
      </c>
      <c r="AE246" s="3"/>
      <c r="AF246" s="3" t="s">
        <v>9</v>
      </c>
      <c r="AG246" s="12">
        <f>COUNTIF(Table1[[#This Row],[Catalogue of the Museum of London Antiquities 1854]:[Illustrations of Roman London 1859]],"=y")</f>
        <v>8</v>
      </c>
      <c r="AH246" s="12" t="str">
        <f>CONCATENATE(Table1[[#This Row],[Surname]],", ",Table1[[#This Row],[First name]])</f>
        <v>Davies, Robert</v>
      </c>
    </row>
    <row r="247" spans="1:34" x14ac:dyDescent="0.25">
      <c r="A247" t="s">
        <v>257</v>
      </c>
      <c r="B247" t="s">
        <v>42</v>
      </c>
      <c r="P247" t="s">
        <v>882</v>
      </c>
      <c r="Q247" t="s">
        <v>16</v>
      </c>
      <c r="R247" s="3" t="s">
        <v>16</v>
      </c>
      <c r="S247" t="s">
        <v>27</v>
      </c>
      <c r="T247"/>
      <c r="U247"/>
      <c r="V247"/>
      <c r="AC247" s="3"/>
      <c r="AD247" s="3" t="s">
        <v>9</v>
      </c>
      <c r="AE247" s="3"/>
      <c r="AF247" s="3"/>
      <c r="AG247" s="12">
        <f>COUNTIF(Table1[[#This Row],[Catalogue of the Museum of London Antiquities 1854]:[Illustrations of Roman London 1859]],"=y")</f>
        <v>1</v>
      </c>
      <c r="AH247" s="12" t="str">
        <f>CONCATENATE(Table1[[#This Row],[Surname]],", ",Table1[[#This Row],[First name]])</f>
        <v>Davis, Arthur</v>
      </c>
    </row>
    <row r="248" spans="1:34" s="3" customFormat="1" x14ac:dyDescent="0.25">
      <c r="A248" s="3" t="s">
        <v>257</v>
      </c>
      <c r="B248" s="3" t="s">
        <v>1315</v>
      </c>
      <c r="D248" s="3" t="s">
        <v>9</v>
      </c>
      <c r="J248" s="3" t="s">
        <v>9</v>
      </c>
      <c r="K248" s="3" t="s">
        <v>9</v>
      </c>
      <c r="N248" s="3" t="s">
        <v>2204</v>
      </c>
      <c r="Q248" s="3" t="s">
        <v>258</v>
      </c>
      <c r="R248" s="3" t="s">
        <v>259</v>
      </c>
      <c r="S248" s="3" t="s">
        <v>27</v>
      </c>
      <c r="V248" s="3" t="s">
        <v>9</v>
      </c>
      <c r="Y248" s="3" t="s">
        <v>9</v>
      </c>
      <c r="Z248" s="3" t="s">
        <v>9</v>
      </c>
      <c r="AA248" s="3" t="s">
        <v>9</v>
      </c>
      <c r="AB248" s="3" t="s">
        <v>9</v>
      </c>
      <c r="AC248" s="3" t="s">
        <v>9</v>
      </c>
      <c r="AG248" s="12">
        <f>COUNTIF(Table1[[#This Row],[Catalogue of the Museum of London Antiquities 1854]:[Illustrations of Roman London 1859]],"=y")</f>
        <v>6</v>
      </c>
      <c r="AH248" s="12" t="str">
        <f>CONCATENATE(Table1[[#This Row],[Surname]],", ",Table1[[#This Row],[First name]])</f>
        <v>Davis, J Barnard</v>
      </c>
    </row>
    <row r="249" spans="1:34" x14ac:dyDescent="0.25">
      <c r="A249" t="s">
        <v>727</v>
      </c>
      <c r="B249" t="s">
        <v>1900</v>
      </c>
      <c r="P249" t="s">
        <v>1901</v>
      </c>
      <c r="Q249" t="s">
        <v>1902</v>
      </c>
      <c r="R249" s="3" t="s">
        <v>400</v>
      </c>
      <c r="S249" t="s">
        <v>27</v>
      </c>
      <c r="T249"/>
      <c r="U249"/>
      <c r="V249"/>
      <c r="AC249" s="3"/>
      <c r="AD249" s="3"/>
      <c r="AE249" s="3"/>
      <c r="AF249" s="3" t="s">
        <v>9</v>
      </c>
      <c r="AG249" s="12">
        <f>COUNTIF(Table1[[#This Row],[Catalogue of the Museum of London Antiquities 1854]:[Illustrations of Roman London 1859]],"=y")</f>
        <v>1</v>
      </c>
      <c r="AH249" s="12" t="str">
        <f>CONCATENATE(Table1[[#This Row],[Surname]],", ",Table1[[#This Row],[First name]])</f>
        <v>Dawson, Pudsey</v>
      </c>
    </row>
    <row r="250" spans="1:34" x14ac:dyDescent="0.25">
      <c r="A250" t="s">
        <v>260</v>
      </c>
      <c r="B250" t="s">
        <v>1314</v>
      </c>
      <c r="C250" t="s">
        <v>24</v>
      </c>
      <c r="E250" t="s">
        <v>9</v>
      </c>
      <c r="I250" t="s">
        <v>48</v>
      </c>
      <c r="J250" t="s">
        <v>9</v>
      </c>
      <c r="P250" t="s">
        <v>1496</v>
      </c>
      <c r="Q250" t="s">
        <v>536</v>
      </c>
      <c r="R250" s="3" t="s">
        <v>537</v>
      </c>
      <c r="S250" t="s">
        <v>27</v>
      </c>
      <c r="T250" t="s">
        <v>9</v>
      </c>
      <c r="U250"/>
      <c r="V250" t="s">
        <v>9</v>
      </c>
      <c r="Y250" s="3" t="s">
        <v>9</v>
      </c>
      <c r="Z250" s="3" t="s">
        <v>9</v>
      </c>
      <c r="AA250" s="3" t="s">
        <v>9</v>
      </c>
      <c r="AB250" s="3" t="s">
        <v>9</v>
      </c>
      <c r="AC250" s="3" t="s">
        <v>9</v>
      </c>
      <c r="AD250" s="3" t="s">
        <v>9</v>
      </c>
      <c r="AE250" s="3"/>
      <c r="AF250" s="3" t="s">
        <v>9</v>
      </c>
      <c r="AG250" s="12">
        <f>COUNTIF(Table1[[#This Row],[Catalogue of the Museum of London Antiquities 1854]:[Illustrations of Roman London 1859]],"=y")</f>
        <v>8</v>
      </c>
      <c r="AH250" s="12" t="str">
        <f>CONCATENATE(Table1[[#This Row],[Surname]],", ",Table1[[#This Row],[First name]])</f>
        <v>Deane, J Bathhurst</v>
      </c>
    </row>
    <row r="251" spans="1:34" x14ac:dyDescent="0.25">
      <c r="A251" t="s">
        <v>261</v>
      </c>
      <c r="B251" t="s">
        <v>113</v>
      </c>
      <c r="J251" t="s">
        <v>9</v>
      </c>
      <c r="P251" t="s">
        <v>262</v>
      </c>
      <c r="Q251" t="s">
        <v>263</v>
      </c>
      <c r="R251" s="3" t="s">
        <v>400</v>
      </c>
      <c r="S251" t="s">
        <v>27</v>
      </c>
      <c r="T251"/>
      <c r="U251"/>
      <c r="V251" t="s">
        <v>9</v>
      </c>
      <c r="X251" s="3" t="s">
        <v>9</v>
      </c>
      <c r="Y251" s="3" t="s">
        <v>9</v>
      </c>
      <c r="Z251" s="3" t="s">
        <v>9</v>
      </c>
      <c r="AA251" s="3" t="s">
        <v>9</v>
      </c>
      <c r="AC251" s="3"/>
      <c r="AD251" s="3" t="s">
        <v>9</v>
      </c>
      <c r="AE251" s="3"/>
      <c r="AF251" s="3" t="s">
        <v>9</v>
      </c>
      <c r="AG251" s="12">
        <f>COUNTIF(Table1[[#This Row],[Catalogue of the Museum of London Antiquities 1854]:[Illustrations of Roman London 1859]],"=y")</f>
        <v>7</v>
      </c>
      <c r="AH251" s="12" t="str">
        <f>CONCATENATE(Table1[[#This Row],[Surname]],", ",Table1[[#This Row],[First name]])</f>
        <v>Dearden, James</v>
      </c>
    </row>
    <row r="252" spans="1:34" x14ac:dyDescent="0.25">
      <c r="A252" t="s">
        <v>883</v>
      </c>
      <c r="J252" t="s">
        <v>9</v>
      </c>
      <c r="Q252" t="s">
        <v>884</v>
      </c>
      <c r="R252" s="3" t="s">
        <v>885</v>
      </c>
      <c r="S252" t="s">
        <v>211</v>
      </c>
      <c r="T252"/>
      <c r="U252"/>
      <c r="V252"/>
      <c r="AC252" s="3"/>
      <c r="AD252" s="3" t="s">
        <v>9</v>
      </c>
      <c r="AE252" s="3"/>
      <c r="AF252" s="3"/>
      <c r="AG252" s="12">
        <f>COUNTIF(Table1[[#This Row],[Catalogue of the Museum of London Antiquities 1854]:[Illustrations of Roman London 1859]],"=y")</f>
        <v>1</v>
      </c>
      <c r="AH252" s="12" t="str">
        <f>CONCATENATE(Table1[[#This Row],[Surname]],", ",Table1[[#This Row],[First name]])</f>
        <v xml:space="preserve">DeGerville, </v>
      </c>
    </row>
    <row r="253" spans="1:34" x14ac:dyDescent="0.25">
      <c r="A253" t="s">
        <v>1218</v>
      </c>
      <c r="B253" t="s">
        <v>11</v>
      </c>
      <c r="D253" t="s">
        <v>9</v>
      </c>
      <c r="P253" t="s">
        <v>1219</v>
      </c>
      <c r="Q253" t="s">
        <v>1220</v>
      </c>
      <c r="R253" s="3" t="s">
        <v>468</v>
      </c>
      <c r="S253" t="s">
        <v>27</v>
      </c>
      <c r="T253"/>
      <c r="U253"/>
      <c r="V253"/>
      <c r="W253" s="3" t="s">
        <v>9</v>
      </c>
      <c r="AC253" s="3"/>
      <c r="AD253" s="3"/>
      <c r="AE253" s="3"/>
      <c r="AF253" s="3"/>
      <c r="AG253" s="12">
        <f>COUNTIF(Table1[[#This Row],[Catalogue of the Museum of London Antiquities 1854]:[Illustrations of Roman London 1859]],"=y")</f>
        <v>1</v>
      </c>
      <c r="AH253" s="12" t="str">
        <f>CONCATENATE(Table1[[#This Row],[Surname]],", ",Table1[[#This Row],[First name]])</f>
        <v>Dennett, John</v>
      </c>
    </row>
    <row r="254" spans="1:34" x14ac:dyDescent="0.25">
      <c r="A254" t="s">
        <v>1297</v>
      </c>
      <c r="Q254" t="s">
        <v>16</v>
      </c>
      <c r="R254" s="3" t="s">
        <v>16</v>
      </c>
      <c r="S254" t="s">
        <v>27</v>
      </c>
      <c r="T254"/>
      <c r="U254" t="s">
        <v>1297</v>
      </c>
      <c r="V254"/>
      <c r="Y254" s="3" t="s">
        <v>9</v>
      </c>
      <c r="Z254" s="3" t="s">
        <v>9</v>
      </c>
      <c r="AA254" s="3" t="s">
        <v>9</v>
      </c>
      <c r="AC254" s="3"/>
      <c r="AD254" s="3"/>
      <c r="AE254" s="3"/>
      <c r="AF254" s="3"/>
      <c r="AG254" s="12">
        <f>COUNTIF(Table1[[#This Row],[Catalogue of the Museum of London Antiquities 1854]:[Illustrations of Roman London 1859]],"=y")</f>
        <v>3</v>
      </c>
      <c r="AH254" s="12" t="str">
        <f>CONCATENATE(Table1[[#This Row],[Surname]],", ",Table1[[#This Row],[First name]])</f>
        <v xml:space="preserve">Department of Antiquities British Museum, </v>
      </c>
    </row>
    <row r="255" spans="1:34" x14ac:dyDescent="0.25">
      <c r="A255" t="s">
        <v>1903</v>
      </c>
      <c r="B255" t="s">
        <v>1905</v>
      </c>
      <c r="C255" t="s">
        <v>1904</v>
      </c>
      <c r="D255" t="s">
        <v>9</v>
      </c>
      <c r="F255" t="s">
        <v>9</v>
      </c>
      <c r="P255" t="s">
        <v>2212</v>
      </c>
      <c r="Q255" t="s">
        <v>2213</v>
      </c>
      <c r="R255" s="3" t="s">
        <v>400</v>
      </c>
      <c r="S255" t="s">
        <v>27</v>
      </c>
      <c r="T255"/>
      <c r="U255"/>
      <c r="V255"/>
      <c r="AC255" s="3"/>
      <c r="AD255" s="3"/>
      <c r="AE255" s="3"/>
      <c r="AF255" s="3" t="s">
        <v>9</v>
      </c>
      <c r="AG255" s="12">
        <f>COUNTIF(Table1[[#This Row],[Catalogue of the Museum of London Antiquities 1854]:[Illustrations of Roman London 1859]],"=y")</f>
        <v>1</v>
      </c>
      <c r="AH255" s="12" t="str">
        <f>CONCATENATE(Table1[[#This Row],[Surname]],", ",Table1[[#This Row],[First name]])</f>
        <v>Devonshire, Duke of</v>
      </c>
    </row>
    <row r="256" spans="1:34" x14ac:dyDescent="0.25">
      <c r="A256" t="s">
        <v>1265</v>
      </c>
      <c r="B256" t="s">
        <v>1266</v>
      </c>
      <c r="Q256" t="s">
        <v>265</v>
      </c>
      <c r="R256" s="3" t="s">
        <v>266</v>
      </c>
      <c r="S256" t="s">
        <v>27</v>
      </c>
      <c r="T256"/>
      <c r="U256"/>
      <c r="V256" t="s">
        <v>9</v>
      </c>
      <c r="X256" s="3" t="s">
        <v>9</v>
      </c>
      <c r="Y256" s="3" t="s">
        <v>9</v>
      </c>
      <c r="Z256" s="3" t="s">
        <v>9</v>
      </c>
      <c r="AA256" s="3" t="s">
        <v>9</v>
      </c>
      <c r="AB256" s="3" t="s">
        <v>9</v>
      </c>
      <c r="AC256" s="3"/>
      <c r="AD256" s="3"/>
      <c r="AE256" s="3"/>
      <c r="AF256" s="3"/>
      <c r="AG256" s="12">
        <f>COUNTIF(Table1[[#This Row],[Catalogue of the Museum of London Antiquities 1854]:[Illustrations of Roman London 1859]],"=y")</f>
        <v>6</v>
      </c>
      <c r="AH256" s="12" t="str">
        <f>CONCATENATE(Table1[[#This Row],[Surname]],", ",Table1[[#This Row],[First name]])</f>
        <v>Dewilde, J G</v>
      </c>
    </row>
    <row r="257" spans="1:34" x14ac:dyDescent="0.25">
      <c r="A257" t="s">
        <v>264</v>
      </c>
      <c r="B257" t="s">
        <v>267</v>
      </c>
      <c r="P257" t="s">
        <v>268</v>
      </c>
      <c r="Q257" t="s">
        <v>16</v>
      </c>
      <c r="R257" s="3" t="s">
        <v>269</v>
      </c>
      <c r="S257" t="s">
        <v>27</v>
      </c>
      <c r="T257"/>
      <c r="U257"/>
      <c r="V257" t="s">
        <v>9</v>
      </c>
      <c r="AC257" s="3"/>
      <c r="AD257" s="3"/>
      <c r="AE257" s="3"/>
      <c r="AF257" s="3"/>
      <c r="AG257" s="12">
        <f>COUNTIF(Table1[[#This Row],[Catalogue of the Museum of London Antiquities 1854]:[Illustrations of Roman London 1859]],"=y")</f>
        <v>1</v>
      </c>
      <c r="AH257" s="12" t="str">
        <f>CONCATENATE(Table1[[#This Row],[Surname]],", ",Table1[[#This Row],[First name]])</f>
        <v>De Wilde, Rexworthy</v>
      </c>
    </row>
    <row r="258" spans="1:34" x14ac:dyDescent="0.25">
      <c r="A258" t="s">
        <v>270</v>
      </c>
      <c r="Q258" t="s">
        <v>271</v>
      </c>
      <c r="R258" s="3" t="s">
        <v>1021</v>
      </c>
      <c r="S258" t="s">
        <v>211</v>
      </c>
      <c r="T258"/>
      <c r="U258"/>
      <c r="V258" t="s">
        <v>9</v>
      </c>
      <c r="AC258" s="3"/>
      <c r="AD258" s="3"/>
      <c r="AE258" s="3"/>
      <c r="AF258" s="3"/>
      <c r="AG258" s="12">
        <f>COUNTIF(Table1[[#This Row],[Catalogue of the Museum of London Antiquities 1854]:[Illustrations of Roman London 1859]],"=y")</f>
        <v>1</v>
      </c>
      <c r="AH258" s="12" t="str">
        <f>CONCATENATE(Table1[[#This Row],[Surname]],", ",Table1[[#This Row],[First name]])</f>
        <v xml:space="preserve">Deschamps de Pas, </v>
      </c>
    </row>
    <row r="259" spans="1:34" x14ac:dyDescent="0.25">
      <c r="A259" t="s">
        <v>886</v>
      </c>
      <c r="B259" t="s">
        <v>72</v>
      </c>
      <c r="P259" t="s">
        <v>887</v>
      </c>
      <c r="Q259" t="s">
        <v>836</v>
      </c>
      <c r="R259" s="3" t="s">
        <v>26</v>
      </c>
      <c r="S259" t="s">
        <v>27</v>
      </c>
      <c r="T259"/>
      <c r="U259"/>
      <c r="V259"/>
      <c r="AC259" s="3"/>
      <c r="AD259" s="3" t="s">
        <v>9</v>
      </c>
      <c r="AE259" s="3"/>
      <c r="AF259" s="3"/>
      <c r="AG259" s="12">
        <f>COUNTIF(Table1[[#This Row],[Catalogue of the Museum of London Antiquities 1854]:[Illustrations of Roman London 1859]],"=y")</f>
        <v>1</v>
      </c>
      <c r="AH259" s="12" t="str">
        <f>CONCATENATE(Table1[[#This Row],[Surname]],", ",Table1[[#This Row],[First name]])</f>
        <v>Devaynes, William</v>
      </c>
    </row>
    <row r="260" spans="1:34" x14ac:dyDescent="0.25">
      <c r="A260" t="s">
        <v>888</v>
      </c>
      <c r="B260" t="s">
        <v>889</v>
      </c>
      <c r="D260" t="s">
        <v>9</v>
      </c>
      <c r="I260" t="s">
        <v>73</v>
      </c>
      <c r="J260" t="s">
        <v>9</v>
      </c>
      <c r="P260" t="s">
        <v>890</v>
      </c>
      <c r="Q260" t="s">
        <v>16</v>
      </c>
      <c r="R260" s="3" t="s">
        <v>16</v>
      </c>
      <c r="S260" t="s">
        <v>27</v>
      </c>
      <c r="T260"/>
      <c r="U260"/>
      <c r="V260"/>
      <c r="AC260" s="3"/>
      <c r="AD260" s="3" t="s">
        <v>9</v>
      </c>
      <c r="AE260" s="3"/>
      <c r="AF260" s="3"/>
      <c r="AG260" s="12">
        <f>COUNTIF(Table1[[#This Row],[Catalogue of the Museum of London Antiquities 1854]:[Illustrations of Roman London 1859]],"=y")</f>
        <v>1</v>
      </c>
      <c r="AH260" s="12" t="str">
        <f>CONCATENATE(Table1[[#This Row],[Surname]],", ",Table1[[#This Row],[First name]])</f>
        <v>Diamond, Hugh Welch</v>
      </c>
    </row>
    <row r="261" spans="1:34" x14ac:dyDescent="0.25">
      <c r="A261" t="s">
        <v>1906</v>
      </c>
      <c r="B261" t="s">
        <v>29</v>
      </c>
      <c r="D261" t="s">
        <v>9</v>
      </c>
      <c r="P261" t="s">
        <v>1907</v>
      </c>
      <c r="Q261" t="s">
        <v>16</v>
      </c>
      <c r="R261" s="3" t="s">
        <v>16</v>
      </c>
      <c r="S261" t="s">
        <v>27</v>
      </c>
      <c r="T261"/>
      <c r="U261"/>
      <c r="V261"/>
      <c r="AC261" s="3"/>
      <c r="AD261" s="3"/>
      <c r="AE261" s="3"/>
      <c r="AF261" s="3" t="s">
        <v>9</v>
      </c>
      <c r="AG261" s="12">
        <f>COUNTIF(Table1[[#This Row],[Catalogue of the Museum of London Antiquities 1854]:[Illustrations of Roman London 1859]],"=y")</f>
        <v>1</v>
      </c>
      <c r="AH261" s="12" t="str">
        <f>CONCATENATE(Table1[[#This Row],[Surname]],", ",Table1[[#This Row],[First name]])</f>
        <v>Dickens, Charles</v>
      </c>
    </row>
    <row r="262" spans="1:34" x14ac:dyDescent="0.25">
      <c r="A262" t="s">
        <v>1497</v>
      </c>
      <c r="B262" t="s">
        <v>1316</v>
      </c>
      <c r="J262" t="s">
        <v>9</v>
      </c>
      <c r="P262" t="s">
        <v>1646</v>
      </c>
      <c r="Q262" t="s">
        <v>1647</v>
      </c>
      <c r="R262" s="3" t="s">
        <v>537</v>
      </c>
      <c r="S262" t="s">
        <v>27</v>
      </c>
      <c r="T262"/>
      <c r="U262"/>
      <c r="V262"/>
      <c r="Y262" s="3" t="s">
        <v>9</v>
      </c>
      <c r="Z262" s="3" t="s">
        <v>9</v>
      </c>
      <c r="AA262" s="3" t="s">
        <v>9</v>
      </c>
      <c r="AB262" s="3" t="s">
        <v>9</v>
      </c>
      <c r="AC262" s="3" t="s">
        <v>9</v>
      </c>
      <c r="AD262" s="3"/>
      <c r="AE262" s="3"/>
      <c r="AF262" s="3"/>
      <c r="AG262" s="12">
        <f>COUNTIF(Table1[[#This Row],[Catalogue of the Museum of London Antiquities 1854]:[Illustrations of Roman London 1859]],"=y")</f>
        <v>5</v>
      </c>
      <c r="AH262" s="12" t="str">
        <f>CONCATENATE(Table1[[#This Row],[Surname]],", ",Table1[[#This Row],[First name]])</f>
        <v>Dickinson, Francis Henry</v>
      </c>
    </row>
    <row r="263" spans="1:34" s="3" customFormat="1" x14ac:dyDescent="0.25">
      <c r="A263" s="3" t="s">
        <v>272</v>
      </c>
      <c r="B263" s="3" t="s">
        <v>1912</v>
      </c>
      <c r="D263" s="3" t="s">
        <v>9</v>
      </c>
      <c r="P263" s="3" t="s">
        <v>273</v>
      </c>
      <c r="Q263" s="3" t="s">
        <v>16</v>
      </c>
      <c r="R263" s="3" t="s">
        <v>16</v>
      </c>
      <c r="S263" s="3" t="s">
        <v>27</v>
      </c>
      <c r="V263" s="3" t="s">
        <v>9</v>
      </c>
      <c r="AF263" s="3" t="s">
        <v>9</v>
      </c>
      <c r="AG263" s="12">
        <f>COUNTIF(Table1[[#This Row],[Catalogue of the Museum of London Antiquities 1854]:[Illustrations of Roman London 1859]],"=y")</f>
        <v>2</v>
      </c>
      <c r="AH263" s="12" t="str">
        <f>CONCATENATE(Table1[[#This Row],[Surname]],", ",Table1[[#This Row],[First name]])</f>
        <v>Dilke, C Wentworth</v>
      </c>
    </row>
    <row r="264" spans="1:34" s="3" customFormat="1" x14ac:dyDescent="0.25">
      <c r="A264" s="3" t="s">
        <v>1908</v>
      </c>
      <c r="B264" s="3" t="s">
        <v>11</v>
      </c>
      <c r="D264" s="3" t="s">
        <v>9</v>
      </c>
      <c r="I264" s="3" t="s">
        <v>1909</v>
      </c>
      <c r="J264" s="3" t="s">
        <v>9</v>
      </c>
      <c r="P264" s="3" t="s">
        <v>1910</v>
      </c>
      <c r="Q264" s="3" t="s">
        <v>1911</v>
      </c>
      <c r="R264" s="3" t="s">
        <v>185</v>
      </c>
      <c r="S264" s="3" t="s">
        <v>27</v>
      </c>
      <c r="AF264" s="3" t="s">
        <v>9</v>
      </c>
      <c r="AG264" s="12">
        <f>COUNTIF(Table1[[#This Row],[Catalogue of the Museum of London Antiquities 1854]:[Illustrations of Roman London 1859]],"=y")</f>
        <v>1</v>
      </c>
      <c r="AH264" s="12" t="str">
        <f>CONCATENATE(Table1[[#This Row],[Surname]],", ",Table1[[#This Row],[First name]])</f>
        <v>Disney, John</v>
      </c>
    </row>
    <row r="265" spans="1:34" x14ac:dyDescent="0.25">
      <c r="A265" t="s">
        <v>1221</v>
      </c>
      <c r="B265" t="s">
        <v>196</v>
      </c>
      <c r="Q265" t="s">
        <v>1222</v>
      </c>
      <c r="R265" s="3" t="s">
        <v>3253</v>
      </c>
      <c r="S265" t="s">
        <v>27</v>
      </c>
      <c r="T265"/>
      <c r="U265"/>
      <c r="V265"/>
      <c r="W265" s="3" t="s">
        <v>9</v>
      </c>
      <c r="AC265" s="3"/>
      <c r="AD265" s="3"/>
      <c r="AE265" s="3"/>
      <c r="AF265" s="3"/>
      <c r="AG265" s="12">
        <f>COUNTIF(Table1[[#This Row],[Catalogue of the Museum of London Antiquities 1854]:[Illustrations of Roman London 1859]],"=y")</f>
        <v>1</v>
      </c>
      <c r="AH265" s="12" t="str">
        <f>CONCATENATE(Table1[[#This Row],[Surname]],", ",Table1[[#This Row],[First name]])</f>
        <v>Dixon, Frederick</v>
      </c>
    </row>
    <row r="266" spans="1:34" s="3" customFormat="1" x14ac:dyDescent="0.25">
      <c r="A266" s="3" t="s">
        <v>1317</v>
      </c>
      <c r="B266" s="3" t="s">
        <v>125</v>
      </c>
      <c r="D266" s="3" t="s">
        <v>9</v>
      </c>
      <c r="P266" s="3" t="s">
        <v>1648</v>
      </c>
      <c r="Q266" s="3" t="s">
        <v>2287</v>
      </c>
      <c r="R266" s="3" t="s">
        <v>3253</v>
      </c>
      <c r="S266" s="3" t="s">
        <v>27</v>
      </c>
      <c r="T266" s="3" t="s">
        <v>9</v>
      </c>
      <c r="AA266" s="3" t="s">
        <v>9</v>
      </c>
      <c r="AB266" s="3" t="s">
        <v>9</v>
      </c>
      <c r="AC266" s="3" t="s">
        <v>9</v>
      </c>
      <c r="AF266" s="3" t="s">
        <v>9</v>
      </c>
      <c r="AG266" s="12">
        <f>COUNTIF(Table1[[#This Row],[Catalogue of the Museum of London Antiquities 1854]:[Illustrations of Roman London 1859]],"=y")</f>
        <v>4</v>
      </c>
      <c r="AH266" s="12" t="str">
        <f>CONCATENATE(Table1[[#This Row],[Surname]],", ",Table1[[#This Row],[First name]])</f>
        <v>Dodd, Henry</v>
      </c>
    </row>
    <row r="267" spans="1:34" x14ac:dyDescent="0.25">
      <c r="A267" t="s">
        <v>1317</v>
      </c>
      <c r="B267" t="s">
        <v>547</v>
      </c>
      <c r="P267" t="s">
        <v>1318</v>
      </c>
      <c r="Q267" t="s">
        <v>16</v>
      </c>
      <c r="R267" s="3" t="s">
        <v>16</v>
      </c>
      <c r="S267" t="s">
        <v>27</v>
      </c>
      <c r="T267"/>
      <c r="U267"/>
      <c r="V267"/>
      <c r="Y267" s="3" t="s">
        <v>9</v>
      </c>
      <c r="Z267" s="3" t="s">
        <v>9</v>
      </c>
      <c r="AC267" s="3"/>
      <c r="AD267" s="3"/>
      <c r="AE267" s="3"/>
      <c r="AF267" s="3" t="s">
        <v>9</v>
      </c>
      <c r="AG267" s="12">
        <f>COUNTIF(Table1[[#This Row],[Catalogue of the Museum of London Antiquities 1854]:[Illustrations of Roman London 1859]],"=y")</f>
        <v>3</v>
      </c>
      <c r="AH267" s="12" t="str">
        <f>CONCATENATE(Table1[[#This Row],[Surname]],", ",Table1[[#This Row],[First name]])</f>
        <v>Dodd, Samuel</v>
      </c>
    </row>
    <row r="268" spans="1:34" x14ac:dyDescent="0.25">
      <c r="A268" t="s">
        <v>275</v>
      </c>
      <c r="Q268" t="s">
        <v>274</v>
      </c>
      <c r="R268" s="3" t="s">
        <v>215</v>
      </c>
      <c r="S268" t="s">
        <v>27</v>
      </c>
      <c r="T268"/>
      <c r="U268" t="s">
        <v>275</v>
      </c>
      <c r="V268" t="s">
        <v>9</v>
      </c>
      <c r="AC268" s="3"/>
      <c r="AD268" s="3"/>
      <c r="AE268" s="3"/>
      <c r="AF268" s="3"/>
      <c r="AG268" s="12">
        <f>COUNTIF(Table1[[#This Row],[Catalogue of the Museum of London Antiquities 1854]:[Illustrations of Roman London 1859]],"=y")</f>
        <v>1</v>
      </c>
      <c r="AH268" s="12" t="str">
        <f>CONCATENATE(Table1[[#This Row],[Surname]],", ",Table1[[#This Row],[First name]])</f>
        <v xml:space="preserve">Dorset County Museum and Library, </v>
      </c>
    </row>
    <row r="269" spans="1:34" s="3" customFormat="1" x14ac:dyDescent="0.25">
      <c r="A269" s="3" t="s">
        <v>1223</v>
      </c>
      <c r="B269" s="3" t="s">
        <v>125</v>
      </c>
      <c r="C269" s="3" t="s">
        <v>76</v>
      </c>
      <c r="D269" s="3" t="s">
        <v>9</v>
      </c>
      <c r="F269" s="3" t="s">
        <v>9</v>
      </c>
      <c r="P269" s="3" t="s">
        <v>1224</v>
      </c>
      <c r="Q269" s="3" t="s">
        <v>1649</v>
      </c>
      <c r="R269" s="3" t="s">
        <v>266</v>
      </c>
      <c r="S269" s="3" t="s">
        <v>27</v>
      </c>
      <c r="W269" s="3" t="s">
        <v>9</v>
      </c>
      <c r="X269" s="3" t="s">
        <v>9</v>
      </c>
      <c r="Y269" s="3" t="s">
        <v>9</v>
      </c>
      <c r="Z269" s="3" t="s">
        <v>9</v>
      </c>
      <c r="AA269" s="3" t="s">
        <v>9</v>
      </c>
      <c r="AB269" s="3" t="s">
        <v>9</v>
      </c>
      <c r="AC269" s="3" t="s">
        <v>9</v>
      </c>
      <c r="AF269" s="3" t="s">
        <v>9</v>
      </c>
      <c r="AG269" s="12">
        <f>COUNTIF(Table1[[#This Row],[Catalogue of the Museum of London Antiquities 1854]:[Illustrations of Roman London 1859]],"=y")</f>
        <v>8</v>
      </c>
      <c r="AH269" s="12" t="str">
        <f>CONCATENATE(Table1[[#This Row],[Surname]],", ",Table1[[#This Row],[First name]])</f>
        <v>Dryden, Henry</v>
      </c>
    </row>
    <row r="270" spans="1:34" x14ac:dyDescent="0.25">
      <c r="A270" t="s">
        <v>276</v>
      </c>
      <c r="B270" t="s">
        <v>277</v>
      </c>
      <c r="C270" t="s">
        <v>1319</v>
      </c>
      <c r="D270" t="s">
        <v>9</v>
      </c>
      <c r="N270" t="s">
        <v>1319</v>
      </c>
      <c r="O270" t="s">
        <v>9</v>
      </c>
      <c r="Q270" t="s">
        <v>278</v>
      </c>
      <c r="R270" s="3" t="s">
        <v>26</v>
      </c>
      <c r="S270" t="s">
        <v>27</v>
      </c>
      <c r="T270"/>
      <c r="U270"/>
      <c r="V270" t="s">
        <v>9</v>
      </c>
      <c r="W270" s="3" t="s">
        <v>9</v>
      </c>
      <c r="X270" s="3" t="s">
        <v>9</v>
      </c>
      <c r="Y270" s="3" t="s">
        <v>9</v>
      </c>
      <c r="Z270" s="3" t="s">
        <v>9</v>
      </c>
      <c r="AA270" s="3" t="s">
        <v>9</v>
      </c>
      <c r="AB270" s="3" t="s">
        <v>9</v>
      </c>
      <c r="AC270" s="3" t="s">
        <v>9</v>
      </c>
      <c r="AD270" s="3" t="s">
        <v>9</v>
      </c>
      <c r="AE270" s="3"/>
      <c r="AF270" s="3"/>
      <c r="AG270" s="12">
        <f>COUNTIF(Table1[[#This Row],[Catalogue of the Museum of London Antiquities 1854]:[Illustrations of Roman London 1859]],"=y")</f>
        <v>9</v>
      </c>
      <c r="AH270" s="12" t="str">
        <f>CONCATENATE(Table1[[#This Row],[Surname]],", ",Table1[[#This Row],[First name]])</f>
        <v>Dunkin, Alfred John</v>
      </c>
    </row>
    <row r="271" spans="1:34" x14ac:dyDescent="0.25">
      <c r="A271" t="s">
        <v>276</v>
      </c>
      <c r="C271" t="s">
        <v>369</v>
      </c>
      <c r="P271" t="s">
        <v>1650</v>
      </c>
      <c r="Q271" t="s">
        <v>278</v>
      </c>
      <c r="R271" s="3" t="s">
        <v>26</v>
      </c>
      <c r="S271" t="s">
        <v>27</v>
      </c>
      <c r="T271"/>
      <c r="U271"/>
      <c r="V271"/>
      <c r="AC271" s="3" t="s">
        <v>9</v>
      </c>
      <c r="AD271" s="3"/>
      <c r="AE271" s="3"/>
      <c r="AF271" s="3"/>
      <c r="AG271" s="12">
        <f>COUNTIF(Table1[[#This Row],[Catalogue of the Museum of London Antiquities 1854]:[Illustrations of Roman London 1859]],"=y")</f>
        <v>1</v>
      </c>
      <c r="AH271" s="12" t="str">
        <f>CONCATENATE(Table1[[#This Row],[Surname]],", ",Table1[[#This Row],[First name]])</f>
        <v xml:space="preserve">Dunkin, </v>
      </c>
    </row>
    <row r="272" spans="1:34" x14ac:dyDescent="0.25">
      <c r="A272" t="s">
        <v>276</v>
      </c>
      <c r="C272" t="s">
        <v>335</v>
      </c>
      <c r="Q272" t="s">
        <v>278</v>
      </c>
      <c r="R272" s="3" t="s">
        <v>26</v>
      </c>
      <c r="S272" t="s">
        <v>27</v>
      </c>
      <c r="T272"/>
      <c r="U272"/>
      <c r="V272"/>
      <c r="AC272" s="3"/>
      <c r="AD272" s="3"/>
      <c r="AE272" s="3"/>
      <c r="AF272" s="3" t="s">
        <v>9</v>
      </c>
      <c r="AG272" s="12">
        <f>COUNTIF(Table1[[#This Row],[Catalogue of the Museum of London Antiquities 1854]:[Illustrations of Roman London 1859]],"=y")</f>
        <v>1</v>
      </c>
      <c r="AH272" s="12" t="str">
        <f>CONCATENATE(Table1[[#This Row],[Surname]],", ",Table1[[#This Row],[First name]])</f>
        <v xml:space="preserve">Dunkin, </v>
      </c>
    </row>
    <row r="273" spans="1:34" x14ac:dyDescent="0.25">
      <c r="A273" t="s">
        <v>1267</v>
      </c>
      <c r="P273" t="s">
        <v>1268</v>
      </c>
      <c r="Q273" t="s">
        <v>16</v>
      </c>
      <c r="R273" s="3" t="s">
        <v>16</v>
      </c>
      <c r="S273" t="s">
        <v>27</v>
      </c>
      <c r="T273"/>
      <c r="U273"/>
      <c r="V273"/>
      <c r="X273" s="3" t="s">
        <v>9</v>
      </c>
      <c r="AC273" s="3"/>
      <c r="AD273" s="3"/>
      <c r="AE273" s="3"/>
      <c r="AF273" s="3"/>
      <c r="AG273" s="12">
        <f>COUNTIF(Table1[[#This Row],[Catalogue of the Museum of London Antiquities 1854]:[Illustrations of Roman London 1859]],"=y")</f>
        <v>1</v>
      </c>
      <c r="AH273" s="12" t="str">
        <f>CONCATENATE(Table1[[#This Row],[Surname]],", ",Table1[[#This Row],[First name]])</f>
        <v xml:space="preserve">Dufour, </v>
      </c>
    </row>
    <row r="274" spans="1:34" x14ac:dyDescent="0.25">
      <c r="A274" t="s">
        <v>1269</v>
      </c>
      <c r="B274" t="s">
        <v>11</v>
      </c>
      <c r="P274" t="s">
        <v>1498</v>
      </c>
      <c r="Q274" t="s">
        <v>1270</v>
      </c>
      <c r="R274" s="3" t="s">
        <v>1271</v>
      </c>
      <c r="S274" t="s">
        <v>34</v>
      </c>
      <c r="T274"/>
      <c r="U274"/>
      <c r="V274"/>
      <c r="X274" s="3" t="s">
        <v>9</v>
      </c>
      <c r="Y274" s="3" t="s">
        <v>9</v>
      </c>
      <c r="Z274" s="3" t="s">
        <v>9</v>
      </c>
      <c r="AA274" s="3" t="s">
        <v>9</v>
      </c>
      <c r="AB274" s="3" t="s">
        <v>9</v>
      </c>
      <c r="AC274" s="3"/>
      <c r="AD274" s="3"/>
      <c r="AE274" s="3"/>
      <c r="AF274" s="3" t="s">
        <v>9</v>
      </c>
      <c r="AG274" s="12">
        <f>COUNTIF(Table1[[#This Row],[Catalogue of the Museum of London Antiquities 1854]:[Illustrations of Roman London 1859]],"=y")</f>
        <v>6</v>
      </c>
      <c r="AH274" s="12" t="str">
        <f>CONCATENATE(Table1[[#This Row],[Surname]],", ",Table1[[#This Row],[First name]])</f>
        <v>Dunn, John</v>
      </c>
    </row>
    <row r="275" spans="1:34" x14ac:dyDescent="0.25">
      <c r="A275" t="s">
        <v>279</v>
      </c>
      <c r="B275" t="s">
        <v>280</v>
      </c>
      <c r="C275" t="s">
        <v>3258</v>
      </c>
      <c r="J275" t="s">
        <v>9</v>
      </c>
      <c r="N275" t="s">
        <v>3259</v>
      </c>
      <c r="O275" t="s">
        <v>9</v>
      </c>
      <c r="Q275" t="s">
        <v>282</v>
      </c>
      <c r="R275" s="3" t="s">
        <v>1022</v>
      </c>
      <c r="S275" t="s">
        <v>211</v>
      </c>
      <c r="T275"/>
      <c r="U275"/>
      <c r="V275" t="s">
        <v>9</v>
      </c>
      <c r="AC275" s="3"/>
      <c r="AD275" s="3" t="s">
        <v>9</v>
      </c>
      <c r="AE275" s="3"/>
      <c r="AF275" s="3"/>
      <c r="AG275" s="12">
        <f>COUNTIF(Table1[[#This Row],[Catalogue of the Museum of London Antiquities 1854]:[Illustrations of Roman London 1859]],"=y")</f>
        <v>2</v>
      </c>
      <c r="AH275" s="12" t="str">
        <f>CONCATENATE(Table1[[#This Row],[Surname]],", ",Table1[[#This Row],[First name]])</f>
        <v>Dupont, Lecointre</v>
      </c>
    </row>
    <row r="276" spans="1:34" x14ac:dyDescent="0.25">
      <c r="A276" t="s">
        <v>283</v>
      </c>
      <c r="B276" t="s">
        <v>3205</v>
      </c>
      <c r="C276" t="s">
        <v>1913</v>
      </c>
      <c r="N276" t="s">
        <v>2217</v>
      </c>
      <c r="Q276" t="s">
        <v>285</v>
      </c>
      <c r="R276" s="3" t="s">
        <v>1021</v>
      </c>
      <c r="S276" t="s">
        <v>211</v>
      </c>
      <c r="T276"/>
      <c r="U276"/>
      <c r="V276" t="s">
        <v>9</v>
      </c>
      <c r="AC276" s="3"/>
      <c r="AD276" s="3"/>
      <c r="AE276" s="3"/>
      <c r="AF276" s="3" t="s">
        <v>9</v>
      </c>
      <c r="AG276" s="12">
        <f>COUNTIF(Table1[[#This Row],[Catalogue of the Museum of London Antiquities 1854]:[Illustrations of Roman London 1859]],"=y")</f>
        <v>2</v>
      </c>
      <c r="AH276" s="12" t="str">
        <f>CONCATENATE(Table1[[#This Row],[Surname]],", ",Table1[[#This Row],[First name]])</f>
        <v>Durand, Antoine</v>
      </c>
    </row>
    <row r="277" spans="1:34" x14ac:dyDescent="0.25">
      <c r="A277" t="s">
        <v>286</v>
      </c>
      <c r="B277" t="s">
        <v>125</v>
      </c>
      <c r="Q277" t="s">
        <v>287</v>
      </c>
      <c r="R277" s="3" t="s">
        <v>215</v>
      </c>
      <c r="S277" t="s">
        <v>27</v>
      </c>
      <c r="T277"/>
      <c r="U277"/>
      <c r="V277" t="s">
        <v>9</v>
      </c>
      <c r="Z277" s="3" t="s">
        <v>9</v>
      </c>
      <c r="AA277" s="3" t="s">
        <v>9</v>
      </c>
      <c r="AB277" s="3" t="s">
        <v>9</v>
      </c>
      <c r="AC277" s="3" t="s">
        <v>9</v>
      </c>
      <c r="AD277" s="3" t="s">
        <v>9</v>
      </c>
      <c r="AE277" s="3"/>
      <c r="AF277" s="3"/>
      <c r="AG277" s="12">
        <f>COUNTIF(Table1[[#This Row],[Catalogue of the Museum of London Antiquities 1854]:[Illustrations of Roman London 1859]],"=y")</f>
        <v>6</v>
      </c>
      <c r="AH277" s="12" t="str">
        <f>CONCATENATE(Table1[[#This Row],[Surname]],", ",Table1[[#This Row],[First name]])</f>
        <v>Durden, Henry</v>
      </c>
    </row>
    <row r="278" spans="1:34" s="3" customFormat="1" x14ac:dyDescent="0.25">
      <c r="A278" s="3" t="s">
        <v>288</v>
      </c>
      <c r="B278" s="3" t="s">
        <v>40</v>
      </c>
      <c r="D278" s="3" t="s">
        <v>9</v>
      </c>
      <c r="J278" s="3" t="s">
        <v>9</v>
      </c>
      <c r="P278" s="3" t="s">
        <v>289</v>
      </c>
      <c r="Q278" s="3" t="s">
        <v>16</v>
      </c>
      <c r="R278" s="3" t="s">
        <v>16</v>
      </c>
      <c r="S278" s="3" t="s">
        <v>27</v>
      </c>
      <c r="V278" s="3" t="s">
        <v>9</v>
      </c>
      <c r="AD278" s="3" t="s">
        <v>9</v>
      </c>
      <c r="AG278" s="12">
        <f>COUNTIF(Table1[[#This Row],[Catalogue of the Museum of London Antiquities 1854]:[Illustrations of Roman London 1859]],"=y")</f>
        <v>2</v>
      </c>
      <c r="AH278" s="12" t="str">
        <f>CONCATENATE(Table1[[#This Row],[Surname]],", ",Table1[[#This Row],[First name]])</f>
        <v>Durham, Joseph</v>
      </c>
    </row>
    <row r="279" spans="1:34" s="3" customFormat="1" x14ac:dyDescent="0.25">
      <c r="A279" s="3" t="s">
        <v>290</v>
      </c>
      <c r="B279" s="3" t="s">
        <v>291</v>
      </c>
      <c r="C279" s="3" t="s">
        <v>76</v>
      </c>
      <c r="D279" s="3" t="s">
        <v>9</v>
      </c>
      <c r="F279" s="3" t="s">
        <v>9</v>
      </c>
      <c r="J279" s="3" t="s">
        <v>9</v>
      </c>
      <c r="K279" s="3" t="s">
        <v>9</v>
      </c>
      <c r="P279" s="3" t="s">
        <v>292</v>
      </c>
      <c r="Q279" s="3" t="s">
        <v>16</v>
      </c>
      <c r="R279" s="3" t="s">
        <v>16</v>
      </c>
      <c r="S279" s="3" t="s">
        <v>27</v>
      </c>
      <c r="V279" s="3" t="s">
        <v>9</v>
      </c>
      <c r="AG279" s="12">
        <f>COUNTIF(Table1[[#This Row],[Catalogue of the Museum of London Antiquities 1854]:[Illustrations of Roman London 1859]],"=y")</f>
        <v>1</v>
      </c>
      <c r="AH279" s="12" t="str">
        <f>CONCATENATE(Table1[[#This Row],[Surname]],", ",Table1[[#This Row],[First name]])</f>
        <v>Dwarris, Fortunatus</v>
      </c>
    </row>
    <row r="280" spans="1:34" x14ac:dyDescent="0.25">
      <c r="A280" t="s">
        <v>1914</v>
      </c>
      <c r="B280" t="s">
        <v>1915</v>
      </c>
      <c r="P280" t="s">
        <v>1916</v>
      </c>
      <c r="Q280" t="s">
        <v>16</v>
      </c>
      <c r="R280" s="3" t="s">
        <v>16</v>
      </c>
      <c r="S280" t="s">
        <v>27</v>
      </c>
      <c r="T280"/>
      <c r="U280"/>
      <c r="V280"/>
      <c r="AC280" s="3"/>
      <c r="AD280" s="3"/>
      <c r="AE280" s="3"/>
      <c r="AF280" s="3" t="s">
        <v>9</v>
      </c>
      <c r="AG280" s="12">
        <f>COUNTIF(Table1[[#This Row],[Catalogue of the Museum of London Antiquities 1854]:[Illustrations of Roman London 1859]],"=y")</f>
        <v>1</v>
      </c>
      <c r="AH280" s="12" t="str">
        <f>CONCATENATE(Table1[[#This Row],[Surname]],", ",Table1[[#This Row],[First name]])</f>
        <v>Eady, Thomas William</v>
      </c>
    </row>
    <row r="281" spans="1:34" x14ac:dyDescent="0.25">
      <c r="A281" t="s">
        <v>1917</v>
      </c>
      <c r="B281" t="s">
        <v>72</v>
      </c>
      <c r="C281" t="s">
        <v>76</v>
      </c>
      <c r="D281" t="s">
        <v>3209</v>
      </c>
      <c r="F281" t="s">
        <v>9</v>
      </c>
      <c r="P281" t="s">
        <v>1918</v>
      </c>
      <c r="Q281" t="s">
        <v>16</v>
      </c>
      <c r="R281" s="3" t="s">
        <v>16</v>
      </c>
      <c r="S281" t="s">
        <v>27</v>
      </c>
      <c r="T281"/>
      <c r="U281"/>
      <c r="V281"/>
      <c r="AC281" s="3"/>
      <c r="AD281" s="3"/>
      <c r="AE281" s="3"/>
      <c r="AF281" s="3" t="s">
        <v>9</v>
      </c>
      <c r="AG281" s="12">
        <f>COUNTIF(Table1[[#This Row],[Catalogue of the Museum of London Antiquities 1854]:[Illustrations of Roman London 1859]],"=y")</f>
        <v>1</v>
      </c>
      <c r="AH281" s="12" t="str">
        <f>CONCATENATE(Table1[[#This Row],[Surname]],", ",Table1[[#This Row],[First name]])</f>
        <v>Earle, William</v>
      </c>
    </row>
    <row r="282" spans="1:34" x14ac:dyDescent="0.25">
      <c r="A282" t="s">
        <v>1922</v>
      </c>
      <c r="B282" t="s">
        <v>45</v>
      </c>
      <c r="P282" t="s">
        <v>1923</v>
      </c>
      <c r="Q282" t="s">
        <v>16</v>
      </c>
      <c r="R282" s="3" t="s">
        <v>16</v>
      </c>
      <c r="S282" t="s">
        <v>27</v>
      </c>
      <c r="T282"/>
      <c r="U282"/>
      <c r="V282"/>
      <c r="AC282" s="3"/>
      <c r="AD282" s="3"/>
      <c r="AE282" s="3"/>
      <c r="AF282" s="3" t="s">
        <v>9</v>
      </c>
      <c r="AG282" s="12">
        <f>COUNTIF(Table1[[#This Row],[Catalogue of the Museum of London Antiquities 1854]:[Illustrations of Roman London 1859]],"=y")</f>
        <v>1</v>
      </c>
      <c r="AH282" s="12" t="str">
        <f>CONCATENATE(Table1[[#This Row],[Surname]],", ",Table1[[#This Row],[First name]])</f>
        <v>Eastwood, George</v>
      </c>
    </row>
    <row r="283" spans="1:34" x14ac:dyDescent="0.25">
      <c r="A283" t="s">
        <v>891</v>
      </c>
      <c r="B283" t="s">
        <v>72</v>
      </c>
      <c r="P283" t="s">
        <v>892</v>
      </c>
      <c r="Q283" t="s">
        <v>16</v>
      </c>
      <c r="R283" s="3" t="s">
        <v>16</v>
      </c>
      <c r="S283" t="s">
        <v>27</v>
      </c>
      <c r="T283"/>
      <c r="U283"/>
      <c r="V283"/>
      <c r="AC283" s="3"/>
      <c r="AD283" s="3" t="s">
        <v>9</v>
      </c>
      <c r="AE283" s="3"/>
      <c r="AF283" s="3"/>
      <c r="AG283" s="12">
        <f>COUNTIF(Table1[[#This Row],[Catalogue of the Museum of London Antiquities 1854]:[Illustrations of Roman London 1859]],"=y")</f>
        <v>1</v>
      </c>
      <c r="AH283" s="12" t="str">
        <f>CONCATENATE(Table1[[#This Row],[Surname]],", ",Table1[[#This Row],[First name]])</f>
        <v>Edwards, William</v>
      </c>
    </row>
    <row r="284" spans="1:34" s="3" customFormat="1" x14ac:dyDescent="0.25">
      <c r="A284" s="3" t="s">
        <v>293</v>
      </c>
      <c r="C284" s="3" t="s">
        <v>294</v>
      </c>
      <c r="D284" s="3" t="s">
        <v>9</v>
      </c>
      <c r="F284" s="3" t="s">
        <v>9</v>
      </c>
      <c r="J284" s="3" t="s">
        <v>9</v>
      </c>
      <c r="P284" s="3" t="s">
        <v>3233</v>
      </c>
      <c r="Q284" s="3" t="s">
        <v>1260</v>
      </c>
      <c r="R284" s="3" t="s">
        <v>400</v>
      </c>
      <c r="S284" s="3" t="s">
        <v>27</v>
      </c>
      <c r="T284" s="3" t="s">
        <v>9</v>
      </c>
      <c r="V284" s="3" t="s">
        <v>9</v>
      </c>
      <c r="Y284" s="3" t="s">
        <v>9</v>
      </c>
      <c r="Z284" s="3" t="s">
        <v>9</v>
      </c>
      <c r="AA284" s="3" t="s">
        <v>9</v>
      </c>
      <c r="AF284" s="3" t="s">
        <v>9</v>
      </c>
      <c r="AG284" s="12">
        <f>COUNTIF(Table1[[#This Row],[Catalogue of the Museum of London Antiquities 1854]:[Illustrations of Roman London 1859]],"=y")</f>
        <v>5</v>
      </c>
      <c r="AH284" s="12" t="str">
        <f>CONCATENATE(Table1[[#This Row],[Surname]],", ",Table1[[#This Row],[First name]])</f>
        <v xml:space="preserve">Ellesmere, </v>
      </c>
    </row>
    <row r="285" spans="1:34" x14ac:dyDescent="0.25">
      <c r="A285" t="s">
        <v>297</v>
      </c>
      <c r="B285" t="s">
        <v>298</v>
      </c>
      <c r="Q285" t="s">
        <v>299</v>
      </c>
      <c r="R285" s="3" t="s">
        <v>26</v>
      </c>
      <c r="S285" t="s">
        <v>27</v>
      </c>
      <c r="T285"/>
      <c r="U285"/>
      <c r="V285" t="s">
        <v>9</v>
      </c>
      <c r="X285" s="3" t="s">
        <v>9</v>
      </c>
      <c r="Y285" s="3" t="s">
        <v>9</v>
      </c>
      <c r="Z285" s="3" t="s">
        <v>9</v>
      </c>
      <c r="AA285" s="3" t="s">
        <v>9</v>
      </c>
      <c r="AB285" s="3" t="s">
        <v>9</v>
      </c>
      <c r="AC285" s="3"/>
      <c r="AD285" s="3" t="s">
        <v>9</v>
      </c>
      <c r="AE285" s="3" t="s">
        <v>9</v>
      </c>
      <c r="AF285" s="3"/>
      <c r="AG285" s="12">
        <f>COUNTIF(Table1[[#This Row],[Catalogue of the Museum of London Antiquities 1854]:[Illustrations of Roman London 1859]],"=y")</f>
        <v>8</v>
      </c>
      <c r="AH285" s="12" t="str">
        <f>CONCATENATE(Table1[[#This Row],[Surname]],", ",Table1[[#This Row],[First name]])</f>
        <v>Elliot, James, Jun.</v>
      </c>
    </row>
    <row r="286" spans="1:34" x14ac:dyDescent="0.25">
      <c r="A286" t="s">
        <v>297</v>
      </c>
      <c r="B286" t="s">
        <v>81</v>
      </c>
      <c r="J286" t="s">
        <v>9</v>
      </c>
      <c r="N286" t="s">
        <v>2204</v>
      </c>
      <c r="Q286" t="s">
        <v>150</v>
      </c>
      <c r="R286" s="3" t="s">
        <v>3253</v>
      </c>
      <c r="S286" t="s">
        <v>27</v>
      </c>
      <c r="T286"/>
      <c r="U286"/>
      <c r="V286" t="s">
        <v>9</v>
      </c>
      <c r="W286" s="3" t="s">
        <v>9</v>
      </c>
      <c r="AB286" s="3" t="s">
        <v>9</v>
      </c>
      <c r="AC286" s="3"/>
      <c r="AD286" s="3"/>
      <c r="AE286" s="3"/>
      <c r="AF286" s="3"/>
      <c r="AG286" s="12">
        <f>COUNTIF(Table1[[#This Row],[Catalogue of the Museum of London Antiquities 1854]:[Illustrations of Roman London 1859]],"=y")</f>
        <v>3</v>
      </c>
      <c r="AH286" s="12" t="str">
        <f>CONCATENATE(Table1[[#This Row],[Surname]],", ",Table1[[#This Row],[First name]])</f>
        <v>Elliot, Robert</v>
      </c>
    </row>
    <row r="287" spans="1:34" s="3" customFormat="1" x14ac:dyDescent="0.25">
      <c r="A287" s="3" t="s">
        <v>295</v>
      </c>
      <c r="B287" s="3" t="s">
        <v>125</v>
      </c>
      <c r="C287" s="3" t="s">
        <v>1321</v>
      </c>
      <c r="D287" s="3" t="s">
        <v>9</v>
      </c>
      <c r="F287" s="3" t="s">
        <v>9</v>
      </c>
      <c r="G287" s="3" t="s">
        <v>9</v>
      </c>
      <c r="K287" s="3" t="s">
        <v>9</v>
      </c>
      <c r="P287" s="3" t="s">
        <v>296</v>
      </c>
      <c r="Q287" s="3" t="s">
        <v>16</v>
      </c>
      <c r="R287" s="3" t="s">
        <v>16</v>
      </c>
      <c r="S287" s="3" t="s">
        <v>27</v>
      </c>
      <c r="V287" s="3" t="s">
        <v>9</v>
      </c>
      <c r="Y287" s="3" t="s">
        <v>9</v>
      </c>
      <c r="Z287" s="3" t="s">
        <v>9</v>
      </c>
      <c r="AG287" s="12">
        <f>COUNTIF(Table1[[#This Row],[Catalogue of the Museum of London Antiquities 1854]:[Illustrations of Roman London 1859]],"=y")</f>
        <v>3</v>
      </c>
      <c r="AH287" s="12" t="str">
        <f>CONCATENATE(Table1[[#This Row],[Surname]],", ",Table1[[#This Row],[First name]])</f>
        <v>Ellis, Henry</v>
      </c>
    </row>
    <row r="288" spans="1:34" x14ac:dyDescent="0.25">
      <c r="A288" t="s">
        <v>1920</v>
      </c>
      <c r="B288" t="s">
        <v>147</v>
      </c>
      <c r="J288" t="s">
        <v>9</v>
      </c>
      <c r="P288" t="s">
        <v>1921</v>
      </c>
      <c r="Q288" t="s">
        <v>187</v>
      </c>
      <c r="R288" s="3" t="s">
        <v>188</v>
      </c>
      <c r="S288" t="s">
        <v>27</v>
      </c>
      <c r="T288"/>
      <c r="U288"/>
      <c r="V288"/>
      <c r="AC288" s="3"/>
      <c r="AD288" s="3"/>
      <c r="AE288" s="3"/>
      <c r="AF288" s="3" t="s">
        <v>9</v>
      </c>
      <c r="AG288" s="12">
        <f>COUNTIF(Table1[[#This Row],[Catalogue of the Museum of London Antiquities 1854]:[Illustrations of Roman London 1859]],"=y")</f>
        <v>1</v>
      </c>
      <c r="AH288" s="12" t="str">
        <f>CONCATENATE(Table1[[#This Row],[Surname]],", ",Table1[[#This Row],[First name]])</f>
        <v>Ellison, Richard</v>
      </c>
    </row>
    <row r="289" spans="1:34" x14ac:dyDescent="0.25">
      <c r="A289" t="s">
        <v>893</v>
      </c>
      <c r="B289" t="s">
        <v>1924</v>
      </c>
      <c r="Q289" t="s">
        <v>894</v>
      </c>
      <c r="R289" s="3" t="s">
        <v>26</v>
      </c>
      <c r="S289" t="s">
        <v>27</v>
      </c>
      <c r="T289"/>
      <c r="U289"/>
      <c r="V289"/>
      <c r="AC289" s="3"/>
      <c r="AD289" s="3" t="s">
        <v>9</v>
      </c>
      <c r="AE289" s="3"/>
      <c r="AF289" s="3" t="s">
        <v>9</v>
      </c>
      <c r="AG289" s="12">
        <f>COUNTIF(Table1[[#This Row],[Catalogue of the Museum of London Antiquities 1854]:[Illustrations of Roman London 1859]],"=y")</f>
        <v>2</v>
      </c>
      <c r="AH289" s="12" t="str">
        <f>CONCATENATE(Table1[[#This Row],[Surname]],", ",Table1[[#This Row],[First name]])</f>
        <v>Elsted, W Philpott</v>
      </c>
    </row>
    <row r="290" spans="1:34" x14ac:dyDescent="0.25">
      <c r="A290" t="s">
        <v>1925</v>
      </c>
      <c r="B290" t="s">
        <v>1926</v>
      </c>
      <c r="D290" t="s">
        <v>9</v>
      </c>
      <c r="P290" t="s">
        <v>1927</v>
      </c>
      <c r="Q290" t="s">
        <v>16</v>
      </c>
      <c r="R290" s="3" t="s">
        <v>16</v>
      </c>
      <c r="S290" t="s">
        <v>27</v>
      </c>
      <c r="T290"/>
      <c r="U290"/>
      <c r="V290"/>
      <c r="AC290" s="3"/>
      <c r="AD290" s="3"/>
      <c r="AE290" s="3"/>
      <c r="AF290" s="3" t="s">
        <v>9</v>
      </c>
      <c r="AG290" s="12">
        <f>COUNTIF(Table1[[#This Row],[Catalogue of the Museum of London Antiquities 1854]:[Illustrations of Roman London 1859]],"=y")</f>
        <v>1</v>
      </c>
      <c r="AH290" s="12" t="str">
        <f>CONCATENATE(Table1[[#This Row],[Surname]],", ",Table1[[#This Row],[First name]])</f>
        <v>Elt, Charles H</v>
      </c>
    </row>
    <row r="291" spans="1:34" x14ac:dyDescent="0.25">
      <c r="A291" t="s">
        <v>1322</v>
      </c>
      <c r="B291" t="s">
        <v>11</v>
      </c>
      <c r="P291" t="s">
        <v>1323</v>
      </c>
      <c r="Q291" t="s">
        <v>16</v>
      </c>
      <c r="R291" s="3" t="s">
        <v>16</v>
      </c>
      <c r="S291" t="s">
        <v>27</v>
      </c>
      <c r="T291"/>
      <c r="U291"/>
      <c r="V291"/>
      <c r="Y291" s="3" t="s">
        <v>9</v>
      </c>
      <c r="AC291" s="3"/>
      <c r="AD291" s="3"/>
      <c r="AE291" s="3"/>
      <c r="AF291" s="3"/>
      <c r="AG291" s="12">
        <f>COUNTIF(Table1[[#This Row],[Catalogue of the Museum of London Antiquities 1854]:[Illustrations of Roman London 1859]],"=y")</f>
        <v>1</v>
      </c>
      <c r="AH291" s="12" t="str">
        <f>CONCATENATE(Table1[[#This Row],[Surname]],", ",Table1[[#This Row],[First name]])</f>
        <v>Elvy, John</v>
      </c>
    </row>
    <row r="292" spans="1:34" x14ac:dyDescent="0.25">
      <c r="A292" t="s">
        <v>895</v>
      </c>
      <c r="B292" t="s">
        <v>147</v>
      </c>
      <c r="Q292" t="s">
        <v>648</v>
      </c>
      <c r="R292" s="3" t="s">
        <v>26</v>
      </c>
      <c r="S292" t="s">
        <v>27</v>
      </c>
      <c r="T292"/>
      <c r="U292"/>
      <c r="V292"/>
      <c r="AC292" s="3"/>
      <c r="AD292" s="3" t="s">
        <v>9</v>
      </c>
      <c r="AE292" s="3"/>
      <c r="AF292" s="3"/>
      <c r="AG292" s="12">
        <f>COUNTIF(Table1[[#This Row],[Catalogue of the Museum of London Antiquities 1854]:[Illustrations of Roman London 1859]],"=y")</f>
        <v>1</v>
      </c>
      <c r="AH292" s="12" t="str">
        <f>CONCATENATE(Table1[[#This Row],[Surname]],", ",Table1[[#This Row],[First name]])</f>
        <v>Emmerson, Richard</v>
      </c>
    </row>
    <row r="293" spans="1:34" x14ac:dyDescent="0.25">
      <c r="A293" t="s">
        <v>1928</v>
      </c>
      <c r="B293" t="s">
        <v>66</v>
      </c>
      <c r="C293" t="s">
        <v>1929</v>
      </c>
      <c r="D293" t="s">
        <v>9</v>
      </c>
      <c r="P293" t="s">
        <v>1930</v>
      </c>
      <c r="Q293" t="s">
        <v>1931</v>
      </c>
      <c r="R293" s="3" t="s">
        <v>468</v>
      </c>
      <c r="S293" t="s">
        <v>27</v>
      </c>
      <c r="T293"/>
      <c r="U293"/>
      <c r="V293"/>
      <c r="AC293" s="3"/>
      <c r="AD293" s="3"/>
      <c r="AE293" s="3"/>
      <c r="AF293" s="3" t="s">
        <v>9</v>
      </c>
      <c r="AG293" s="12">
        <f>COUNTIF(Table1[[#This Row],[Catalogue of the Museum of London Antiquities 1854]:[Illustrations of Roman London 1859]],"=y")</f>
        <v>1</v>
      </c>
      <c r="AH293" s="12" t="str">
        <f>CONCATENATE(Table1[[#This Row],[Surname]],", ",Table1[[#This Row],[First name]])</f>
        <v>Erskine, Thomas</v>
      </c>
    </row>
    <row r="294" spans="1:34" x14ac:dyDescent="0.25">
      <c r="A294" t="s">
        <v>300</v>
      </c>
      <c r="B294" t="s">
        <v>11</v>
      </c>
      <c r="C294" t="s">
        <v>1324</v>
      </c>
      <c r="D294" t="s">
        <v>9</v>
      </c>
      <c r="I294" t="s">
        <v>154</v>
      </c>
      <c r="J294" t="s">
        <v>9</v>
      </c>
      <c r="K294" t="s">
        <v>9</v>
      </c>
      <c r="M294" t="s">
        <v>9</v>
      </c>
      <c r="N294" t="s">
        <v>1301</v>
      </c>
      <c r="P294" t="s">
        <v>301</v>
      </c>
      <c r="Q294" t="s">
        <v>302</v>
      </c>
      <c r="R294" s="3" t="s">
        <v>303</v>
      </c>
      <c r="S294" t="s">
        <v>27</v>
      </c>
      <c r="T294"/>
      <c r="U294"/>
      <c r="V294" t="s">
        <v>9</v>
      </c>
      <c r="X294" s="3" t="s">
        <v>9</v>
      </c>
      <c r="Y294" s="3" t="s">
        <v>9</v>
      </c>
      <c r="Z294" s="3" t="s">
        <v>9</v>
      </c>
      <c r="AA294" s="3" t="s">
        <v>9</v>
      </c>
      <c r="AB294" s="3" t="s">
        <v>9</v>
      </c>
      <c r="AC294" s="3" t="s">
        <v>9</v>
      </c>
      <c r="AD294" s="3" t="s">
        <v>9</v>
      </c>
      <c r="AE294" s="3" t="s">
        <v>9</v>
      </c>
      <c r="AF294" s="3" t="s">
        <v>9</v>
      </c>
      <c r="AG294" s="12">
        <f>COUNTIF(Table1[[#This Row],[Catalogue of the Museum of London Antiquities 1854]:[Illustrations of Roman London 1859]],"=y")</f>
        <v>10</v>
      </c>
      <c r="AH294" s="12" t="str">
        <f>CONCATENATE(Table1[[#This Row],[Surname]],", ",Table1[[#This Row],[First name]])</f>
        <v>Evans, John</v>
      </c>
    </row>
    <row r="295" spans="1:34" x14ac:dyDescent="0.25">
      <c r="A295" t="s">
        <v>304</v>
      </c>
      <c r="B295" t="s">
        <v>72</v>
      </c>
      <c r="P295" t="s">
        <v>305</v>
      </c>
      <c r="Q295" t="s">
        <v>163</v>
      </c>
      <c r="R295" s="3" t="s">
        <v>1656</v>
      </c>
      <c r="S295" t="s">
        <v>34</v>
      </c>
      <c r="T295"/>
      <c r="U295"/>
      <c r="V295" t="s">
        <v>9</v>
      </c>
      <c r="Y295" s="3" t="s">
        <v>9</v>
      </c>
      <c r="Z295" s="3" t="s">
        <v>9</v>
      </c>
      <c r="AA295" s="3" t="s">
        <v>9</v>
      </c>
      <c r="AB295" s="3" t="s">
        <v>9</v>
      </c>
      <c r="AC295" s="3"/>
      <c r="AD295" s="3"/>
      <c r="AE295" s="3"/>
      <c r="AF295" s="3" t="s">
        <v>9</v>
      </c>
      <c r="AG295" s="12">
        <f>COUNTIF(Table1[[#This Row],[Catalogue of the Museum of London Antiquities 1854]:[Illustrations of Roman London 1859]],"=y")</f>
        <v>6</v>
      </c>
      <c r="AH295" s="12" t="str">
        <f>CONCATENATE(Table1[[#This Row],[Surname]],", ",Table1[[#This Row],[First name]])</f>
        <v>Euing, William</v>
      </c>
    </row>
    <row r="296" spans="1:34" x14ac:dyDescent="0.25">
      <c r="A296" t="s">
        <v>896</v>
      </c>
      <c r="B296" t="s">
        <v>1551</v>
      </c>
      <c r="C296" t="s">
        <v>335</v>
      </c>
      <c r="Q296" t="s">
        <v>1552</v>
      </c>
      <c r="R296" s="3" t="s">
        <v>468</v>
      </c>
      <c r="S296" t="s">
        <v>27</v>
      </c>
      <c r="T296"/>
      <c r="U296"/>
      <c r="V296"/>
      <c r="AB296" s="3" t="s">
        <v>9</v>
      </c>
      <c r="AC296" s="3"/>
      <c r="AD296" s="3"/>
      <c r="AE296" s="3"/>
      <c r="AF296" s="3"/>
      <c r="AG296" s="12">
        <f>COUNTIF(Table1[[#This Row],[Catalogue of the Museum of London Antiquities 1854]:[Illustrations of Roman London 1859]],"=y")</f>
        <v>1</v>
      </c>
      <c r="AH296" s="12" t="str">
        <f>CONCATENATE(Table1[[#This Row],[Surname]],", ",Table1[[#This Row],[First name]])</f>
        <v>Eveleigh, Lymmerston</v>
      </c>
    </row>
    <row r="297" spans="1:34" x14ac:dyDescent="0.25">
      <c r="A297" t="s">
        <v>896</v>
      </c>
      <c r="B297" t="s">
        <v>66</v>
      </c>
      <c r="P297" t="s">
        <v>2196</v>
      </c>
      <c r="Q297" t="s">
        <v>16</v>
      </c>
      <c r="R297" s="3" t="s">
        <v>16</v>
      </c>
      <c r="S297" t="s">
        <v>27</v>
      </c>
      <c r="T297"/>
      <c r="U297"/>
      <c r="V297"/>
      <c r="X297" s="3" t="s">
        <v>9</v>
      </c>
      <c r="AC297" s="3"/>
      <c r="AD297" s="3" t="s">
        <v>9</v>
      </c>
      <c r="AE297" s="3"/>
      <c r="AF297" s="3"/>
      <c r="AG297" s="12">
        <f>COUNTIF(Table1[[#This Row],[Catalogue of the Museum of London Antiquities 1854]:[Illustrations of Roman London 1859]],"=y")</f>
        <v>2</v>
      </c>
      <c r="AH297" s="12" t="str">
        <f>CONCATENATE(Table1[[#This Row],[Surname]],", ",Table1[[#This Row],[First name]])</f>
        <v>Eveleigh, Thomas</v>
      </c>
    </row>
    <row r="298" spans="1:34" x14ac:dyDescent="0.25">
      <c r="A298" t="s">
        <v>306</v>
      </c>
      <c r="B298" t="s">
        <v>307</v>
      </c>
      <c r="C298" t="s">
        <v>2205</v>
      </c>
      <c r="D298" t="s">
        <v>9</v>
      </c>
      <c r="J298" t="s">
        <v>9</v>
      </c>
      <c r="N298" t="s">
        <v>2205</v>
      </c>
      <c r="O298" t="s">
        <v>9</v>
      </c>
      <c r="P298" t="s">
        <v>308</v>
      </c>
      <c r="Q298" t="s">
        <v>16</v>
      </c>
      <c r="R298" s="3" t="s">
        <v>16</v>
      </c>
      <c r="S298" t="s">
        <v>27</v>
      </c>
      <c r="T298"/>
      <c r="U298"/>
      <c r="V298" t="s">
        <v>9</v>
      </c>
      <c r="W298" s="3" t="s">
        <v>9</v>
      </c>
      <c r="X298" s="3" t="s">
        <v>9</v>
      </c>
      <c r="Y298" s="3" t="s">
        <v>9</v>
      </c>
      <c r="Z298" s="3" t="s">
        <v>9</v>
      </c>
      <c r="AA298" s="3" t="s">
        <v>9</v>
      </c>
      <c r="AB298" s="3" t="s">
        <v>9</v>
      </c>
      <c r="AC298" s="3"/>
      <c r="AD298" s="3"/>
      <c r="AE298" s="3"/>
      <c r="AF298" s="3" t="s">
        <v>9</v>
      </c>
      <c r="AG298" s="12">
        <f>COUNTIF(Table1[[#This Row],[Catalogue of the Museum of London Antiquities 1854]:[Illustrations of Roman London 1859]],"=y")</f>
        <v>8</v>
      </c>
      <c r="AH298" s="12" t="str">
        <f>CONCATENATE(Table1[[#This Row],[Surname]],", ",Table1[[#This Row],[First name]])</f>
        <v>Fairholt, William Frederick</v>
      </c>
    </row>
    <row r="299" spans="1:34" x14ac:dyDescent="0.25">
      <c r="A299" t="s">
        <v>1933</v>
      </c>
      <c r="B299" t="s">
        <v>125</v>
      </c>
      <c r="D299" t="s">
        <v>3209</v>
      </c>
      <c r="P299" t="s">
        <v>1934</v>
      </c>
      <c r="Q299" t="s">
        <v>16</v>
      </c>
      <c r="R299" s="3" t="s">
        <v>16</v>
      </c>
      <c r="S299" t="s">
        <v>27</v>
      </c>
      <c r="T299"/>
      <c r="U299"/>
      <c r="V299"/>
      <c r="AC299" s="3"/>
      <c r="AD299" s="3"/>
      <c r="AE299" s="3"/>
      <c r="AF299" s="3" t="s">
        <v>9</v>
      </c>
      <c r="AG299" s="12">
        <f>COUNTIF(Table1[[#This Row],[Catalogue of the Museum of London Antiquities 1854]:[Illustrations of Roman London 1859]],"=y")</f>
        <v>1</v>
      </c>
      <c r="AH299" s="12" t="str">
        <f>CONCATENATE(Table1[[#This Row],[Surname]],", ",Table1[[#This Row],[First name]])</f>
        <v>Farrer, Henry</v>
      </c>
    </row>
    <row r="300" spans="1:34" x14ac:dyDescent="0.25">
      <c r="A300" t="s">
        <v>1272</v>
      </c>
      <c r="B300" t="s">
        <v>7</v>
      </c>
      <c r="C300" t="s">
        <v>1325</v>
      </c>
      <c r="P300" t="s">
        <v>1932</v>
      </c>
      <c r="Q300" t="s">
        <v>16</v>
      </c>
      <c r="R300" s="3" t="s">
        <v>16</v>
      </c>
      <c r="S300" t="s">
        <v>27</v>
      </c>
      <c r="T300"/>
      <c r="U300"/>
      <c r="V300"/>
      <c r="Y300" s="3" t="s">
        <v>9</v>
      </c>
      <c r="Z300" s="3" t="s">
        <v>9</v>
      </c>
      <c r="AC300" s="3"/>
      <c r="AD300" s="3"/>
      <c r="AE300" s="3"/>
      <c r="AF300" s="3" t="s">
        <v>9</v>
      </c>
      <c r="AG300" s="12">
        <f>COUNTIF(Table1[[#This Row],[Catalogue of the Museum of London Antiquities 1854]:[Illustrations of Roman London 1859]],"=y")</f>
        <v>3</v>
      </c>
      <c r="AH300" s="12" t="str">
        <f>CONCATENATE(Table1[[#This Row],[Surname]],", ",Table1[[#This Row],[First name]])</f>
        <v>Faulkener, Edward</v>
      </c>
    </row>
    <row r="301" spans="1:34" s="3" customFormat="1" x14ac:dyDescent="0.25">
      <c r="A301" s="3" t="s">
        <v>1272</v>
      </c>
      <c r="B301" s="3" t="s">
        <v>66</v>
      </c>
      <c r="P301" s="3" t="s">
        <v>1273</v>
      </c>
      <c r="Q301" s="3" t="s">
        <v>1274</v>
      </c>
      <c r="R301" s="3" t="s">
        <v>161</v>
      </c>
      <c r="S301" s="3" t="s">
        <v>27</v>
      </c>
      <c r="X301" s="3" t="s">
        <v>9</v>
      </c>
      <c r="AG301" s="12">
        <f>COUNTIF(Table1[[#This Row],[Catalogue of the Museum of London Antiquities 1854]:[Illustrations of Roman London 1859]],"=y")</f>
        <v>1</v>
      </c>
      <c r="AH301" s="12" t="str">
        <f>CONCATENATE(Table1[[#This Row],[Surname]],", ",Table1[[#This Row],[First name]])</f>
        <v>Faulkener, Thomas</v>
      </c>
    </row>
    <row r="302" spans="1:34" x14ac:dyDescent="0.25">
      <c r="A302" t="s">
        <v>309</v>
      </c>
      <c r="B302" t="s">
        <v>29</v>
      </c>
      <c r="J302" t="s">
        <v>9</v>
      </c>
      <c r="L302" t="s">
        <v>9</v>
      </c>
      <c r="Q302" t="s">
        <v>1553</v>
      </c>
      <c r="R302" s="3" t="s">
        <v>489</v>
      </c>
      <c r="S302" t="s">
        <v>27</v>
      </c>
      <c r="T302"/>
      <c r="U302"/>
      <c r="V302"/>
      <c r="AB302" s="3" t="s">
        <v>9</v>
      </c>
      <c r="AC302" s="3"/>
      <c r="AD302" s="3"/>
      <c r="AE302" s="3"/>
      <c r="AF302" s="3"/>
      <c r="AG302" s="12">
        <f>COUNTIF(Table1[[#This Row],[Catalogue of the Museum of London Antiquities 1854]:[Illustrations of Roman London 1859]],"=y")</f>
        <v>1</v>
      </c>
      <c r="AH302" s="12" t="str">
        <f>CONCATENATE(Table1[[#This Row],[Surname]],", ",Table1[[#This Row],[First name]])</f>
        <v>Faulkner, Charles</v>
      </c>
    </row>
    <row r="303" spans="1:34" s="3" customFormat="1" x14ac:dyDescent="0.25">
      <c r="A303" s="3" t="s">
        <v>309</v>
      </c>
      <c r="B303" s="3" t="s">
        <v>66</v>
      </c>
      <c r="J303" s="3" t="s">
        <v>9</v>
      </c>
      <c r="N303" s="3" t="s">
        <v>1301</v>
      </c>
      <c r="P303" s="3" t="s">
        <v>2197</v>
      </c>
      <c r="Q303" s="3" t="s">
        <v>640</v>
      </c>
      <c r="R303" s="3" t="s">
        <v>468</v>
      </c>
      <c r="S303" s="3" t="s">
        <v>27</v>
      </c>
      <c r="V303" s="3" t="s">
        <v>9</v>
      </c>
      <c r="Y303" s="3" t="s">
        <v>9</v>
      </c>
      <c r="Z303" s="3" t="s">
        <v>9</v>
      </c>
      <c r="AA303" s="3" t="s">
        <v>9</v>
      </c>
      <c r="AB303" s="3" t="s">
        <v>9</v>
      </c>
      <c r="AC303" s="3" t="s">
        <v>9</v>
      </c>
      <c r="AF303" s="3" t="s">
        <v>9</v>
      </c>
      <c r="AG303" s="12">
        <f>COUNTIF(Table1[[#This Row],[Catalogue of the Museum of London Antiquities 1854]:[Illustrations of Roman London 1859]],"=y")</f>
        <v>7</v>
      </c>
      <c r="AH303" s="12" t="str">
        <f>CONCATENATE(Table1[[#This Row],[Surname]],", ",Table1[[#This Row],[First name]])</f>
        <v>Faulkner, Thomas</v>
      </c>
    </row>
    <row r="304" spans="1:34" s="3" customFormat="1" x14ac:dyDescent="0.25">
      <c r="A304" s="3" t="s">
        <v>309</v>
      </c>
      <c r="B304" s="3" t="s">
        <v>66</v>
      </c>
      <c r="D304" s="3" t="s">
        <v>9</v>
      </c>
      <c r="P304" s="3" t="s">
        <v>311</v>
      </c>
      <c r="Q304" s="3" t="s">
        <v>16</v>
      </c>
      <c r="R304" s="3" t="s">
        <v>16</v>
      </c>
      <c r="S304" s="3" t="s">
        <v>27</v>
      </c>
      <c r="V304" s="3" t="s">
        <v>9</v>
      </c>
      <c r="AG304" s="12">
        <f>COUNTIF(Table1[[#This Row],[Catalogue of the Museum of London Antiquities 1854]:[Illustrations of Roman London 1859]],"=y")</f>
        <v>1</v>
      </c>
      <c r="AH304" s="12" t="str">
        <f>CONCATENATE(Table1[[#This Row],[Surname]],", ",Table1[[#This Row],[First name]])</f>
        <v>Faulkner, Thomas</v>
      </c>
    </row>
    <row r="305" spans="1:34" s="3" customFormat="1" x14ac:dyDescent="0.25">
      <c r="A305" s="3" t="s">
        <v>309</v>
      </c>
      <c r="B305" s="3" t="s">
        <v>66</v>
      </c>
      <c r="Q305" s="3" t="s">
        <v>160</v>
      </c>
      <c r="R305" s="3" t="s">
        <v>161</v>
      </c>
      <c r="S305" s="3" t="s">
        <v>27</v>
      </c>
      <c r="AD305" s="3" t="s">
        <v>9</v>
      </c>
      <c r="AG305" s="12">
        <f>COUNTIF(Table1[[#This Row],[Catalogue of the Museum of London Antiquities 1854]:[Illustrations of Roman London 1859]],"=y")</f>
        <v>1</v>
      </c>
      <c r="AH305" s="12" t="str">
        <f>CONCATENATE(Table1[[#This Row],[Surname]],", ",Table1[[#This Row],[First name]])</f>
        <v>Faulkner, Thomas</v>
      </c>
    </row>
    <row r="306" spans="1:34" x14ac:dyDescent="0.25">
      <c r="A306" t="s">
        <v>312</v>
      </c>
      <c r="B306" t="s">
        <v>313</v>
      </c>
      <c r="C306" t="s">
        <v>24</v>
      </c>
      <c r="D306" t="s">
        <v>9</v>
      </c>
      <c r="E306" t="s">
        <v>9</v>
      </c>
      <c r="I306" t="s">
        <v>54</v>
      </c>
      <c r="Q306" t="s">
        <v>314</v>
      </c>
      <c r="R306" s="3" t="s">
        <v>26</v>
      </c>
      <c r="S306" t="s">
        <v>27</v>
      </c>
      <c r="T306"/>
      <c r="U306"/>
      <c r="V306" t="s">
        <v>9</v>
      </c>
      <c r="AC306" s="3"/>
      <c r="AD306" s="3"/>
      <c r="AE306" s="3"/>
      <c r="AF306" s="3"/>
      <c r="AG306" s="12">
        <f>COUNTIF(Table1[[#This Row],[Catalogue of the Museum of London Antiquities 1854]:[Illustrations of Roman London 1859]],"=y")</f>
        <v>1</v>
      </c>
      <c r="AH306" s="12" t="str">
        <f>CONCATENATE(Table1[[#This Row],[Surname]],", ",Table1[[#This Row],[First name]])</f>
        <v>Faussett, Godfrey</v>
      </c>
    </row>
    <row r="307" spans="1:34" x14ac:dyDescent="0.25">
      <c r="A307" t="s">
        <v>898</v>
      </c>
      <c r="B307" t="s">
        <v>897</v>
      </c>
      <c r="P307" t="s">
        <v>899</v>
      </c>
      <c r="Q307" t="s">
        <v>726</v>
      </c>
      <c r="R307" s="3" t="s">
        <v>68</v>
      </c>
      <c r="S307" t="s">
        <v>27</v>
      </c>
      <c r="T307"/>
      <c r="U307"/>
      <c r="V307"/>
      <c r="AC307" s="3"/>
      <c r="AD307" s="3" t="s">
        <v>9</v>
      </c>
      <c r="AE307" s="3"/>
      <c r="AF307" s="3"/>
      <c r="AG307" s="12">
        <f>COUNTIF(Table1[[#This Row],[Catalogue of the Museum of London Antiquities 1854]:[Illustrations of Roman London 1859]],"=y")</f>
        <v>1</v>
      </c>
      <c r="AH307" s="12" t="str">
        <f>CONCATENATE(Table1[[#This Row],[Surname]],", ",Table1[[#This Row],[First name]])</f>
        <v>Fellowes, William Manning</v>
      </c>
    </row>
    <row r="308" spans="1:34" x14ac:dyDescent="0.25">
      <c r="A308" t="s">
        <v>329</v>
      </c>
      <c r="B308" t="s">
        <v>72</v>
      </c>
      <c r="Q308" t="s">
        <v>330</v>
      </c>
      <c r="R308" s="3" t="s">
        <v>3252</v>
      </c>
      <c r="S308" t="s">
        <v>27</v>
      </c>
      <c r="T308"/>
      <c r="U308"/>
      <c r="V308"/>
      <c r="AB308" s="3" t="s">
        <v>9</v>
      </c>
      <c r="AC308" s="3"/>
      <c r="AD308" s="3"/>
      <c r="AE308" s="3"/>
      <c r="AF308" s="3"/>
      <c r="AG308" s="12">
        <f>COUNTIF(Table1[[#This Row],[Catalogue of the Museum of London Antiquities 1854]:[Illustrations of Roman London 1859]],"=y")</f>
        <v>1</v>
      </c>
      <c r="AH308" s="12" t="str">
        <f>CONCATENATE(Table1[[#This Row],[Surname]],", ",Table1[[#This Row],[First name]])</f>
        <v>Fennell, William</v>
      </c>
    </row>
    <row r="309" spans="1:34" x14ac:dyDescent="0.25">
      <c r="A309" t="s">
        <v>1935</v>
      </c>
      <c r="B309" t="s">
        <v>113</v>
      </c>
      <c r="C309" t="s">
        <v>317</v>
      </c>
      <c r="I309" t="s">
        <v>48</v>
      </c>
      <c r="P309" t="s">
        <v>1936</v>
      </c>
      <c r="Q309" t="s">
        <v>2318</v>
      </c>
      <c r="R309" s="3" t="s">
        <v>169</v>
      </c>
      <c r="S309" t="s">
        <v>27</v>
      </c>
      <c r="T309"/>
      <c r="U309"/>
      <c r="V309"/>
      <c r="AC309" s="3"/>
      <c r="AD309" s="3"/>
      <c r="AE309" s="3"/>
      <c r="AF309" s="3" t="s">
        <v>9</v>
      </c>
      <c r="AG309" s="12">
        <f>COUNTIF(Table1[[#This Row],[Catalogue of the Museum of London Antiquities 1854]:[Illustrations of Roman London 1859]],"=y")</f>
        <v>1</v>
      </c>
      <c r="AH309" s="12" t="str">
        <f>CONCATENATE(Table1[[#This Row],[Surname]],", ",Table1[[#This Row],[First name]])</f>
        <v>Fenton, James</v>
      </c>
    </row>
    <row r="310" spans="1:34" s="3" customFormat="1" x14ac:dyDescent="0.25">
      <c r="A310" s="3" t="s">
        <v>315</v>
      </c>
      <c r="B310" s="3" t="s">
        <v>11</v>
      </c>
      <c r="C310" s="3" t="s">
        <v>1937</v>
      </c>
      <c r="J310" s="3" t="s">
        <v>9</v>
      </c>
      <c r="N310" s="3" t="s">
        <v>2218</v>
      </c>
      <c r="Q310" s="3" t="s">
        <v>12</v>
      </c>
      <c r="R310" s="3" t="s">
        <v>2061</v>
      </c>
      <c r="S310" s="3" t="s">
        <v>27</v>
      </c>
      <c r="V310" s="3" t="s">
        <v>9</v>
      </c>
      <c r="Y310" s="3" t="s">
        <v>9</v>
      </c>
      <c r="Z310" s="3" t="s">
        <v>9</v>
      </c>
      <c r="AA310" s="3" t="s">
        <v>9</v>
      </c>
      <c r="AB310" s="3" t="s">
        <v>9</v>
      </c>
      <c r="AE310" s="3" t="s">
        <v>9</v>
      </c>
      <c r="AF310" s="3" t="s">
        <v>9</v>
      </c>
      <c r="AG310" s="12">
        <f>COUNTIF(Table1[[#This Row],[Catalogue of the Museum of London Antiquities 1854]:[Illustrations of Roman London 1859]],"=y")</f>
        <v>7</v>
      </c>
      <c r="AH310" s="12" t="str">
        <f>CONCATENATE(Table1[[#This Row],[Surname]],", ",Table1[[#This Row],[First name]])</f>
        <v>Fenwick, John</v>
      </c>
    </row>
    <row r="311" spans="1:34" x14ac:dyDescent="0.25">
      <c r="A311" t="s">
        <v>900</v>
      </c>
      <c r="B311" t="s">
        <v>417</v>
      </c>
      <c r="D311" t="s">
        <v>9</v>
      </c>
      <c r="P311" t="s">
        <v>901</v>
      </c>
      <c r="Q311" t="s">
        <v>16</v>
      </c>
      <c r="R311" s="3" t="s">
        <v>16</v>
      </c>
      <c r="S311" t="s">
        <v>27</v>
      </c>
      <c r="T311"/>
      <c r="U311"/>
      <c r="V311"/>
      <c r="AC311" s="3"/>
      <c r="AD311" s="3" t="s">
        <v>9</v>
      </c>
      <c r="AE311" s="3"/>
      <c r="AF311" s="3"/>
      <c r="AG311" s="12">
        <f>COUNTIF(Table1[[#This Row],[Catalogue of the Museum of London Antiquities 1854]:[Illustrations of Roman London 1859]],"=y")</f>
        <v>1</v>
      </c>
      <c r="AH311" s="12" t="str">
        <f>CONCATENATE(Table1[[#This Row],[Surname]],", ",Table1[[#This Row],[First name]])</f>
        <v>Ferrey, Benjamin</v>
      </c>
    </row>
    <row r="312" spans="1:34" x14ac:dyDescent="0.25">
      <c r="A312" t="s">
        <v>316</v>
      </c>
      <c r="B312" t="s">
        <v>1941</v>
      </c>
      <c r="C312" t="s">
        <v>1949</v>
      </c>
      <c r="I312" t="s">
        <v>48</v>
      </c>
      <c r="P312" t="s">
        <v>1948</v>
      </c>
      <c r="Q312" t="s">
        <v>160</v>
      </c>
      <c r="R312" s="3" t="s">
        <v>161</v>
      </c>
      <c r="S312" t="s">
        <v>27</v>
      </c>
      <c r="T312" t="s">
        <v>9</v>
      </c>
      <c r="U312"/>
      <c r="V312" t="s">
        <v>9</v>
      </c>
      <c r="X312" s="3" t="s">
        <v>9</v>
      </c>
      <c r="AC312" s="3"/>
      <c r="AD312" s="3"/>
      <c r="AE312" s="3"/>
      <c r="AF312" s="3"/>
      <c r="AG312" s="12">
        <f>COUNTIF(Table1[[#This Row],[Catalogue of the Museum of London Antiquities 1854]:[Illustrations of Roman London 1859]],"=y")</f>
        <v>2</v>
      </c>
      <c r="AH312" s="12" t="str">
        <f>CONCATENATE(Table1[[#This Row],[Surname]],", ",Table1[[#This Row],[First name]])</f>
        <v>Ffoulkes, W Wynne</v>
      </c>
    </row>
    <row r="313" spans="1:34" x14ac:dyDescent="0.25">
      <c r="A313" t="s">
        <v>318</v>
      </c>
      <c r="B313" t="s">
        <v>72</v>
      </c>
      <c r="J313" t="s">
        <v>9</v>
      </c>
      <c r="Q313" t="s">
        <v>319</v>
      </c>
      <c r="R313" s="3" t="s">
        <v>3253</v>
      </c>
      <c r="S313" t="s">
        <v>27</v>
      </c>
      <c r="T313"/>
      <c r="U313"/>
      <c r="V313" t="s">
        <v>9</v>
      </c>
      <c r="AA313" s="3" t="s">
        <v>9</v>
      </c>
      <c r="AC313" s="3"/>
      <c r="AD313" s="3"/>
      <c r="AE313" s="3" t="s">
        <v>9</v>
      </c>
      <c r="AF313" s="3"/>
      <c r="AG313" s="12">
        <f>COUNTIF(Table1[[#This Row],[Catalogue of the Museum of London Antiquities 1854]:[Illustrations of Roman London 1859]],"=y")</f>
        <v>3</v>
      </c>
      <c r="AH313" s="12" t="str">
        <f>CONCATENATE(Table1[[#This Row],[Surname]],", ",Table1[[#This Row],[First name]])</f>
        <v>Figg, William</v>
      </c>
    </row>
    <row r="314" spans="1:34" x14ac:dyDescent="0.25">
      <c r="A314" t="s">
        <v>1938</v>
      </c>
      <c r="B314" t="s">
        <v>1939</v>
      </c>
      <c r="C314" t="s">
        <v>24</v>
      </c>
      <c r="E314" t="s">
        <v>9</v>
      </c>
      <c r="P314" t="s">
        <v>1940</v>
      </c>
      <c r="Q314" t="s">
        <v>16</v>
      </c>
      <c r="R314" s="3" t="s">
        <v>16</v>
      </c>
      <c r="S314" t="s">
        <v>27</v>
      </c>
      <c r="T314"/>
      <c r="U314"/>
      <c r="V314"/>
      <c r="AC314" s="3"/>
      <c r="AD314" s="3"/>
      <c r="AE314" s="3"/>
      <c r="AF314" s="3" t="s">
        <v>9</v>
      </c>
      <c r="AG314" s="12">
        <f>COUNTIF(Table1[[#This Row],[Catalogue of the Museum of London Antiquities 1854]:[Illustrations of Roman London 1859]],"=y")</f>
        <v>1</v>
      </c>
      <c r="AH314" s="12" t="str">
        <f>CONCATENATE(Table1[[#This Row],[Surname]],", ",Table1[[#This Row],[First name]])</f>
        <v>Finch, Frederick C</v>
      </c>
    </row>
    <row r="315" spans="1:34" x14ac:dyDescent="0.25">
      <c r="A315" t="s">
        <v>320</v>
      </c>
      <c r="B315" t="s">
        <v>321</v>
      </c>
      <c r="P315" t="s">
        <v>322</v>
      </c>
      <c r="Q315" t="s">
        <v>16</v>
      </c>
      <c r="R315" s="3" t="s">
        <v>16</v>
      </c>
      <c r="S315" t="s">
        <v>27</v>
      </c>
      <c r="T315"/>
      <c r="U315"/>
      <c r="V315" t="s">
        <v>9</v>
      </c>
      <c r="AC315" s="3"/>
      <c r="AD315" s="3" t="s">
        <v>9</v>
      </c>
      <c r="AE315" s="3"/>
      <c r="AF315" s="3"/>
      <c r="AG315" s="12">
        <f>COUNTIF(Table1[[#This Row],[Catalogue of the Museum of London Antiquities 1854]:[Illustrations of Roman London 1859]],"=y")</f>
        <v>2</v>
      </c>
      <c r="AH315" s="12" t="str">
        <f>CONCATENATE(Table1[[#This Row],[Surname]],", ",Table1[[#This Row],[First name]])</f>
        <v>Fisher, R.S. Horman</v>
      </c>
    </row>
    <row r="316" spans="1:34" x14ac:dyDescent="0.25">
      <c r="A316" t="s">
        <v>323</v>
      </c>
      <c r="B316" t="s">
        <v>81</v>
      </c>
      <c r="J316" t="s">
        <v>9</v>
      </c>
      <c r="L316" t="s">
        <v>9</v>
      </c>
      <c r="Q316" t="s">
        <v>92</v>
      </c>
      <c r="R316" s="3" t="s">
        <v>68</v>
      </c>
      <c r="S316" t="s">
        <v>27</v>
      </c>
      <c r="T316"/>
      <c r="U316"/>
      <c r="V316" t="s">
        <v>9</v>
      </c>
      <c r="Y316" s="3" t="s">
        <v>9</v>
      </c>
      <c r="Z316" s="3" t="s">
        <v>9</v>
      </c>
      <c r="AA316" s="3" t="s">
        <v>9</v>
      </c>
      <c r="AB316" s="3" t="s">
        <v>9</v>
      </c>
      <c r="AC316" s="3" t="s">
        <v>9</v>
      </c>
      <c r="AD316" s="3" t="s">
        <v>9</v>
      </c>
      <c r="AE316" s="3"/>
      <c r="AF316" s="3" t="s">
        <v>9</v>
      </c>
      <c r="AG316" s="12">
        <f>COUNTIF(Table1[[#This Row],[Catalogue of the Museum of London Antiquities 1854]:[Illustrations of Roman London 1859]],"=y")</f>
        <v>8</v>
      </c>
      <c r="AH316" s="12" t="str">
        <f>CONCATENATE(Table1[[#This Row],[Surname]],", ",Table1[[#This Row],[First name]])</f>
        <v>Fitch, Robert</v>
      </c>
    </row>
    <row r="317" spans="1:34" x14ac:dyDescent="0.25">
      <c r="A317" t="s">
        <v>323</v>
      </c>
      <c r="B317" t="s">
        <v>1434</v>
      </c>
      <c r="D317" t="s">
        <v>9</v>
      </c>
      <c r="Q317" t="s">
        <v>127</v>
      </c>
      <c r="R317" s="3" t="s">
        <v>128</v>
      </c>
      <c r="S317" t="s">
        <v>27</v>
      </c>
      <c r="T317"/>
      <c r="U317"/>
      <c r="V317" t="s">
        <v>9</v>
      </c>
      <c r="W317" s="3" t="s">
        <v>9</v>
      </c>
      <c r="X317" s="3" t="s">
        <v>9</v>
      </c>
      <c r="Y317" s="3" t="s">
        <v>9</v>
      </c>
      <c r="Z317" s="3" t="s">
        <v>9</v>
      </c>
      <c r="AA317" s="3" t="s">
        <v>9</v>
      </c>
      <c r="AC317" s="3"/>
      <c r="AD317" s="3"/>
      <c r="AE317" s="3"/>
      <c r="AF317" s="3" t="s">
        <v>9</v>
      </c>
      <c r="AG317" s="12">
        <f>COUNTIF(Table1[[#This Row],[Catalogue of the Museum of London Antiquities 1854]:[Illustrations of Roman London 1859]],"=y")</f>
        <v>7</v>
      </c>
      <c r="AH317" s="12" t="str">
        <f>CONCATENATE(Table1[[#This Row],[Surname]],", ",Table1[[#This Row],[First name]])</f>
        <v>Fitch, William Stevenson</v>
      </c>
    </row>
    <row r="318" spans="1:34" x14ac:dyDescent="0.25">
      <c r="A318" t="s">
        <v>1225</v>
      </c>
      <c r="B318" t="s">
        <v>1328</v>
      </c>
      <c r="P318" t="s">
        <v>1226</v>
      </c>
      <c r="R318" s="3"/>
      <c r="S318" t="s">
        <v>27</v>
      </c>
      <c r="T318"/>
      <c r="U318"/>
      <c r="V318"/>
      <c r="W318" s="3" t="s">
        <v>9</v>
      </c>
      <c r="AC318" s="3"/>
      <c r="AD318" s="3"/>
      <c r="AE318" s="3"/>
      <c r="AF318" s="3"/>
      <c r="AG318" s="12">
        <f>COUNTIF(Table1[[#This Row],[Catalogue of the Museum of London Antiquities 1854]:[Illustrations of Roman London 1859]],"=y")</f>
        <v>1</v>
      </c>
      <c r="AH318" s="12" t="str">
        <f>CONCATENATE(Table1[[#This Row],[Surname]],", ",Table1[[#This Row],[First name]])</f>
        <v>Fitze, W B</v>
      </c>
    </row>
    <row r="319" spans="1:34" x14ac:dyDescent="0.25">
      <c r="A319" t="s">
        <v>1942</v>
      </c>
      <c r="C319" t="s">
        <v>294</v>
      </c>
      <c r="D319" t="s">
        <v>9</v>
      </c>
      <c r="F319" t="s">
        <v>9</v>
      </c>
      <c r="P319" t="s">
        <v>1943</v>
      </c>
      <c r="Q319" t="s">
        <v>1944</v>
      </c>
      <c r="R319" s="3" t="s">
        <v>266</v>
      </c>
      <c r="S319" t="s">
        <v>27</v>
      </c>
      <c r="T319"/>
      <c r="U319"/>
      <c r="V319"/>
      <c r="AC319" s="3"/>
      <c r="AD319" s="3"/>
      <c r="AE319" s="3"/>
      <c r="AF319" s="3" t="s">
        <v>9</v>
      </c>
      <c r="AG319" s="12">
        <f>COUNTIF(Table1[[#This Row],[Catalogue of the Museum of London Antiquities 1854]:[Illustrations of Roman London 1859]],"=y")</f>
        <v>1</v>
      </c>
      <c r="AH319" s="12" t="str">
        <f>CONCATENATE(Table1[[#This Row],[Surname]],", ",Table1[[#This Row],[First name]])</f>
        <v xml:space="preserve">Fitzwilliam, </v>
      </c>
    </row>
    <row r="320" spans="1:34" x14ac:dyDescent="0.25">
      <c r="A320" t="s">
        <v>324</v>
      </c>
      <c r="B320" t="s">
        <v>1097</v>
      </c>
      <c r="C320" t="s">
        <v>325</v>
      </c>
      <c r="P320" t="s">
        <v>326</v>
      </c>
      <c r="Q320" t="s">
        <v>327</v>
      </c>
      <c r="R320" s="3" t="s">
        <v>328</v>
      </c>
      <c r="S320" t="s">
        <v>27</v>
      </c>
      <c r="T320"/>
      <c r="U320"/>
      <c r="V320" t="s">
        <v>9</v>
      </c>
      <c r="AC320" s="3"/>
      <c r="AD320" s="3"/>
      <c r="AE320" s="3"/>
      <c r="AF320" s="3"/>
      <c r="AG320" s="12">
        <f>COUNTIF(Table1[[#This Row],[Catalogue of the Museum of London Antiquities 1854]:[Illustrations of Roman London 1859]],"=y")</f>
        <v>1</v>
      </c>
      <c r="AH320" s="12" t="str">
        <f>CONCATENATE(Table1[[#This Row],[Surname]],", ",Table1[[#This Row],[First name]])</f>
        <v>Flower, J</v>
      </c>
    </row>
    <row r="321" spans="1:34" x14ac:dyDescent="0.25">
      <c r="A321" t="s">
        <v>324</v>
      </c>
      <c r="B321" t="s">
        <v>1945</v>
      </c>
      <c r="P321" t="s">
        <v>1946</v>
      </c>
      <c r="Q321" t="s">
        <v>16</v>
      </c>
      <c r="R321" s="3" t="s">
        <v>16</v>
      </c>
      <c r="S321" t="s">
        <v>27</v>
      </c>
      <c r="T321"/>
      <c r="U321"/>
      <c r="V321"/>
      <c r="AC321" s="3"/>
      <c r="AD321" s="3"/>
      <c r="AE321" s="3"/>
      <c r="AF321" s="3" t="s">
        <v>9</v>
      </c>
      <c r="AG321" s="12">
        <f>COUNTIF(Table1[[#This Row],[Catalogue of the Museum of London Antiquities 1854]:[Illustrations of Roman London 1859]],"=y")</f>
        <v>1</v>
      </c>
      <c r="AH321" s="12" t="str">
        <f>CONCATENATE(Table1[[#This Row],[Surname]],", ",Table1[[#This Row],[First name]])</f>
        <v>Flower, John Wickham</v>
      </c>
    </row>
    <row r="322" spans="1:34" x14ac:dyDescent="0.25">
      <c r="A322" t="s">
        <v>329</v>
      </c>
      <c r="B322" t="s">
        <v>72</v>
      </c>
      <c r="Q322" t="s">
        <v>330</v>
      </c>
      <c r="R322" s="3" t="s">
        <v>3252</v>
      </c>
      <c r="S322" t="s">
        <v>27</v>
      </c>
      <c r="T322"/>
      <c r="U322"/>
      <c r="V322" t="s">
        <v>9</v>
      </c>
      <c r="AC322" s="3"/>
      <c r="AD322" s="3" t="s">
        <v>9</v>
      </c>
      <c r="AE322" s="3"/>
      <c r="AF322" s="3"/>
      <c r="AG322" s="12">
        <f>COUNTIF(Table1[[#This Row],[Catalogue of the Museum of London Antiquities 1854]:[Illustrations of Roman London 1859]],"=y")</f>
        <v>2</v>
      </c>
      <c r="AH322" s="12" t="str">
        <f>CONCATENATE(Table1[[#This Row],[Surname]],", ",Table1[[#This Row],[First name]])</f>
        <v>Fennell, William</v>
      </c>
    </row>
    <row r="323" spans="1:34" x14ac:dyDescent="0.25">
      <c r="A323" t="s">
        <v>1554</v>
      </c>
      <c r="C323" t="s">
        <v>1555</v>
      </c>
      <c r="P323" t="s">
        <v>1556</v>
      </c>
      <c r="Q323" t="s">
        <v>16</v>
      </c>
      <c r="R323" s="3" t="s">
        <v>16</v>
      </c>
      <c r="S323" t="s">
        <v>27</v>
      </c>
      <c r="T323"/>
      <c r="U323"/>
      <c r="V323"/>
      <c r="AB323" s="3" t="s">
        <v>9</v>
      </c>
      <c r="AC323" s="3" t="s">
        <v>9</v>
      </c>
      <c r="AD323" s="3"/>
      <c r="AE323" s="3"/>
      <c r="AF323" s="3"/>
      <c r="AG323" s="12">
        <f>COUNTIF(Table1[[#This Row],[Catalogue of the Museum of London Antiquities 1854]:[Illustrations of Roman London 1859]],"=y")</f>
        <v>2</v>
      </c>
      <c r="AH323" s="12" t="str">
        <f>CONCATENATE(Table1[[#This Row],[Surname]],", ",Table1[[#This Row],[First name]])</f>
        <v xml:space="preserve">Fontana, </v>
      </c>
    </row>
    <row r="324" spans="1:34" x14ac:dyDescent="0.25">
      <c r="A324" t="s">
        <v>1947</v>
      </c>
      <c r="B324" t="s">
        <v>103</v>
      </c>
      <c r="D324" t="s">
        <v>9</v>
      </c>
      <c r="P324" t="s">
        <v>1861</v>
      </c>
      <c r="Q324" t="s">
        <v>16</v>
      </c>
      <c r="R324" s="3" t="s">
        <v>16</v>
      </c>
      <c r="S324" t="s">
        <v>27</v>
      </c>
      <c r="T324"/>
      <c r="U324"/>
      <c r="V324"/>
      <c r="AC324" s="3"/>
      <c r="AD324" s="3"/>
      <c r="AE324" s="3"/>
      <c r="AF324" s="3" t="s">
        <v>9</v>
      </c>
      <c r="AG324" s="12">
        <f>COUNTIF(Table1[[#This Row],[Catalogue of the Museum of London Antiquities 1854]:[Illustrations of Roman London 1859]],"=y")</f>
        <v>1</v>
      </c>
      <c r="AH324" s="12" t="str">
        <f>CONCATENATE(Table1[[#This Row],[Surname]],", ",Table1[[#This Row],[First name]])</f>
        <v>Forman, William Henry</v>
      </c>
    </row>
    <row r="325" spans="1:34" x14ac:dyDescent="0.25">
      <c r="A325" t="s">
        <v>902</v>
      </c>
      <c r="B325" t="s">
        <v>903</v>
      </c>
      <c r="C325" t="s">
        <v>904</v>
      </c>
      <c r="E325" t="s">
        <v>9</v>
      </c>
      <c r="Q325" t="s">
        <v>905</v>
      </c>
      <c r="R325" s="3" t="s">
        <v>608</v>
      </c>
      <c r="S325" t="s">
        <v>27</v>
      </c>
      <c r="T325"/>
      <c r="U325"/>
      <c r="V325"/>
      <c r="AC325" s="3"/>
      <c r="AD325" s="3" t="s">
        <v>9</v>
      </c>
      <c r="AE325" s="3"/>
      <c r="AF325" s="3"/>
      <c r="AG325" s="12">
        <f>COUNTIF(Table1[[#This Row],[Catalogue of the Museum of London Antiquities 1854]:[Illustrations of Roman London 1859]],"=y")</f>
        <v>1</v>
      </c>
      <c r="AH325" s="12" t="str">
        <f>CONCATENATE(Table1[[#This Row],[Surname]],", ",Table1[[#This Row],[First name]])</f>
        <v>Fothergill, Henry George</v>
      </c>
    </row>
    <row r="326" spans="1:34" s="3" customFormat="1" x14ac:dyDescent="0.25">
      <c r="A326" s="3" t="s">
        <v>331</v>
      </c>
      <c r="B326" s="3" t="s">
        <v>61</v>
      </c>
      <c r="P326" s="3" t="s">
        <v>1651</v>
      </c>
      <c r="Q326" s="3" t="s">
        <v>779</v>
      </c>
      <c r="R326" s="3" t="s">
        <v>169</v>
      </c>
      <c r="S326" s="3" t="s">
        <v>27</v>
      </c>
      <c r="AC326" s="3" t="s">
        <v>9</v>
      </c>
      <c r="AG326" s="12">
        <f>COUNTIF(Table1[[#This Row],[Catalogue of the Museum of London Antiquities 1854]:[Illustrations of Roman London 1859]],"=y")</f>
        <v>1</v>
      </c>
      <c r="AH326" s="12" t="str">
        <f>CONCATENATE(Table1[[#This Row],[Surname]],", ",Table1[[#This Row],[First name]])</f>
        <v>Fox, Francis</v>
      </c>
    </row>
    <row r="327" spans="1:34" x14ac:dyDescent="0.25">
      <c r="A327" t="s">
        <v>331</v>
      </c>
      <c r="B327" t="s">
        <v>81</v>
      </c>
      <c r="D327" t="s">
        <v>9</v>
      </c>
      <c r="P327" s="3" t="s">
        <v>1557</v>
      </c>
      <c r="Q327" t="s">
        <v>2288</v>
      </c>
      <c r="R327" s="3" t="s">
        <v>26</v>
      </c>
      <c r="S327" t="s">
        <v>27</v>
      </c>
      <c r="T327" t="s">
        <v>9</v>
      </c>
      <c r="U327"/>
      <c r="V327" t="s">
        <v>9</v>
      </c>
      <c r="Y327" s="3" t="s">
        <v>9</v>
      </c>
      <c r="Z327" s="3" t="s">
        <v>9</v>
      </c>
      <c r="AA327" s="3" t="s">
        <v>9</v>
      </c>
      <c r="AB327" s="3" t="s">
        <v>9</v>
      </c>
      <c r="AC327" s="3"/>
      <c r="AD327" s="3"/>
      <c r="AE327" s="3"/>
      <c r="AF327" s="3"/>
      <c r="AG327" s="12">
        <f>COUNTIF(Table1[[#This Row],[Catalogue of the Museum of London Antiquities 1854]:[Illustrations of Roman London 1859]],"=y")</f>
        <v>5</v>
      </c>
      <c r="AH327" s="12" t="str">
        <f>CONCATENATE(Table1[[#This Row],[Surname]],", ",Table1[[#This Row],[First name]])</f>
        <v>Fox, Robert</v>
      </c>
    </row>
    <row r="328" spans="1:34" x14ac:dyDescent="0.25">
      <c r="A328" t="s">
        <v>906</v>
      </c>
      <c r="B328" t="s">
        <v>11</v>
      </c>
      <c r="P328" t="s">
        <v>486</v>
      </c>
      <c r="Q328" t="s">
        <v>16</v>
      </c>
      <c r="R328" s="3" t="s">
        <v>16</v>
      </c>
      <c r="S328" t="s">
        <v>27</v>
      </c>
      <c r="T328"/>
      <c r="U328"/>
      <c r="V328"/>
      <c r="AC328" s="3"/>
      <c r="AD328" s="3" t="s">
        <v>9</v>
      </c>
      <c r="AE328" s="3"/>
      <c r="AF328" s="3"/>
      <c r="AG328" s="12">
        <f>COUNTIF(Table1[[#This Row],[Catalogue of the Museum of London Antiquities 1854]:[Illustrations of Roman London 1859]],"=y")</f>
        <v>1</v>
      </c>
      <c r="AH328" s="12" t="str">
        <f>CONCATENATE(Table1[[#This Row],[Surname]],", ",Table1[[#This Row],[First name]])</f>
        <v>Fradgly, John</v>
      </c>
    </row>
    <row r="329" spans="1:34" x14ac:dyDescent="0.25">
      <c r="A329" t="s">
        <v>332</v>
      </c>
      <c r="B329" t="s">
        <v>1499</v>
      </c>
      <c r="C329" t="s">
        <v>3203</v>
      </c>
      <c r="D329" t="s">
        <v>9</v>
      </c>
      <c r="G329" t="s">
        <v>9</v>
      </c>
      <c r="I329" t="s">
        <v>48</v>
      </c>
      <c r="J329" t="s">
        <v>9</v>
      </c>
      <c r="K329" t="s">
        <v>9</v>
      </c>
      <c r="L329" t="s">
        <v>9</v>
      </c>
      <c r="P329" t="s">
        <v>1950</v>
      </c>
      <c r="Q329" t="s">
        <v>16</v>
      </c>
      <c r="R329" s="3" t="s">
        <v>16</v>
      </c>
      <c r="S329" t="s">
        <v>27</v>
      </c>
      <c r="T329"/>
      <c r="U329"/>
      <c r="V329" t="s">
        <v>9</v>
      </c>
      <c r="Y329" s="3" t="s">
        <v>9</v>
      </c>
      <c r="Z329" s="3" t="s">
        <v>9</v>
      </c>
      <c r="AA329" s="3" t="s">
        <v>9</v>
      </c>
      <c r="AB329" s="3" t="s">
        <v>9</v>
      </c>
      <c r="AC329" s="3" t="s">
        <v>9</v>
      </c>
      <c r="AD329" s="3"/>
      <c r="AE329" s="3" t="s">
        <v>9</v>
      </c>
      <c r="AF329" s="3" t="s">
        <v>9</v>
      </c>
      <c r="AG329" s="12">
        <f>COUNTIF(Table1[[#This Row],[Catalogue of the Museum of London Antiquities 1854]:[Illustrations of Roman London 1859]],"=y")</f>
        <v>8</v>
      </c>
      <c r="AH329" s="12" t="str">
        <f>CONCATENATE(Table1[[#This Row],[Surname]],", ",Table1[[#This Row],[First name]])</f>
        <v>Franks, Augustus William</v>
      </c>
    </row>
    <row r="330" spans="1:34" s="3" customFormat="1" x14ac:dyDescent="0.25">
      <c r="A330" s="3" t="s">
        <v>907</v>
      </c>
      <c r="B330" s="3" t="s">
        <v>1761</v>
      </c>
      <c r="D330" s="3" t="s">
        <v>9</v>
      </c>
      <c r="Q330" s="3" t="s">
        <v>1762</v>
      </c>
      <c r="R330" s="3" t="s">
        <v>169</v>
      </c>
      <c r="S330" s="3" t="s">
        <v>27</v>
      </c>
      <c r="AE330" s="3" t="s">
        <v>9</v>
      </c>
      <c r="AG330" s="12">
        <f>COUNTIF(Table1[[#This Row],[Catalogue of the Museum of London Antiquities 1854]:[Illustrations of Roman London 1859]],"=y")</f>
        <v>1</v>
      </c>
      <c r="AH330" s="12" t="str">
        <f>CONCATENATE(Table1[[#This Row],[Surname]],", ",Table1[[#This Row],[First name]])</f>
        <v>Freeman, E A</v>
      </c>
    </row>
    <row r="331" spans="1:34" x14ac:dyDescent="0.25">
      <c r="A331" t="s">
        <v>907</v>
      </c>
      <c r="B331" t="s">
        <v>908</v>
      </c>
      <c r="P331" t="s">
        <v>909</v>
      </c>
      <c r="Q331" t="s">
        <v>910</v>
      </c>
      <c r="R331" s="3" t="s">
        <v>26</v>
      </c>
      <c r="S331" t="s">
        <v>27</v>
      </c>
      <c r="T331"/>
      <c r="U331"/>
      <c r="V331"/>
      <c r="AC331" s="3"/>
      <c r="AD331" s="3" t="s">
        <v>9</v>
      </c>
      <c r="AE331" s="3"/>
      <c r="AF331" s="3"/>
      <c r="AG331" s="12">
        <f>COUNTIF(Table1[[#This Row],[Catalogue of the Museum of London Antiquities 1854]:[Illustrations of Roman London 1859]],"=y")</f>
        <v>1</v>
      </c>
      <c r="AH331" s="12" t="str">
        <f>CONCATENATE(Table1[[#This Row],[Surname]],", ",Table1[[#This Row],[First name]])</f>
        <v>Freeman, Thomas Anthony</v>
      </c>
    </row>
    <row r="332" spans="1:34" x14ac:dyDescent="0.25">
      <c r="A332" t="s">
        <v>911</v>
      </c>
      <c r="C332" t="s">
        <v>369</v>
      </c>
      <c r="P332" t="s">
        <v>912</v>
      </c>
      <c r="Q332" t="s">
        <v>136</v>
      </c>
      <c r="R332" s="3" t="s">
        <v>26</v>
      </c>
      <c r="S332" t="s">
        <v>27</v>
      </c>
      <c r="T332"/>
      <c r="U332"/>
      <c r="V332"/>
      <c r="AC332" s="3"/>
      <c r="AD332" s="3" t="s">
        <v>9</v>
      </c>
      <c r="AE332" s="3"/>
      <c r="AF332" s="3"/>
      <c r="AG332" s="12">
        <f>COUNTIF(Table1[[#This Row],[Catalogue of the Museum of London Antiquities 1854]:[Illustrations of Roman London 1859]],"=y")</f>
        <v>1</v>
      </c>
      <c r="AH332" s="12" t="str">
        <f>CONCATENATE(Table1[[#This Row],[Surname]],", ",Table1[[#This Row],[First name]])</f>
        <v xml:space="preserve">Frend, </v>
      </c>
    </row>
    <row r="333" spans="1:34" x14ac:dyDescent="0.25">
      <c r="A333" t="s">
        <v>334</v>
      </c>
      <c r="B333" t="s">
        <v>1326</v>
      </c>
      <c r="C333" t="s">
        <v>335</v>
      </c>
      <c r="P333" t="s">
        <v>336</v>
      </c>
      <c r="Q333" t="s">
        <v>337</v>
      </c>
      <c r="R333" s="3" t="s">
        <v>128</v>
      </c>
      <c r="S333" t="s">
        <v>27</v>
      </c>
      <c r="T333"/>
      <c r="U333"/>
      <c r="V333" t="s">
        <v>9</v>
      </c>
      <c r="AC333" s="3"/>
      <c r="AD333" s="3"/>
      <c r="AE333" s="3"/>
      <c r="AF333" s="3"/>
      <c r="AG333" s="12">
        <f>COUNTIF(Table1[[#This Row],[Catalogue of the Museum of London Antiquities 1854]:[Illustrations of Roman London 1859]],"=y")</f>
        <v>1</v>
      </c>
      <c r="AH333" s="12" t="str">
        <f>CONCATENATE(Table1[[#This Row],[Surname]],", ",Table1[[#This Row],[First name]])</f>
        <v>Frewen, M</v>
      </c>
    </row>
    <row r="334" spans="1:34" x14ac:dyDescent="0.25">
      <c r="A334" t="s">
        <v>334</v>
      </c>
      <c r="B334" t="s">
        <v>914</v>
      </c>
      <c r="P334" t="s">
        <v>1329</v>
      </c>
      <c r="Q334" t="s">
        <v>199</v>
      </c>
      <c r="R334" s="3" t="s">
        <v>26</v>
      </c>
      <c r="S334" t="s">
        <v>27</v>
      </c>
      <c r="T334"/>
      <c r="U334"/>
      <c r="V334"/>
      <c r="Y334" s="3" t="s">
        <v>9</v>
      </c>
      <c r="Z334" s="3" t="s">
        <v>9</v>
      </c>
      <c r="AA334" s="3" t="s">
        <v>9</v>
      </c>
      <c r="AB334" s="3" t="s">
        <v>9</v>
      </c>
      <c r="AC334" s="3"/>
      <c r="AD334" s="3"/>
      <c r="AE334" s="3"/>
      <c r="AF334" s="3"/>
      <c r="AG334" s="12">
        <f>COUNTIF(Table1[[#This Row],[Catalogue of the Museum of London Antiquities 1854]:[Illustrations of Roman London 1859]],"=y")</f>
        <v>4</v>
      </c>
      <c r="AH334" s="12" t="str">
        <f>CONCATENATE(Table1[[#This Row],[Surname]],", ",Table1[[#This Row],[First name]])</f>
        <v>Frewen, T</v>
      </c>
    </row>
    <row r="335" spans="1:34" x14ac:dyDescent="0.25">
      <c r="A335" t="s">
        <v>338</v>
      </c>
      <c r="B335" t="s">
        <v>1327</v>
      </c>
      <c r="P335" t="s">
        <v>2289</v>
      </c>
      <c r="Q335" t="s">
        <v>339</v>
      </c>
      <c r="R335" s="3" t="s">
        <v>1021</v>
      </c>
      <c r="S335" t="s">
        <v>211</v>
      </c>
      <c r="T335"/>
      <c r="U335"/>
      <c r="V335" t="s">
        <v>9</v>
      </c>
      <c r="AC335" s="3"/>
      <c r="AD335" s="3"/>
      <c r="AE335" s="3"/>
      <c r="AF335" s="3"/>
      <c r="AG335" s="12">
        <f>COUNTIF(Table1[[#This Row],[Catalogue of the Museum of London Antiquities 1854]:[Illustrations of Roman London 1859]],"=y")</f>
        <v>1</v>
      </c>
      <c r="AH335" s="12" t="str">
        <f>CONCATENATE(Table1[[#This Row],[Surname]],", ",Table1[[#This Row],[First name]])</f>
        <v>Gardner, P</v>
      </c>
    </row>
    <row r="336" spans="1:34" x14ac:dyDescent="0.25">
      <c r="A336" t="s">
        <v>340</v>
      </c>
      <c r="B336" t="s">
        <v>11</v>
      </c>
      <c r="I336" s="3" t="s">
        <v>2290</v>
      </c>
      <c r="P336" t="s">
        <v>341</v>
      </c>
      <c r="Q336" t="s">
        <v>274</v>
      </c>
      <c r="R336" s="3" t="s">
        <v>215</v>
      </c>
      <c r="S336" t="s">
        <v>27</v>
      </c>
      <c r="T336"/>
      <c r="U336"/>
      <c r="V336" t="s">
        <v>9</v>
      </c>
      <c r="AC336" s="3"/>
      <c r="AD336" s="3"/>
      <c r="AE336" s="3"/>
      <c r="AF336" s="3"/>
      <c r="AG336" s="12">
        <f>COUNTIF(Table1[[#This Row],[Catalogue of the Museum of London Antiquities 1854]:[Illustrations of Roman London 1859]],"=y")</f>
        <v>1</v>
      </c>
      <c r="AH336" s="12" t="str">
        <f>CONCATENATE(Table1[[#This Row],[Surname]],", ",Table1[[#This Row],[First name]])</f>
        <v>Garland, John</v>
      </c>
    </row>
    <row r="337" spans="1:34" x14ac:dyDescent="0.25">
      <c r="A337" t="s">
        <v>1951</v>
      </c>
      <c r="C337" t="s">
        <v>335</v>
      </c>
      <c r="P337" t="s">
        <v>1952</v>
      </c>
      <c r="Q337" t="s">
        <v>16</v>
      </c>
      <c r="R337" s="3" t="s">
        <v>16</v>
      </c>
      <c r="S337" t="s">
        <v>27</v>
      </c>
      <c r="T337"/>
      <c r="U337"/>
      <c r="V337"/>
      <c r="AC337" s="3"/>
      <c r="AD337" s="3"/>
      <c r="AE337" s="3"/>
      <c r="AF337" s="3" t="s">
        <v>9</v>
      </c>
      <c r="AG337" s="12">
        <f>COUNTIF(Table1[[#This Row],[Catalogue of the Museum of London Antiquities 1854]:[Illustrations of Roman London 1859]],"=y")</f>
        <v>1</v>
      </c>
      <c r="AH337" s="12" t="str">
        <f>CONCATENATE(Table1[[#This Row],[Surname]],", ",Table1[[#This Row],[First name]])</f>
        <v xml:space="preserve">Garner, </v>
      </c>
    </row>
    <row r="338" spans="1:34" x14ac:dyDescent="0.25">
      <c r="A338" t="s">
        <v>913</v>
      </c>
      <c r="B338" t="s">
        <v>914</v>
      </c>
      <c r="C338" t="s">
        <v>24</v>
      </c>
      <c r="E338" t="s">
        <v>9</v>
      </c>
      <c r="P338" t="s">
        <v>915</v>
      </c>
      <c r="Q338" t="s">
        <v>916</v>
      </c>
      <c r="R338" s="3" t="s">
        <v>537</v>
      </c>
      <c r="S338" t="s">
        <v>27</v>
      </c>
      <c r="T338"/>
      <c r="U338"/>
      <c r="V338"/>
      <c r="Z338" s="3" t="s">
        <v>9</v>
      </c>
      <c r="AC338" s="3"/>
      <c r="AD338" s="3" t="s">
        <v>9</v>
      </c>
      <c r="AE338" s="3"/>
      <c r="AF338" s="3"/>
      <c r="AG338" s="12">
        <f>COUNTIF(Table1[[#This Row],[Catalogue of the Museum of London Antiquities 1854]:[Illustrations of Roman London 1859]],"=y")</f>
        <v>2</v>
      </c>
      <c r="AH338" s="12" t="str">
        <f>CONCATENATE(Table1[[#This Row],[Surname]],", ",Table1[[#This Row],[First name]])</f>
        <v>Garrett, T</v>
      </c>
    </row>
    <row r="339" spans="1:34" x14ac:dyDescent="0.25">
      <c r="A339" t="s">
        <v>1501</v>
      </c>
      <c r="B339" t="s">
        <v>147</v>
      </c>
      <c r="P339" t="s">
        <v>1953</v>
      </c>
      <c r="Q339" t="s">
        <v>16</v>
      </c>
      <c r="R339" s="3" t="s">
        <v>16</v>
      </c>
      <c r="S339" t="s">
        <v>27</v>
      </c>
      <c r="T339"/>
      <c r="U339"/>
      <c r="V339"/>
      <c r="AC339" s="3"/>
      <c r="AD339" s="3"/>
      <c r="AE339" s="3"/>
      <c r="AF339" s="3" t="s">
        <v>9</v>
      </c>
      <c r="AG339" s="12">
        <f>COUNTIF(Table1[[#This Row],[Catalogue of the Museum of London Antiquities 1854]:[Illustrations of Roman London 1859]],"=y")</f>
        <v>1</v>
      </c>
      <c r="AH339" s="12" t="str">
        <f>CONCATENATE(Table1[[#This Row],[Surname]],", ",Table1[[#This Row],[First name]])</f>
        <v>Gibbs, Richard</v>
      </c>
    </row>
    <row r="340" spans="1:34" x14ac:dyDescent="0.25">
      <c r="A340" t="s">
        <v>1501</v>
      </c>
      <c r="B340" t="s">
        <v>72</v>
      </c>
      <c r="Q340" t="s">
        <v>1502</v>
      </c>
      <c r="R340" s="3" t="s">
        <v>26</v>
      </c>
      <c r="S340" t="s">
        <v>27</v>
      </c>
      <c r="T340"/>
      <c r="U340"/>
      <c r="V340"/>
      <c r="AA340" s="3" t="s">
        <v>9</v>
      </c>
      <c r="AB340" s="3" t="s">
        <v>9</v>
      </c>
      <c r="AC340" s="3"/>
      <c r="AD340" s="3"/>
      <c r="AE340" s="3"/>
      <c r="AF340" s="3"/>
      <c r="AG340" s="12">
        <f>COUNTIF(Table1[[#This Row],[Catalogue of the Museum of London Antiquities 1854]:[Illustrations of Roman London 1859]],"=y")</f>
        <v>2</v>
      </c>
      <c r="AH340" s="12" t="str">
        <f>CONCATENATE(Table1[[#This Row],[Surname]],", ",Table1[[#This Row],[First name]])</f>
        <v>Gibbs, William</v>
      </c>
    </row>
    <row r="341" spans="1:34" x14ac:dyDescent="0.25">
      <c r="A341" t="s">
        <v>917</v>
      </c>
      <c r="B341" t="s">
        <v>61</v>
      </c>
      <c r="Q341" t="s">
        <v>205</v>
      </c>
      <c r="R341" s="3" t="s">
        <v>185</v>
      </c>
      <c r="S341" t="s">
        <v>27</v>
      </c>
      <c r="T341"/>
      <c r="U341"/>
      <c r="V341"/>
      <c r="AC341" s="3"/>
      <c r="AD341" s="3" t="s">
        <v>9</v>
      </c>
      <c r="AE341" s="3"/>
      <c r="AF341" s="3"/>
      <c r="AG341" s="12">
        <f>COUNTIF(Table1[[#This Row],[Catalogue of the Museum of London Antiquities 1854]:[Illustrations of Roman London 1859]],"=y")</f>
        <v>1</v>
      </c>
      <c r="AH341" s="12" t="str">
        <f>CONCATENATE(Table1[[#This Row],[Surname]],", ",Table1[[#This Row],[First name]])</f>
        <v>Gibson, Francis</v>
      </c>
    </row>
    <row r="342" spans="1:34" s="3" customFormat="1" x14ac:dyDescent="0.25">
      <c r="A342" s="3" t="s">
        <v>917</v>
      </c>
      <c r="B342" s="3" t="s">
        <v>918</v>
      </c>
      <c r="D342" s="3" t="s">
        <v>9</v>
      </c>
      <c r="Q342" s="3" t="s">
        <v>205</v>
      </c>
      <c r="R342" s="3" t="s">
        <v>185</v>
      </c>
      <c r="S342" s="3" t="s">
        <v>27</v>
      </c>
      <c r="AC342" s="3" t="s">
        <v>9</v>
      </c>
      <c r="AD342" s="3" t="s">
        <v>9</v>
      </c>
      <c r="AG342" s="12">
        <f>COUNTIF(Table1[[#This Row],[Catalogue of the Museum of London Antiquities 1854]:[Illustrations of Roman London 1859]],"=y")</f>
        <v>2</v>
      </c>
      <c r="AH342" s="12" t="str">
        <f>CONCATENATE(Table1[[#This Row],[Surname]],", ",Table1[[#This Row],[First name]])</f>
        <v>Gibson, George Stacey</v>
      </c>
    </row>
    <row r="343" spans="1:34" x14ac:dyDescent="0.25">
      <c r="A343" t="s">
        <v>917</v>
      </c>
      <c r="B343" t="s">
        <v>919</v>
      </c>
      <c r="Q343" t="s">
        <v>205</v>
      </c>
      <c r="R343" s="3" t="s">
        <v>185</v>
      </c>
      <c r="S343" t="s">
        <v>27</v>
      </c>
      <c r="T343"/>
      <c r="U343"/>
      <c r="V343"/>
      <c r="AC343" s="3"/>
      <c r="AD343" s="3" t="s">
        <v>9</v>
      </c>
      <c r="AE343" s="3"/>
      <c r="AF343" s="3"/>
      <c r="AG343" s="12">
        <f>COUNTIF(Table1[[#This Row],[Catalogue of the Museum of London Antiquities 1854]:[Illustrations of Roman London 1859]],"=y")</f>
        <v>1</v>
      </c>
      <c r="AH343" s="12" t="str">
        <f>CONCATENATE(Table1[[#This Row],[Surname]],", ",Table1[[#This Row],[First name]])</f>
        <v>Gibson, George Wyatt</v>
      </c>
    </row>
    <row r="344" spans="1:34" s="3" customFormat="1" x14ac:dyDescent="0.25">
      <c r="A344" s="3" t="s">
        <v>917</v>
      </c>
      <c r="B344" s="3" t="s">
        <v>11</v>
      </c>
      <c r="C344" s="3" t="s">
        <v>1330</v>
      </c>
      <c r="D344" s="3" t="s">
        <v>9</v>
      </c>
      <c r="R344" s="3" t="s">
        <v>1331</v>
      </c>
      <c r="Z344" s="3" t="s">
        <v>9</v>
      </c>
      <c r="AA344" s="3" t="s">
        <v>9</v>
      </c>
      <c r="AB344" s="3" t="s">
        <v>9</v>
      </c>
      <c r="AG344" s="12">
        <f>COUNTIF(Table1[[#This Row],[Catalogue of the Museum of London Antiquities 1854]:[Illustrations of Roman London 1859]],"=y")</f>
        <v>3</v>
      </c>
      <c r="AH344" s="12" t="str">
        <f>CONCATENATE(Table1[[#This Row],[Surname]],", ",Table1[[#This Row],[First name]])</f>
        <v>Gibson, John</v>
      </c>
    </row>
    <row r="345" spans="1:34" x14ac:dyDescent="0.25">
      <c r="A345" t="s">
        <v>342</v>
      </c>
      <c r="B345" t="s">
        <v>29</v>
      </c>
      <c r="P345" t="s">
        <v>2291</v>
      </c>
      <c r="Q345" s="3" t="s">
        <v>2292</v>
      </c>
      <c r="R345" s="3" t="s">
        <v>266</v>
      </c>
      <c r="S345" t="s">
        <v>27</v>
      </c>
      <c r="T345"/>
      <c r="U345"/>
      <c r="V345" t="s">
        <v>9</v>
      </c>
      <c r="AC345" s="3"/>
      <c r="AD345" s="3"/>
      <c r="AE345" s="3"/>
      <c r="AF345" s="3" t="s">
        <v>9</v>
      </c>
      <c r="AG345" s="12">
        <f>COUNTIF(Table1[[#This Row],[Catalogue of the Museum of London Antiquities 1854]:[Illustrations of Roman London 1859]],"=y")</f>
        <v>2</v>
      </c>
      <c r="AH345" s="12" t="str">
        <f>CONCATENATE(Table1[[#This Row],[Surname]],", ",Table1[[#This Row],[First name]])</f>
        <v>Gill, Charles</v>
      </c>
    </row>
    <row r="346" spans="1:34" x14ac:dyDescent="0.25">
      <c r="A346" t="s">
        <v>343</v>
      </c>
      <c r="B346" t="s">
        <v>66</v>
      </c>
      <c r="P346" t="s">
        <v>344</v>
      </c>
      <c r="Q346" t="s">
        <v>16</v>
      </c>
      <c r="R346" s="3" t="s">
        <v>16</v>
      </c>
      <c r="S346" t="s">
        <v>27</v>
      </c>
      <c r="T346"/>
      <c r="U346"/>
      <c r="V346" t="s">
        <v>9</v>
      </c>
      <c r="AC346" s="3"/>
      <c r="AD346" s="3"/>
      <c r="AE346" s="3"/>
      <c r="AF346" s="3"/>
      <c r="AG346" s="12">
        <f>COUNTIF(Table1[[#This Row],[Catalogue of the Museum of London Antiquities 1854]:[Illustrations of Roman London 1859]],"=y")</f>
        <v>1</v>
      </c>
      <c r="AH346" s="12" t="str">
        <f>CONCATENATE(Table1[[#This Row],[Surname]],", ",Table1[[#This Row],[First name]])</f>
        <v>Gimston, Thomas</v>
      </c>
    </row>
    <row r="347" spans="1:34" x14ac:dyDescent="0.25">
      <c r="A347" t="s">
        <v>345</v>
      </c>
      <c r="B347" t="s">
        <v>346</v>
      </c>
      <c r="C347" t="s">
        <v>347</v>
      </c>
      <c r="J347" t="s">
        <v>9</v>
      </c>
      <c r="P347" t="s">
        <v>348</v>
      </c>
      <c r="Q347" t="s">
        <v>16</v>
      </c>
      <c r="R347" s="3" t="s">
        <v>16</v>
      </c>
      <c r="S347" t="s">
        <v>27</v>
      </c>
      <c r="T347"/>
      <c r="U347"/>
      <c r="V347" t="s">
        <v>9</v>
      </c>
      <c r="AC347" s="3"/>
      <c r="AD347" s="3"/>
      <c r="AE347" s="3"/>
      <c r="AF347" s="3"/>
      <c r="AG347" s="12">
        <f>COUNTIF(Table1[[#This Row],[Catalogue of the Museum of London Antiquities 1854]:[Illustrations of Roman London 1859]],"=y")</f>
        <v>1</v>
      </c>
      <c r="AH347" s="12" t="str">
        <f>CONCATENATE(Table1[[#This Row],[Surname]],", ",Table1[[#This Row],[First name]])</f>
        <v>Glover, John Hulbert</v>
      </c>
    </row>
    <row r="348" spans="1:34" x14ac:dyDescent="0.25">
      <c r="A348" t="s">
        <v>1954</v>
      </c>
      <c r="B348" t="s">
        <v>11</v>
      </c>
      <c r="P348" t="s">
        <v>1955</v>
      </c>
      <c r="Q348" t="s">
        <v>16</v>
      </c>
      <c r="R348" s="3" t="s">
        <v>16</v>
      </c>
      <c r="S348" t="s">
        <v>27</v>
      </c>
      <c r="T348"/>
      <c r="U348"/>
      <c r="V348"/>
      <c r="AC348" s="3"/>
      <c r="AD348" s="3"/>
      <c r="AE348" s="3"/>
      <c r="AF348" s="3" t="s">
        <v>9</v>
      </c>
      <c r="AG348" s="12">
        <f>COUNTIF(Table1[[#This Row],[Catalogue of the Museum of London Antiquities 1854]:[Illustrations of Roman London 1859]],"=y")</f>
        <v>1</v>
      </c>
      <c r="AH348" s="12" t="str">
        <f>CONCATENATE(Table1[[#This Row],[Surname]],", ",Table1[[#This Row],[First name]])</f>
        <v>Godefroy, John</v>
      </c>
    </row>
    <row r="349" spans="1:34" x14ac:dyDescent="0.25">
      <c r="A349" t="s">
        <v>1749</v>
      </c>
      <c r="B349" t="s">
        <v>1750</v>
      </c>
      <c r="P349" t="s">
        <v>1751</v>
      </c>
      <c r="Q349" t="s">
        <v>319</v>
      </c>
      <c r="R349" s="3" t="s">
        <v>3253</v>
      </c>
      <c r="S349" t="s">
        <v>27</v>
      </c>
      <c r="T349"/>
      <c r="U349"/>
      <c r="V349"/>
      <c r="AC349" s="3"/>
      <c r="AD349" s="3"/>
      <c r="AE349" s="3" t="s">
        <v>9</v>
      </c>
      <c r="AF349" s="3"/>
      <c r="AG349" s="12">
        <f>COUNTIF(Table1[[#This Row],[Catalogue of the Museum of London Antiquities 1854]:[Illustrations of Roman London 1859]],"=y")</f>
        <v>1</v>
      </c>
      <c r="AH349" s="12" t="str">
        <f>CONCATENATE(Table1[[#This Row],[Surname]],", ",Table1[[#This Row],[First name]])</f>
        <v>Godlee, Burwood</v>
      </c>
    </row>
    <row r="350" spans="1:34" x14ac:dyDescent="0.25">
      <c r="A350" t="s">
        <v>313</v>
      </c>
      <c r="B350" t="s">
        <v>11</v>
      </c>
      <c r="P350" t="s">
        <v>920</v>
      </c>
      <c r="Q350" t="s">
        <v>921</v>
      </c>
      <c r="R350" s="3" t="s">
        <v>26</v>
      </c>
      <c r="S350" t="s">
        <v>27</v>
      </c>
      <c r="T350"/>
      <c r="U350"/>
      <c r="V350"/>
      <c r="AC350" s="3"/>
      <c r="AD350" s="3" t="s">
        <v>9</v>
      </c>
      <c r="AE350" s="3"/>
      <c r="AF350" s="3"/>
      <c r="AG350" s="12">
        <f>COUNTIF(Table1[[#This Row],[Catalogue of the Museum of London Antiquities 1854]:[Illustrations of Roman London 1859]],"=y")</f>
        <v>1</v>
      </c>
      <c r="AH350" s="12" t="str">
        <f>CONCATENATE(Table1[[#This Row],[Surname]],", ",Table1[[#This Row],[First name]])</f>
        <v>Godfrey, John</v>
      </c>
    </row>
    <row r="351" spans="1:34" x14ac:dyDescent="0.25">
      <c r="A351" s="3" t="s">
        <v>349</v>
      </c>
      <c r="B351" s="3" t="s">
        <v>2293</v>
      </c>
      <c r="C351" s="3"/>
      <c r="D351" s="3"/>
      <c r="E351" s="3"/>
      <c r="F351" s="3"/>
      <c r="G351" s="3"/>
      <c r="H351" s="3"/>
      <c r="P351" t="s">
        <v>2294</v>
      </c>
      <c r="Q351" t="s">
        <v>350</v>
      </c>
      <c r="R351" s="3" t="s">
        <v>350</v>
      </c>
      <c r="S351" t="s">
        <v>351</v>
      </c>
      <c r="T351"/>
      <c r="U351"/>
      <c r="V351" t="s">
        <v>9</v>
      </c>
      <c r="Y351" s="3" t="s">
        <v>9</v>
      </c>
      <c r="Z351" s="3" t="s">
        <v>9</v>
      </c>
      <c r="AA351" s="3" t="s">
        <v>9</v>
      </c>
      <c r="AC351" s="3"/>
      <c r="AD351" s="3" t="s">
        <v>9</v>
      </c>
      <c r="AE351" s="3"/>
      <c r="AF351" s="3"/>
      <c r="AG351" s="12">
        <f>COUNTIF(Table1[[#This Row],[Catalogue of the Museum of London Antiquities 1854]:[Illustrations of Roman London 1859]],"=y")</f>
        <v>5</v>
      </c>
      <c r="AH351" s="12" t="str">
        <f>CONCATENATE(Table1[[#This Row],[Surname]],", ",Table1[[#This Row],[First name]])</f>
        <v>Gomonde, William  Henry</v>
      </c>
    </row>
    <row r="352" spans="1:34" x14ac:dyDescent="0.25">
      <c r="A352" s="3" t="s">
        <v>1956</v>
      </c>
      <c r="B352" s="3"/>
      <c r="C352" s="3" t="s">
        <v>335</v>
      </c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 t="s">
        <v>1275</v>
      </c>
      <c r="Q352" s="3" t="s">
        <v>1276</v>
      </c>
      <c r="R352" s="3" t="s">
        <v>3253</v>
      </c>
      <c r="S352" s="3" t="s">
        <v>27</v>
      </c>
      <c r="X352" s="3" t="s">
        <v>9</v>
      </c>
      <c r="Y352" s="3" t="s">
        <v>9</v>
      </c>
      <c r="AC352" s="3"/>
      <c r="AD352" s="3"/>
      <c r="AE352" s="3"/>
      <c r="AF352" s="3" t="s">
        <v>9</v>
      </c>
      <c r="AG352" s="12">
        <f>COUNTIF(Table1[[#This Row],[Catalogue of the Museum of London Antiquities 1854]:[Illustrations of Roman London 1859]],"=y")</f>
        <v>3</v>
      </c>
      <c r="AH352" s="12" t="str">
        <f>CONCATENATE(Table1[[#This Row],[Surname]],", ",Table1[[#This Row],[First name]])</f>
        <v xml:space="preserve">Goreham, </v>
      </c>
    </row>
    <row r="353" spans="1:34" s="3" customFormat="1" x14ac:dyDescent="0.25">
      <c r="A353" t="s">
        <v>352</v>
      </c>
      <c r="B353" t="s">
        <v>353</v>
      </c>
      <c r="C353"/>
      <c r="D353" t="s">
        <v>9</v>
      </c>
      <c r="E353"/>
      <c r="F353"/>
      <c r="G353"/>
      <c r="H353"/>
      <c r="I353"/>
      <c r="J353" t="s">
        <v>9</v>
      </c>
      <c r="K353"/>
      <c r="L353"/>
      <c r="M353"/>
      <c r="N353"/>
      <c r="O353"/>
      <c r="P353" t="s">
        <v>354</v>
      </c>
      <c r="Q353" t="s">
        <v>16</v>
      </c>
      <c r="R353" s="3" t="s">
        <v>16</v>
      </c>
      <c r="S353" t="s">
        <v>27</v>
      </c>
      <c r="T353"/>
      <c r="U353"/>
      <c r="V353" t="s">
        <v>9</v>
      </c>
      <c r="AD353" s="3" t="s">
        <v>9</v>
      </c>
      <c r="AG353" s="12">
        <f>COUNTIF(Table1[[#This Row],[Catalogue of the Museum of London Antiquities 1854]:[Illustrations of Roman London 1859]],"=y")</f>
        <v>2</v>
      </c>
      <c r="AH353" s="12" t="str">
        <f>CONCATENATE(Table1[[#This Row],[Surname]],", ",Table1[[#This Row],[First name]])</f>
        <v>Gosset, Montague</v>
      </c>
    </row>
    <row r="354" spans="1:34" x14ac:dyDescent="0.25">
      <c r="A354" t="s">
        <v>355</v>
      </c>
      <c r="B354" t="s">
        <v>356</v>
      </c>
      <c r="J354" t="s">
        <v>9</v>
      </c>
      <c r="P354" t="s">
        <v>357</v>
      </c>
      <c r="Q354" t="s">
        <v>16</v>
      </c>
      <c r="R354" s="3" t="s">
        <v>16</v>
      </c>
      <c r="S354" t="s">
        <v>27</v>
      </c>
      <c r="T354"/>
      <c r="U354"/>
      <c r="V354" t="s">
        <v>9</v>
      </c>
      <c r="AC354" s="3"/>
      <c r="AD354" s="3" t="s">
        <v>9</v>
      </c>
      <c r="AE354" s="3"/>
      <c r="AF354" s="3"/>
      <c r="AG354" s="12">
        <f>COUNTIF(Table1[[#This Row],[Catalogue of the Museum of London Antiquities 1854]:[Illustrations of Roman London 1859]],"=y")</f>
        <v>2</v>
      </c>
      <c r="AH354" s="12" t="str">
        <f>CONCATENATE(Table1[[#This Row],[Surname]],", ",Table1[[#This Row],[First name]])</f>
        <v>Gould, Nathaniel</v>
      </c>
    </row>
    <row r="355" spans="1:34" x14ac:dyDescent="0.25">
      <c r="A355" t="s">
        <v>1957</v>
      </c>
      <c r="B355" t="s">
        <v>1352</v>
      </c>
      <c r="P355" t="s">
        <v>1958</v>
      </c>
      <c r="Q355" t="s">
        <v>1959</v>
      </c>
      <c r="R355" s="3" t="s">
        <v>608</v>
      </c>
      <c r="S355" t="s">
        <v>27</v>
      </c>
      <c r="T355"/>
      <c r="U355"/>
      <c r="V355"/>
      <c r="AC355" s="3"/>
      <c r="AD355" s="3"/>
      <c r="AE355" s="3"/>
      <c r="AF355" s="3" t="s">
        <v>9</v>
      </c>
      <c r="AG355" s="12">
        <f>COUNTIF(Table1[[#This Row],[Catalogue of the Museum of London Antiquities 1854]:[Illustrations of Roman London 1859]],"=y")</f>
        <v>1</v>
      </c>
      <c r="AH355" s="12" t="str">
        <f>CONCATENATE(Table1[[#This Row],[Surname]],", ",Table1[[#This Row],[First name]])</f>
        <v>Grant, W C</v>
      </c>
    </row>
    <row r="356" spans="1:34" x14ac:dyDescent="0.25">
      <c r="A356" t="s">
        <v>1652</v>
      </c>
      <c r="B356" t="s">
        <v>1653</v>
      </c>
      <c r="P356" t="s">
        <v>1655</v>
      </c>
      <c r="Q356" t="s">
        <v>1654</v>
      </c>
      <c r="R356" s="3" t="s">
        <v>1656</v>
      </c>
      <c r="S356" t="s">
        <v>34</v>
      </c>
      <c r="T356"/>
      <c r="U356"/>
      <c r="V356"/>
      <c r="AC356" s="3" t="s">
        <v>9</v>
      </c>
      <c r="AD356" s="3"/>
      <c r="AE356" s="3"/>
      <c r="AF356" s="3"/>
      <c r="AG356" s="12">
        <f>COUNTIF(Table1[[#This Row],[Catalogue of the Museum of London Antiquities 1854]:[Illustrations of Roman London 1859]],"=y")</f>
        <v>1</v>
      </c>
      <c r="AH356" s="12" t="str">
        <f>CONCATENATE(Table1[[#This Row],[Surname]],", ",Table1[[#This Row],[First name]])</f>
        <v>Greenshields, J B</v>
      </c>
    </row>
    <row r="357" spans="1:34" x14ac:dyDescent="0.25">
      <c r="A357" t="s">
        <v>358</v>
      </c>
      <c r="B357" t="s">
        <v>1435</v>
      </c>
      <c r="D357" t="s">
        <v>9</v>
      </c>
      <c r="J357" t="s">
        <v>9</v>
      </c>
      <c r="P357" t="s">
        <v>359</v>
      </c>
      <c r="Q357" t="s">
        <v>16</v>
      </c>
      <c r="R357" s="3" t="s">
        <v>16</v>
      </c>
      <c r="S357" t="s">
        <v>27</v>
      </c>
      <c r="T357"/>
      <c r="U357"/>
      <c r="V357" t="s">
        <v>9</v>
      </c>
      <c r="W357" s="3" t="s">
        <v>9</v>
      </c>
      <c r="X357" s="3" t="s">
        <v>9</v>
      </c>
      <c r="Y357" s="3" t="s">
        <v>9</v>
      </c>
      <c r="Z357" s="3" t="s">
        <v>9</v>
      </c>
      <c r="AA357" s="3" t="s">
        <v>9</v>
      </c>
      <c r="AC357" s="3"/>
      <c r="AD357" s="3" t="s">
        <v>9</v>
      </c>
      <c r="AE357" s="3"/>
      <c r="AF357" s="3"/>
      <c r="AG357" s="12">
        <f>COUNTIF(Table1[[#This Row],[Catalogue of the Museum of London Antiquities 1854]:[Illustrations of Roman London 1859]],"=y")</f>
        <v>7</v>
      </c>
      <c r="AH357" s="12" t="str">
        <f>CONCATENATE(Table1[[#This Row],[Surname]],", ",Table1[[#This Row],[First name]])</f>
        <v>Griffith, W Petit</v>
      </c>
    </row>
    <row r="358" spans="1:34" x14ac:dyDescent="0.25">
      <c r="A358" t="s">
        <v>361</v>
      </c>
      <c r="B358" t="s">
        <v>333</v>
      </c>
      <c r="I358" t="s">
        <v>154</v>
      </c>
      <c r="J358" t="s">
        <v>9</v>
      </c>
      <c r="K358" t="s">
        <v>9</v>
      </c>
      <c r="P358" t="s">
        <v>362</v>
      </c>
      <c r="Q358" t="s">
        <v>16</v>
      </c>
      <c r="R358" s="3" t="s">
        <v>16</v>
      </c>
      <c r="S358" t="s">
        <v>27</v>
      </c>
      <c r="T358"/>
      <c r="U358"/>
      <c r="V358" t="s">
        <v>9</v>
      </c>
      <c r="AC358" s="3"/>
      <c r="AD358" s="3"/>
      <c r="AE358" s="3"/>
      <c r="AF358" s="3"/>
      <c r="AG358" s="12">
        <f>COUNTIF(Table1[[#This Row],[Catalogue of the Museum of London Antiquities 1854]:[Illustrations of Roman London 1859]],"=y")</f>
        <v>1</v>
      </c>
      <c r="AH358" s="12" t="str">
        <f>CONCATENATE(Table1[[#This Row],[Surname]],", ",Table1[[#This Row],[First name]])</f>
        <v>Guest, Augustus</v>
      </c>
    </row>
    <row r="359" spans="1:34" s="3" customFormat="1" x14ac:dyDescent="0.25">
      <c r="A359" s="3" t="s">
        <v>361</v>
      </c>
      <c r="B359" s="3" t="s">
        <v>476</v>
      </c>
      <c r="D359" s="3" t="s">
        <v>9</v>
      </c>
      <c r="I359" s="3" t="s">
        <v>48</v>
      </c>
      <c r="P359" s="3" t="s">
        <v>1277</v>
      </c>
      <c r="Q359" s="3" t="s">
        <v>16</v>
      </c>
      <c r="R359" s="3" t="s">
        <v>16</v>
      </c>
      <c r="S359" s="3" t="s">
        <v>27</v>
      </c>
      <c r="X359" s="3" t="s">
        <v>9</v>
      </c>
      <c r="AG359" s="12">
        <f>COUNTIF(Table1[[#This Row],[Catalogue of the Museum of London Antiquities 1854]:[Illustrations of Roman London 1859]],"=y")</f>
        <v>1</v>
      </c>
      <c r="AH359" s="12" t="str">
        <f>CONCATENATE(Table1[[#This Row],[Surname]],", ",Table1[[#This Row],[First name]])</f>
        <v>Guest, Edwin</v>
      </c>
    </row>
    <row r="360" spans="1:34" x14ac:dyDescent="0.25">
      <c r="A360" t="s">
        <v>1503</v>
      </c>
      <c r="Q360" t="s">
        <v>16</v>
      </c>
      <c r="R360" s="3" t="s">
        <v>16</v>
      </c>
      <c r="S360" t="s">
        <v>27</v>
      </c>
      <c r="T360"/>
      <c r="U360" s="3" t="s">
        <v>1336</v>
      </c>
      <c r="V360"/>
      <c r="Z360" s="3" t="s">
        <v>9</v>
      </c>
      <c r="AA360" s="3" t="s">
        <v>9</v>
      </c>
      <c r="AB360" s="3" t="s">
        <v>9</v>
      </c>
      <c r="AC360" s="3" t="s">
        <v>9</v>
      </c>
      <c r="AD360" s="3"/>
      <c r="AE360" s="3"/>
      <c r="AF360" s="3" t="s">
        <v>9</v>
      </c>
      <c r="AG360" s="12">
        <f>COUNTIF(Table1[[#This Row],[Catalogue of the Museum of London Antiquities 1854]:[Illustrations of Roman London 1859]],"=y")</f>
        <v>5</v>
      </c>
      <c r="AH360" s="12" t="str">
        <f>CONCATENATE(Table1[[#This Row],[Surname]],", ",Table1[[#This Row],[First name]])</f>
        <v xml:space="preserve">Guildhall Library London, </v>
      </c>
    </row>
    <row r="361" spans="1:34" x14ac:dyDescent="0.25">
      <c r="A361" t="s">
        <v>364</v>
      </c>
      <c r="B361" t="s">
        <v>11</v>
      </c>
      <c r="C361" t="s">
        <v>24</v>
      </c>
      <c r="E361" t="s">
        <v>9</v>
      </c>
      <c r="Q361" t="s">
        <v>365</v>
      </c>
      <c r="R361" s="3" t="s">
        <v>68</v>
      </c>
      <c r="S361" t="s">
        <v>27</v>
      </c>
      <c r="T361"/>
      <c r="U361"/>
      <c r="V361" t="s">
        <v>9</v>
      </c>
      <c r="AC361" s="3"/>
      <c r="AD361" s="3"/>
      <c r="AE361" s="3"/>
      <c r="AF361" s="3"/>
      <c r="AG361" s="12">
        <f>COUNTIF(Table1[[#This Row],[Catalogue of the Museum of London Antiquities 1854]:[Illustrations of Roman London 1859]],"=y")</f>
        <v>1</v>
      </c>
      <c r="AH361" s="12" t="str">
        <f>CONCATENATE(Table1[[#This Row],[Surname]],", ",Table1[[#This Row],[First name]])</f>
        <v>Gunn, John</v>
      </c>
    </row>
    <row r="362" spans="1:34" x14ac:dyDescent="0.25">
      <c r="A362" t="s">
        <v>364</v>
      </c>
      <c r="C362" t="s">
        <v>335</v>
      </c>
      <c r="Q362" t="s">
        <v>365</v>
      </c>
      <c r="R362" s="3" t="s">
        <v>68</v>
      </c>
      <c r="S362" t="s">
        <v>27</v>
      </c>
      <c r="T362"/>
      <c r="U362"/>
      <c r="V362"/>
      <c r="AC362" s="3"/>
      <c r="AD362" s="3"/>
      <c r="AE362" s="3"/>
      <c r="AF362" s="3" t="s">
        <v>9</v>
      </c>
      <c r="AG362" s="12">
        <f>COUNTIF(Table1[[#This Row],[Catalogue of the Museum of London Antiquities 1854]:[Illustrations of Roman London 1859]],"=y")</f>
        <v>1</v>
      </c>
      <c r="AH362" s="12" t="str">
        <f>CONCATENATE(Table1[[#This Row],[Surname]],", ",Table1[[#This Row],[First name]])</f>
        <v xml:space="preserve">Gunn, </v>
      </c>
    </row>
    <row r="363" spans="1:34" x14ac:dyDescent="0.25">
      <c r="A363" t="s">
        <v>1333</v>
      </c>
      <c r="B363" t="s">
        <v>1334</v>
      </c>
      <c r="C363" t="s">
        <v>24</v>
      </c>
      <c r="E363" t="s">
        <v>9</v>
      </c>
      <c r="I363" t="s">
        <v>48</v>
      </c>
      <c r="Q363" t="s">
        <v>53</v>
      </c>
      <c r="R363" s="3" t="s">
        <v>468</v>
      </c>
      <c r="S363" t="s">
        <v>27</v>
      </c>
      <c r="T363"/>
      <c r="U363"/>
      <c r="V363"/>
      <c r="Y363" s="3" t="s">
        <v>9</v>
      </c>
      <c r="Z363" s="3" t="s">
        <v>9</v>
      </c>
      <c r="AA363" s="3" t="s">
        <v>9</v>
      </c>
      <c r="AB363" s="3" t="s">
        <v>9</v>
      </c>
      <c r="AC363" s="3"/>
      <c r="AD363" s="3"/>
      <c r="AE363" s="3"/>
      <c r="AF363" s="3"/>
      <c r="AG363" s="12">
        <f>COUNTIF(Table1[[#This Row],[Catalogue of the Museum of London Antiquities 1854]:[Illustrations of Roman London 1859]],"=y")</f>
        <v>4</v>
      </c>
      <c r="AH363" s="12" t="str">
        <f>CONCATENATE(Table1[[#This Row],[Surname]],", ",Table1[[#This Row],[First name]])</f>
        <v>Gunner, W H</v>
      </c>
    </row>
    <row r="364" spans="1:34" x14ac:dyDescent="0.25">
      <c r="A364" t="s">
        <v>366</v>
      </c>
      <c r="B364" t="s">
        <v>66</v>
      </c>
      <c r="P364" t="s">
        <v>344</v>
      </c>
      <c r="Q364" t="s">
        <v>16</v>
      </c>
      <c r="R364" s="3" t="s">
        <v>16</v>
      </c>
      <c r="S364" t="s">
        <v>27</v>
      </c>
      <c r="T364"/>
      <c r="U364"/>
      <c r="V364" t="s">
        <v>9</v>
      </c>
      <c r="AC364" s="3"/>
      <c r="AD364" s="3"/>
      <c r="AE364" s="3"/>
      <c r="AF364" s="3"/>
      <c r="AG364" s="12">
        <f>COUNTIF(Table1[[#This Row],[Catalogue of the Museum of London Antiquities 1854]:[Illustrations of Roman London 1859]],"=y")</f>
        <v>1</v>
      </c>
      <c r="AH364" s="12" t="str">
        <f>CONCATENATE(Table1[[#This Row],[Surname]],", ",Table1[[#This Row],[First name]])</f>
        <v>Gunston, Thomas</v>
      </c>
    </row>
    <row r="365" spans="1:34" x14ac:dyDescent="0.25">
      <c r="A365" t="s">
        <v>367</v>
      </c>
      <c r="B365" t="s">
        <v>368</v>
      </c>
      <c r="C365" t="s">
        <v>369</v>
      </c>
      <c r="D365" t="s">
        <v>9</v>
      </c>
      <c r="P365" t="s">
        <v>1960</v>
      </c>
      <c r="Q365" t="s">
        <v>370</v>
      </c>
      <c r="R365" s="3" t="s">
        <v>68</v>
      </c>
      <c r="S365" t="s">
        <v>27</v>
      </c>
      <c r="T365"/>
      <c r="U365"/>
      <c r="V365" t="s">
        <v>9</v>
      </c>
      <c r="AC365" s="3"/>
      <c r="AD365" s="3"/>
      <c r="AE365" s="3"/>
      <c r="AF365" s="3" t="s">
        <v>9</v>
      </c>
      <c r="AG365" s="12">
        <f>COUNTIF(Table1[[#This Row],[Catalogue of the Museum of London Antiquities 1854]:[Illustrations of Roman London 1859]],"=y")</f>
        <v>2</v>
      </c>
      <c r="AH365" s="12" t="str">
        <f>CONCATENATE(Table1[[#This Row],[Surname]],", ",Table1[[#This Row],[First name]])</f>
        <v>Gurney, Anna</v>
      </c>
    </row>
    <row r="366" spans="1:34" x14ac:dyDescent="0.25">
      <c r="A366" t="s">
        <v>367</v>
      </c>
      <c r="B366" t="s">
        <v>371</v>
      </c>
      <c r="C366" t="s">
        <v>1335</v>
      </c>
      <c r="D366" t="s">
        <v>9</v>
      </c>
      <c r="J366" t="s">
        <v>9</v>
      </c>
      <c r="K366" s="3" t="s">
        <v>9</v>
      </c>
      <c r="N366" t="s">
        <v>2219</v>
      </c>
      <c r="Q366" t="s">
        <v>372</v>
      </c>
      <c r="R366" s="3" t="s">
        <v>68</v>
      </c>
      <c r="S366" t="s">
        <v>27</v>
      </c>
      <c r="T366"/>
      <c r="U366"/>
      <c r="V366" t="s">
        <v>9</v>
      </c>
      <c r="Y366" s="3" t="s">
        <v>9</v>
      </c>
      <c r="Z366" s="3" t="s">
        <v>9</v>
      </c>
      <c r="AA366" s="3" t="s">
        <v>9</v>
      </c>
      <c r="AB366" s="3" t="s">
        <v>9</v>
      </c>
      <c r="AC366" s="3"/>
      <c r="AD366" s="3" t="s">
        <v>9</v>
      </c>
      <c r="AE366" s="3"/>
      <c r="AF366" s="3" t="s">
        <v>9</v>
      </c>
      <c r="AG366" s="12">
        <f>COUNTIF(Table1[[#This Row],[Catalogue of the Museum of London Antiquities 1854]:[Illustrations of Roman London 1859]],"=y")</f>
        <v>7</v>
      </c>
      <c r="AH366" s="12" t="str">
        <f>CONCATENATE(Table1[[#This Row],[Surname]],", ",Table1[[#This Row],[First name]])</f>
        <v>Gurney, Daniel</v>
      </c>
    </row>
    <row r="367" spans="1:34" x14ac:dyDescent="0.25">
      <c r="A367" t="s">
        <v>367</v>
      </c>
      <c r="B367" t="s">
        <v>373</v>
      </c>
      <c r="D367" t="s">
        <v>9</v>
      </c>
      <c r="J367" t="s">
        <v>9</v>
      </c>
      <c r="K367" t="s">
        <v>9</v>
      </c>
      <c r="P367" t="s">
        <v>374</v>
      </c>
      <c r="Q367" t="s">
        <v>92</v>
      </c>
      <c r="R367" s="3" t="s">
        <v>68</v>
      </c>
      <c r="S367" t="s">
        <v>27</v>
      </c>
      <c r="T367"/>
      <c r="U367"/>
      <c r="V367" t="s">
        <v>9</v>
      </c>
      <c r="X367" s="3" t="s">
        <v>9</v>
      </c>
      <c r="Y367" s="3" t="s">
        <v>9</v>
      </c>
      <c r="Z367" s="3" t="s">
        <v>9</v>
      </c>
      <c r="AA367" s="3" t="s">
        <v>9</v>
      </c>
      <c r="AB367" s="3" t="s">
        <v>9</v>
      </c>
      <c r="AC367" s="3"/>
      <c r="AD367" s="3" t="s">
        <v>9</v>
      </c>
      <c r="AE367" s="3"/>
      <c r="AF367" s="3" t="s">
        <v>9</v>
      </c>
      <c r="AG367" s="12">
        <f>COUNTIF(Table1[[#This Row],[Catalogue of the Museum of London Antiquities 1854]:[Illustrations of Roman London 1859]],"=y")</f>
        <v>8</v>
      </c>
      <c r="AH367" s="12" t="str">
        <f>CONCATENATE(Table1[[#This Row],[Surname]],", ",Table1[[#This Row],[First name]])</f>
        <v>Gurney, Hudson</v>
      </c>
    </row>
    <row r="368" spans="1:34" x14ac:dyDescent="0.25">
      <c r="A368" t="s">
        <v>367</v>
      </c>
      <c r="B368" t="s">
        <v>1233</v>
      </c>
      <c r="C368" t="s">
        <v>1041</v>
      </c>
      <c r="P368" t="s">
        <v>1657</v>
      </c>
      <c r="Q368" t="s">
        <v>2295</v>
      </c>
      <c r="R368" s="3" t="s">
        <v>68</v>
      </c>
      <c r="S368" t="s">
        <v>27</v>
      </c>
      <c r="T368" t="s">
        <v>9</v>
      </c>
      <c r="U368"/>
      <c r="V368"/>
      <c r="AB368" s="3" t="s">
        <v>9</v>
      </c>
      <c r="AC368" s="3" t="s">
        <v>9</v>
      </c>
      <c r="AD368" s="3"/>
      <c r="AE368" s="3"/>
      <c r="AF368" s="3"/>
      <c r="AG368" s="12">
        <f>COUNTIF(Table1[[#This Row],[Catalogue of the Museum of London Antiquities 1854]:[Illustrations of Roman London 1859]],"=y")</f>
        <v>2</v>
      </c>
      <c r="AH368" s="12" t="str">
        <f>CONCATENATE(Table1[[#This Row],[Surname]],", ",Table1[[#This Row],[First name]])</f>
        <v>Gurney, John Henry</v>
      </c>
    </row>
    <row r="369" spans="1:34" x14ac:dyDescent="0.25">
      <c r="A369" t="s">
        <v>375</v>
      </c>
      <c r="B369" t="s">
        <v>376</v>
      </c>
      <c r="D369" t="s">
        <v>9</v>
      </c>
      <c r="J369" t="s">
        <v>9</v>
      </c>
      <c r="P369" t="s">
        <v>2198</v>
      </c>
      <c r="Q369" t="s">
        <v>377</v>
      </c>
      <c r="R369" s="3" t="s">
        <v>378</v>
      </c>
      <c r="S369" t="s">
        <v>27</v>
      </c>
      <c r="T369"/>
      <c r="U369"/>
      <c r="V369" t="s">
        <v>9</v>
      </c>
      <c r="W369" s="3" t="s">
        <v>9</v>
      </c>
      <c r="X369" s="3" t="s">
        <v>9</v>
      </c>
      <c r="AC369" s="3"/>
      <c r="AD369" s="3"/>
      <c r="AE369" s="3"/>
      <c r="AF369" s="3"/>
      <c r="AG369" s="12">
        <f>COUNTIF(Table1[[#This Row],[Catalogue of the Museum of London Antiquities 1854]:[Illustrations of Roman London 1859]],"=y")</f>
        <v>3</v>
      </c>
      <c r="AH369" s="12" t="str">
        <f>CONCATENATE(Table1[[#This Row],[Surname]],", ",Table1[[#This Row],[First name]])</f>
        <v>Gutch, John Matthew</v>
      </c>
    </row>
    <row r="370" spans="1:34" x14ac:dyDescent="0.25">
      <c r="A370" t="s">
        <v>360</v>
      </c>
      <c r="B370" t="s">
        <v>45</v>
      </c>
      <c r="J370" t="s">
        <v>9</v>
      </c>
      <c r="P370" t="s">
        <v>363</v>
      </c>
      <c r="Q370" t="s">
        <v>16</v>
      </c>
      <c r="R370" s="3" t="s">
        <v>16</v>
      </c>
      <c r="S370" t="s">
        <v>27</v>
      </c>
      <c r="T370"/>
      <c r="U370"/>
      <c r="V370" t="s">
        <v>9</v>
      </c>
      <c r="X370" s="3" t="s">
        <v>9</v>
      </c>
      <c r="AC370" s="3"/>
      <c r="AD370" s="3"/>
      <c r="AE370" s="3"/>
      <c r="AF370" s="3" t="s">
        <v>9</v>
      </c>
      <c r="AG370" s="12">
        <f>COUNTIF(Table1[[#This Row],[Catalogue of the Museum of London Antiquities 1854]:[Illustrations of Roman London 1859]],"=y")</f>
        <v>3</v>
      </c>
      <c r="AH370" s="12" t="str">
        <f>CONCATENATE(Table1[[#This Row],[Surname]],", ",Table1[[#This Row],[First name]])</f>
        <v>Gwilt, George</v>
      </c>
    </row>
    <row r="371" spans="1:34" x14ac:dyDescent="0.25">
      <c r="A371" t="s">
        <v>1962</v>
      </c>
      <c r="C371" t="s">
        <v>369</v>
      </c>
      <c r="P371" t="s">
        <v>1963</v>
      </c>
      <c r="Q371" t="s">
        <v>16</v>
      </c>
      <c r="R371" s="3" t="s">
        <v>16</v>
      </c>
      <c r="S371" t="s">
        <v>27</v>
      </c>
      <c r="T371"/>
      <c r="U371"/>
      <c r="V371"/>
      <c r="AC371" s="3"/>
      <c r="AD371" s="3"/>
      <c r="AE371" s="3"/>
      <c r="AF371" s="3" t="s">
        <v>9</v>
      </c>
      <c r="AG371" s="12">
        <f>COUNTIF(Table1[[#This Row],[Catalogue of the Museum of London Antiquities 1854]:[Illustrations of Roman London 1859]],"=y")</f>
        <v>1</v>
      </c>
      <c r="AH371" s="12" t="str">
        <f>CONCATENATE(Table1[[#This Row],[Surname]],", ",Table1[[#This Row],[First name]])</f>
        <v xml:space="preserve">Hackett, </v>
      </c>
    </row>
    <row r="372" spans="1:34" x14ac:dyDescent="0.25">
      <c r="A372" t="s">
        <v>1227</v>
      </c>
      <c r="B372" t="s">
        <v>1228</v>
      </c>
      <c r="C372" t="s">
        <v>24</v>
      </c>
      <c r="D372" t="s">
        <v>9</v>
      </c>
      <c r="E372" t="s">
        <v>9</v>
      </c>
      <c r="Q372" t="s">
        <v>1229</v>
      </c>
      <c r="R372" s="3" t="s">
        <v>111</v>
      </c>
      <c r="S372" t="s">
        <v>27</v>
      </c>
      <c r="T372"/>
      <c r="U372"/>
      <c r="V372"/>
      <c r="W372" s="3" t="s">
        <v>9</v>
      </c>
      <c r="X372" s="3" t="s">
        <v>9</v>
      </c>
      <c r="AC372" s="3"/>
      <c r="AD372" s="3"/>
      <c r="AE372" s="3"/>
      <c r="AF372" s="3"/>
      <c r="AG372" s="12">
        <f>COUNTIF(Table1[[#This Row],[Catalogue of the Museum of London Antiquities 1854]:[Illustrations of Roman London 1859]],"=y")</f>
        <v>2</v>
      </c>
      <c r="AH372" s="12" t="str">
        <f>CONCATENATE(Table1[[#This Row],[Surname]],", ",Table1[[#This Row],[First name]])</f>
        <v>Haigh, Daniel Henry</v>
      </c>
    </row>
    <row r="373" spans="1:34" s="3" customFormat="1" x14ac:dyDescent="0.25">
      <c r="A373" s="3" t="s">
        <v>379</v>
      </c>
      <c r="B373" s="3" t="s">
        <v>72</v>
      </c>
      <c r="C373" s="3" t="s">
        <v>922</v>
      </c>
      <c r="D373" s="3" t="s">
        <v>9</v>
      </c>
      <c r="E373" s="3" t="s">
        <v>9</v>
      </c>
      <c r="P373" s="3" t="s">
        <v>380</v>
      </c>
      <c r="Q373" s="3" t="s">
        <v>923</v>
      </c>
      <c r="R373" s="3" t="s">
        <v>230</v>
      </c>
      <c r="S373" s="3" t="s">
        <v>27</v>
      </c>
      <c r="V373" s="3" t="s">
        <v>9</v>
      </c>
      <c r="AD373" s="3" t="s">
        <v>9</v>
      </c>
      <c r="AE373" s="3" t="s">
        <v>9</v>
      </c>
      <c r="AG373" s="12">
        <f>COUNTIF(Table1[[#This Row],[Catalogue of the Museum of London Antiquities 1854]:[Illustrations of Roman London 1859]],"=y")</f>
        <v>3</v>
      </c>
      <c r="AH373" s="12" t="str">
        <f>CONCATENATE(Table1[[#This Row],[Surname]],", ",Table1[[#This Row],[First name]])</f>
        <v>Hale, William</v>
      </c>
    </row>
    <row r="374" spans="1:34" x14ac:dyDescent="0.25">
      <c r="A374" t="s">
        <v>1436</v>
      </c>
      <c r="B374" t="s">
        <v>66</v>
      </c>
      <c r="C374" t="s">
        <v>24</v>
      </c>
      <c r="E374" t="s">
        <v>9</v>
      </c>
      <c r="I374" t="s">
        <v>48</v>
      </c>
      <c r="P374" t="s">
        <v>1437</v>
      </c>
      <c r="Q374" t="s">
        <v>16</v>
      </c>
      <c r="R374" s="3" t="s">
        <v>16</v>
      </c>
      <c r="S374" t="s">
        <v>27</v>
      </c>
      <c r="T374"/>
      <c r="U374"/>
      <c r="V374"/>
      <c r="Z374" s="3" t="s">
        <v>9</v>
      </c>
      <c r="AA374" s="3" t="s">
        <v>9</v>
      </c>
      <c r="AC374" s="3"/>
      <c r="AD374" s="3"/>
      <c r="AE374" s="3"/>
      <c r="AF374" s="3"/>
      <c r="AG374" s="12">
        <f>COUNTIF(Table1[[#This Row],[Catalogue of the Museum of London Antiquities 1854]:[Illustrations of Roman London 1859]],"=y")</f>
        <v>2</v>
      </c>
      <c r="AH374" s="12" t="str">
        <f>CONCATENATE(Table1[[#This Row],[Surname]],", ",Table1[[#This Row],[First name]])</f>
        <v>Halford, Thomas</v>
      </c>
    </row>
    <row r="375" spans="1:34" s="3" customFormat="1" x14ac:dyDescent="0.25">
      <c r="A375" s="3" t="s">
        <v>924</v>
      </c>
      <c r="B375" s="3" t="s">
        <v>125</v>
      </c>
      <c r="C375" s="3" t="s">
        <v>2187</v>
      </c>
      <c r="D375" s="3" t="s">
        <v>9</v>
      </c>
      <c r="I375" s="3" t="s">
        <v>585</v>
      </c>
      <c r="K375" s="3" t="s">
        <v>9</v>
      </c>
      <c r="L375" s="3" t="s">
        <v>9</v>
      </c>
      <c r="P375" s="3" t="s">
        <v>925</v>
      </c>
      <c r="Q375" s="3" t="s">
        <v>16</v>
      </c>
      <c r="R375" s="3" t="s">
        <v>16</v>
      </c>
      <c r="S375" s="3" t="s">
        <v>27</v>
      </c>
      <c r="AD375" s="3" t="s">
        <v>9</v>
      </c>
      <c r="AG375" s="12">
        <f>COUNTIF(Table1[[#This Row],[Catalogue of the Museum of London Antiquities 1854]:[Illustrations of Roman London 1859]],"=y")</f>
        <v>1</v>
      </c>
      <c r="AH375" s="12" t="str">
        <f>CONCATENATE(Table1[[#This Row],[Surname]],", ",Table1[[#This Row],[First name]])</f>
        <v>Hallam, Henry</v>
      </c>
    </row>
    <row r="376" spans="1:34" x14ac:dyDescent="0.25">
      <c r="A376" t="s">
        <v>381</v>
      </c>
      <c r="B376" t="s">
        <v>29</v>
      </c>
      <c r="P376" t="s">
        <v>2296</v>
      </c>
      <c r="Q376" s="3" t="s">
        <v>287</v>
      </c>
      <c r="R376" s="3" t="s">
        <v>215</v>
      </c>
      <c r="S376" t="s">
        <v>27</v>
      </c>
      <c r="T376"/>
      <c r="U376"/>
      <c r="V376" t="s">
        <v>9</v>
      </c>
      <c r="W376" s="3" t="s">
        <v>9</v>
      </c>
      <c r="X376" s="3" t="s">
        <v>9</v>
      </c>
      <c r="Y376" s="3" t="s">
        <v>9</v>
      </c>
      <c r="Z376" s="3" t="s">
        <v>9</v>
      </c>
      <c r="AA376" s="3" t="s">
        <v>9</v>
      </c>
      <c r="AC376" s="3"/>
      <c r="AD376" s="3" t="s">
        <v>9</v>
      </c>
      <c r="AE376" s="3"/>
      <c r="AF376" s="3" t="s">
        <v>9</v>
      </c>
      <c r="AG376" s="12">
        <f>COUNTIF(Table1[[#This Row],[Catalogue of the Museum of London Antiquities 1854]:[Illustrations of Roman London 1859]],"=y")</f>
        <v>8</v>
      </c>
      <c r="AH376" s="12" t="str">
        <f>CONCATENATE(Table1[[#This Row],[Surname]],", ",Table1[[#This Row],[First name]])</f>
        <v>Hall, Charles</v>
      </c>
    </row>
    <row r="377" spans="1:34" s="3" customFormat="1" x14ac:dyDescent="0.25">
      <c r="A377" s="3" t="s">
        <v>381</v>
      </c>
      <c r="B377" s="3" t="s">
        <v>382</v>
      </c>
      <c r="D377" s="3" t="s">
        <v>9</v>
      </c>
      <c r="J377" s="3" t="s">
        <v>9</v>
      </c>
      <c r="P377" s="3" t="s">
        <v>383</v>
      </c>
      <c r="Q377" s="3" t="s">
        <v>384</v>
      </c>
      <c r="R377" s="3" t="s">
        <v>230</v>
      </c>
      <c r="S377" s="3" t="s">
        <v>27</v>
      </c>
      <c r="V377" s="3" t="s">
        <v>9</v>
      </c>
      <c r="AG377" s="12">
        <f>COUNTIF(Table1[[#This Row],[Catalogue of the Museum of London Antiquities 1854]:[Illustrations of Roman London 1859]],"=y")</f>
        <v>1</v>
      </c>
      <c r="AH377" s="12" t="str">
        <f>CONCATENATE(Table1[[#This Row],[Surname]],", ",Table1[[#This Row],[First name]])</f>
        <v>Hall, Samuel Carter</v>
      </c>
    </row>
    <row r="378" spans="1:34" x14ac:dyDescent="0.25">
      <c r="A378" t="s">
        <v>381</v>
      </c>
      <c r="B378" t="s">
        <v>385</v>
      </c>
      <c r="P378" t="s">
        <v>386</v>
      </c>
      <c r="Q378" t="s">
        <v>387</v>
      </c>
      <c r="R378" s="3" t="s">
        <v>388</v>
      </c>
      <c r="S378" t="s">
        <v>27</v>
      </c>
      <c r="T378"/>
      <c r="U378"/>
      <c r="V378" t="s">
        <v>9</v>
      </c>
      <c r="AC378" s="3"/>
      <c r="AD378" s="3"/>
      <c r="AE378" s="3"/>
      <c r="AF378" s="3"/>
      <c r="AG378" s="12">
        <f>COUNTIF(Table1[[#This Row],[Catalogue of the Museum of London Antiquities 1854]:[Illustrations of Roman London 1859]],"=y")</f>
        <v>1</v>
      </c>
      <c r="AH378" s="12" t="str">
        <f>CONCATENATE(Table1[[#This Row],[Surname]],", ",Table1[[#This Row],[First name]])</f>
        <v>Hall, John Rose</v>
      </c>
    </row>
    <row r="379" spans="1:34" s="3" customFormat="1" x14ac:dyDescent="0.25">
      <c r="A379" s="3" t="s">
        <v>1694</v>
      </c>
      <c r="B379" s="3" t="s">
        <v>390</v>
      </c>
      <c r="J379" s="3" t="s">
        <v>9</v>
      </c>
      <c r="K379" s="3" t="s">
        <v>9</v>
      </c>
      <c r="P379" s="3" t="s">
        <v>3232</v>
      </c>
      <c r="Q379" s="3" t="s">
        <v>16</v>
      </c>
      <c r="R379" s="3" t="s">
        <v>16</v>
      </c>
      <c r="S379" s="3" t="s">
        <v>27</v>
      </c>
      <c r="V379" s="3" t="s">
        <v>9</v>
      </c>
      <c r="W379" s="3" t="s">
        <v>9</v>
      </c>
      <c r="X379" s="3" t="s">
        <v>9</v>
      </c>
      <c r="Y379" s="3" t="s">
        <v>9</v>
      </c>
      <c r="Z379" s="3" t="s">
        <v>9</v>
      </c>
      <c r="AB379" s="3" t="s">
        <v>9</v>
      </c>
      <c r="AC379" s="3" t="s">
        <v>9</v>
      </c>
      <c r="AD379" s="3" t="s">
        <v>9</v>
      </c>
      <c r="AG379" s="12">
        <f>COUNTIF(Table1[[#This Row],[Catalogue of the Museum of London Antiquities 1854]:[Illustrations of Roman London 1859]],"=y")</f>
        <v>8</v>
      </c>
      <c r="AH379" s="12" t="str">
        <f>CONCATENATE(Table1[[#This Row],[Surname]],", ",Table1[[#This Row],[First name]])</f>
        <v>Halliwell-Phillips, James Orchard</v>
      </c>
    </row>
    <row r="380" spans="1:34" x14ac:dyDescent="0.25">
      <c r="A380" t="s">
        <v>392</v>
      </c>
      <c r="B380" t="s">
        <v>11</v>
      </c>
      <c r="M380" t="s">
        <v>9</v>
      </c>
      <c r="N380" t="s">
        <v>1301</v>
      </c>
      <c r="Q380" t="s">
        <v>8</v>
      </c>
      <c r="R380" s="3" t="s">
        <v>111</v>
      </c>
      <c r="S380" t="s">
        <v>27</v>
      </c>
      <c r="T380"/>
      <c r="U380"/>
      <c r="V380" t="s">
        <v>9</v>
      </c>
      <c r="AC380" s="3"/>
      <c r="AD380" s="3" t="s">
        <v>9</v>
      </c>
      <c r="AE380" s="3"/>
      <c r="AF380" s="3" t="s">
        <v>9</v>
      </c>
      <c r="AG380" s="12">
        <f>COUNTIF(Table1[[#This Row],[Catalogue of the Museum of London Antiquities 1854]:[Illustrations of Roman London 1859]],"=y")</f>
        <v>3</v>
      </c>
      <c r="AH380" s="12" t="str">
        <f>CONCATENATE(Table1[[#This Row],[Surname]],", ",Table1[[#This Row],[First name]])</f>
        <v>Hampden, John</v>
      </c>
    </row>
    <row r="381" spans="1:34" x14ac:dyDescent="0.25">
      <c r="A381" t="s">
        <v>1964</v>
      </c>
      <c r="C381" t="s">
        <v>335</v>
      </c>
      <c r="P381" t="s">
        <v>1965</v>
      </c>
      <c r="Q381" t="s">
        <v>1405</v>
      </c>
      <c r="R381" s="3" t="s">
        <v>3253</v>
      </c>
      <c r="S381" t="s">
        <v>27</v>
      </c>
      <c r="T381"/>
      <c r="U381"/>
      <c r="V381"/>
      <c r="AC381" s="3"/>
      <c r="AD381" s="3"/>
      <c r="AE381" s="3"/>
      <c r="AF381" s="3" t="s">
        <v>9</v>
      </c>
      <c r="AG381" s="12">
        <f>COUNTIF(Table1[[#This Row],[Catalogue of the Museum of London Antiquities 1854]:[Illustrations of Roman London 1859]],"=y")</f>
        <v>1</v>
      </c>
      <c r="AH381" s="12" t="str">
        <f>CONCATENATE(Table1[[#This Row],[Surname]],", ",Table1[[#This Row],[First name]])</f>
        <v xml:space="preserve">Hannington, </v>
      </c>
    </row>
    <row r="382" spans="1:34" x14ac:dyDescent="0.25">
      <c r="A382" t="s">
        <v>1337</v>
      </c>
      <c r="B382" t="s">
        <v>1966</v>
      </c>
      <c r="C382" t="s">
        <v>1041</v>
      </c>
      <c r="Q382" t="s">
        <v>1416</v>
      </c>
      <c r="R382" s="3" t="s">
        <v>468</v>
      </c>
      <c r="S382" t="s">
        <v>27</v>
      </c>
      <c r="T382"/>
      <c r="U382"/>
      <c r="V382"/>
      <c r="AC382" s="3"/>
      <c r="AD382" s="3"/>
      <c r="AE382" s="3"/>
      <c r="AF382" s="3" t="s">
        <v>9</v>
      </c>
      <c r="AG382" s="12">
        <f>COUNTIF(Table1[[#This Row],[Catalogue of the Museum of London Antiquities 1854]:[Illustrations of Roman London 1859]],"=y")</f>
        <v>1</v>
      </c>
      <c r="AH382" s="12" t="str">
        <f>CONCATENATE(Table1[[#This Row],[Surname]],", ",Table1[[#This Row],[First name]])</f>
        <v>Harcourt, Francis Vernon</v>
      </c>
    </row>
    <row r="383" spans="1:34" x14ac:dyDescent="0.25">
      <c r="A383" t="s">
        <v>1337</v>
      </c>
      <c r="B383" t="s">
        <v>1338</v>
      </c>
      <c r="C383" t="s">
        <v>24</v>
      </c>
      <c r="E383" t="s">
        <v>9</v>
      </c>
      <c r="P383" t="s">
        <v>1339</v>
      </c>
      <c r="Q383" t="s">
        <v>1340</v>
      </c>
      <c r="R383" s="3" t="s">
        <v>303</v>
      </c>
      <c r="S383" t="s">
        <v>27</v>
      </c>
      <c r="T383"/>
      <c r="U383"/>
      <c r="V383"/>
      <c r="Y383" s="3" t="s">
        <v>9</v>
      </c>
      <c r="Z383" s="3" t="s">
        <v>9</v>
      </c>
      <c r="AA383" s="3" t="s">
        <v>9</v>
      </c>
      <c r="AC383" s="3"/>
      <c r="AD383" s="3"/>
      <c r="AE383" s="3"/>
      <c r="AF383" s="3" t="s">
        <v>9</v>
      </c>
      <c r="AG383" s="12">
        <f>COUNTIF(Table1[[#This Row],[Catalogue of the Museum of London Antiquities 1854]:[Illustrations of Roman London 1859]],"=y")</f>
        <v>4</v>
      </c>
      <c r="AH383" s="12" t="str">
        <f>CONCATENATE(Table1[[#This Row],[Surname]],", ",Table1[[#This Row],[First name]])</f>
        <v>Harcourt, L Vernon</v>
      </c>
    </row>
    <row r="384" spans="1:34" x14ac:dyDescent="0.25">
      <c r="A384" t="s">
        <v>393</v>
      </c>
      <c r="B384" t="s">
        <v>1967</v>
      </c>
      <c r="C384" t="s">
        <v>1968</v>
      </c>
      <c r="D384" t="s">
        <v>9</v>
      </c>
      <c r="E384" t="s">
        <v>9</v>
      </c>
      <c r="H384" t="s">
        <v>9</v>
      </c>
      <c r="I384" t="s">
        <v>48</v>
      </c>
      <c r="P384" t="s">
        <v>1969</v>
      </c>
      <c r="Q384" t="s">
        <v>50</v>
      </c>
      <c r="R384" s="3" t="s">
        <v>222</v>
      </c>
      <c r="S384" t="s">
        <v>27</v>
      </c>
      <c r="T384"/>
      <c r="U384"/>
      <c r="V384"/>
      <c r="AC384" s="3"/>
      <c r="AD384" s="3"/>
      <c r="AE384" s="3"/>
      <c r="AF384" s="3" t="s">
        <v>9</v>
      </c>
      <c r="AG384" s="12">
        <f>COUNTIF(Table1[[#This Row],[Catalogue of the Museum of London Antiquities 1854]:[Illustrations of Roman London 1859]],"=y")</f>
        <v>1</v>
      </c>
      <c r="AH384" s="12" t="str">
        <f>CONCATENATE(Table1[[#This Row],[Surname]],", ",Table1[[#This Row],[First name]])</f>
        <v>Hardwick, C</v>
      </c>
    </row>
    <row r="385" spans="1:34" x14ac:dyDescent="0.25">
      <c r="A385" t="s">
        <v>393</v>
      </c>
      <c r="B385" t="s">
        <v>1438</v>
      </c>
      <c r="P385" t="s">
        <v>394</v>
      </c>
      <c r="Q385" t="s">
        <v>16</v>
      </c>
      <c r="R385" s="3" t="s">
        <v>16</v>
      </c>
      <c r="S385" t="s">
        <v>27</v>
      </c>
      <c r="T385"/>
      <c r="U385"/>
      <c r="V385" t="s">
        <v>9</v>
      </c>
      <c r="AC385" s="3"/>
      <c r="AD385" s="3"/>
      <c r="AE385" s="3"/>
      <c r="AF385" s="3"/>
      <c r="AG385" s="12">
        <f>COUNTIF(Table1[[#This Row],[Catalogue of the Museum of London Antiquities 1854]:[Illustrations of Roman London 1859]],"=y")</f>
        <v>1</v>
      </c>
      <c r="AH385" s="12" t="str">
        <f>CONCATENATE(Table1[[#This Row],[Surname]],", ",Table1[[#This Row],[First name]])</f>
        <v>Hardwick, R G</v>
      </c>
    </row>
    <row r="386" spans="1:34" x14ac:dyDescent="0.25">
      <c r="A386" t="s">
        <v>1970</v>
      </c>
      <c r="B386" t="s">
        <v>196</v>
      </c>
      <c r="P386" t="s">
        <v>1971</v>
      </c>
      <c r="Q386" t="s">
        <v>16</v>
      </c>
      <c r="R386" s="3" t="s">
        <v>16</v>
      </c>
      <c r="S386" t="s">
        <v>27</v>
      </c>
      <c r="T386"/>
      <c r="U386"/>
      <c r="V386"/>
      <c r="AC386" s="3"/>
      <c r="AD386" s="3"/>
      <c r="AE386" s="3"/>
      <c r="AF386" s="3" t="s">
        <v>9</v>
      </c>
      <c r="AG386" s="12">
        <f>COUNTIF(Table1[[#This Row],[Catalogue of the Museum of London Antiquities 1854]:[Illustrations of Roman London 1859]],"=y")</f>
        <v>1</v>
      </c>
      <c r="AH386" s="12" t="str">
        <f>CONCATENATE(Table1[[#This Row],[Surname]],", ",Table1[[#This Row],[First name]])</f>
        <v>Harford, Frederick</v>
      </c>
    </row>
    <row r="387" spans="1:34" x14ac:dyDescent="0.25">
      <c r="A387" t="s">
        <v>395</v>
      </c>
      <c r="B387" t="s">
        <v>72</v>
      </c>
      <c r="C387" t="s">
        <v>1972</v>
      </c>
      <c r="D387" t="s">
        <v>9</v>
      </c>
      <c r="Q387" t="s">
        <v>219</v>
      </c>
      <c r="R387" s="3" t="s">
        <v>3252</v>
      </c>
      <c r="S387" t="s">
        <v>27</v>
      </c>
      <c r="T387"/>
      <c r="U387"/>
      <c r="V387" t="s">
        <v>9</v>
      </c>
      <c r="AC387" s="3"/>
      <c r="AD387" s="3"/>
      <c r="AE387" s="3"/>
      <c r="AF387" s="3" t="s">
        <v>9</v>
      </c>
      <c r="AG387" s="12">
        <f>COUNTIF(Table1[[#This Row],[Catalogue of the Museum of London Antiquities 1854]:[Illustrations of Roman London 1859]],"=y")</f>
        <v>2</v>
      </c>
      <c r="AH387" s="12" t="str">
        <f>CONCATENATE(Table1[[#This Row],[Surname]],", ",Table1[[#This Row],[First name]])</f>
        <v>Hargrove, William</v>
      </c>
    </row>
    <row r="388" spans="1:34" x14ac:dyDescent="0.25">
      <c r="A388" t="s">
        <v>396</v>
      </c>
      <c r="B388" t="s">
        <v>11</v>
      </c>
      <c r="D388" t="s">
        <v>3209</v>
      </c>
      <c r="P388" t="s">
        <v>1559</v>
      </c>
      <c r="Q388" s="3" t="s">
        <v>2297</v>
      </c>
      <c r="R388" s="3" t="s">
        <v>16</v>
      </c>
      <c r="S388" t="s">
        <v>27</v>
      </c>
      <c r="T388" t="s">
        <v>9</v>
      </c>
      <c r="U388"/>
      <c r="V388" t="s">
        <v>9</v>
      </c>
      <c r="AB388" s="3" t="s">
        <v>9</v>
      </c>
      <c r="AC388" s="3" t="s">
        <v>9</v>
      </c>
      <c r="AD388" s="3" t="s">
        <v>9</v>
      </c>
      <c r="AE388" s="3" t="s">
        <v>9</v>
      </c>
      <c r="AF388" s="3" t="s">
        <v>9</v>
      </c>
      <c r="AG388" s="12">
        <f>COUNTIF(Table1[[#This Row],[Catalogue of the Museum of London Antiquities 1854]:[Illustrations of Roman London 1859]],"=y")</f>
        <v>6</v>
      </c>
      <c r="AH388" s="12" t="str">
        <f>CONCATENATE(Table1[[#This Row],[Surname]],", ",Table1[[#This Row],[First name]])</f>
        <v>Harris, John</v>
      </c>
    </row>
    <row r="389" spans="1:34" x14ac:dyDescent="0.25">
      <c r="A389" t="s">
        <v>397</v>
      </c>
      <c r="C389" t="s">
        <v>335</v>
      </c>
      <c r="P389" t="s">
        <v>1973</v>
      </c>
      <c r="Q389" t="s">
        <v>2319</v>
      </c>
      <c r="R389" s="3" t="s">
        <v>161</v>
      </c>
      <c r="S389" t="s">
        <v>27</v>
      </c>
      <c r="T389"/>
      <c r="U389"/>
      <c r="V389"/>
      <c r="AC389" s="3"/>
      <c r="AD389" s="3"/>
      <c r="AE389" s="3"/>
      <c r="AF389" s="3" t="s">
        <v>9</v>
      </c>
      <c r="AG389" s="12">
        <f>COUNTIF(Table1[[#This Row],[Catalogue of the Museum of London Antiquities 1854]:[Illustrations of Roman London 1859]],"=y")</f>
        <v>1</v>
      </c>
      <c r="AH389" s="12" t="str">
        <f>CONCATENATE(Table1[[#This Row],[Surname]],", ",Table1[[#This Row],[First name]])</f>
        <v xml:space="preserve">Harrison, </v>
      </c>
    </row>
    <row r="390" spans="1:34" x14ac:dyDescent="0.25">
      <c r="A390" t="s">
        <v>397</v>
      </c>
      <c r="B390" t="s">
        <v>72</v>
      </c>
      <c r="J390" t="s">
        <v>9</v>
      </c>
      <c r="L390" t="s">
        <v>9</v>
      </c>
      <c r="P390" t="s">
        <v>1658</v>
      </c>
      <c r="Q390" t="s">
        <v>1659</v>
      </c>
      <c r="R390" s="3" t="s">
        <v>400</v>
      </c>
      <c r="S390" t="s">
        <v>27</v>
      </c>
      <c r="T390"/>
      <c r="U390"/>
      <c r="V390"/>
      <c r="AC390" s="3" t="s">
        <v>9</v>
      </c>
      <c r="AD390" s="3"/>
      <c r="AE390" s="3"/>
      <c r="AF390" s="3"/>
      <c r="AG390" s="12">
        <f>COUNTIF(Table1[[#This Row],[Catalogue of the Museum of London Antiquities 1854]:[Illustrations of Roman London 1859]],"=y")</f>
        <v>1</v>
      </c>
      <c r="AH390" s="12" t="str">
        <f>CONCATENATE(Table1[[#This Row],[Surname]],", ",Table1[[#This Row],[First name]])</f>
        <v>Harrison, William</v>
      </c>
    </row>
    <row r="391" spans="1:34" x14ac:dyDescent="0.25">
      <c r="A391" t="s">
        <v>397</v>
      </c>
      <c r="B391" t="s">
        <v>72</v>
      </c>
      <c r="P391" t="s">
        <v>398</v>
      </c>
      <c r="Q391" t="s">
        <v>399</v>
      </c>
      <c r="R391" s="3" t="s">
        <v>400</v>
      </c>
      <c r="S391" t="s">
        <v>27</v>
      </c>
      <c r="T391"/>
      <c r="U391"/>
      <c r="V391" t="s">
        <v>9</v>
      </c>
      <c r="Y391" s="3" t="s">
        <v>9</v>
      </c>
      <c r="Z391" s="3" t="s">
        <v>9</v>
      </c>
      <c r="AA391" s="3" t="s">
        <v>9</v>
      </c>
      <c r="AB391" s="3" t="s">
        <v>9</v>
      </c>
      <c r="AC391" s="3"/>
      <c r="AD391" s="3"/>
      <c r="AE391" s="3"/>
      <c r="AF391" s="3" t="s">
        <v>9</v>
      </c>
      <c r="AG391" s="12">
        <f>COUNTIF(Table1[[#This Row],[Catalogue of the Museum of London Antiquities 1854]:[Illustrations of Roman London 1859]],"=y")</f>
        <v>6</v>
      </c>
      <c r="AH391" s="12" t="str">
        <f>CONCATENATE(Table1[[#This Row],[Surname]],", ",Table1[[#This Row],[First name]])</f>
        <v>Harrison, William</v>
      </c>
    </row>
    <row r="392" spans="1:34" x14ac:dyDescent="0.25">
      <c r="A392" t="s">
        <v>397</v>
      </c>
      <c r="B392" t="s">
        <v>1400</v>
      </c>
      <c r="P392" t="s">
        <v>1230</v>
      </c>
      <c r="Q392" t="s">
        <v>1231</v>
      </c>
      <c r="R392" s="3" t="s">
        <v>26</v>
      </c>
      <c r="S392" t="s">
        <v>27</v>
      </c>
      <c r="T392"/>
      <c r="U392"/>
      <c r="V392"/>
      <c r="W392" s="3" t="s">
        <v>9</v>
      </c>
      <c r="AC392" s="3"/>
      <c r="AD392" s="3"/>
      <c r="AE392" s="3"/>
      <c r="AF392" s="3"/>
      <c r="AG392" s="12">
        <f>COUNTIF(Table1[[#This Row],[Catalogue of the Museum of London Antiquities 1854]:[Illustrations of Roman London 1859]],"=y")</f>
        <v>1</v>
      </c>
      <c r="AH392" s="12" t="str">
        <f>CONCATENATE(Table1[[#This Row],[Surname]],", ",Table1[[#This Row],[First name]])</f>
        <v>Harrison, William F</v>
      </c>
    </row>
    <row r="393" spans="1:34" x14ac:dyDescent="0.25">
      <c r="A393" t="s">
        <v>401</v>
      </c>
      <c r="B393" t="s">
        <v>125</v>
      </c>
      <c r="C393" t="s">
        <v>402</v>
      </c>
      <c r="D393" t="s">
        <v>9</v>
      </c>
      <c r="J393" t="s">
        <v>9</v>
      </c>
      <c r="N393" t="s">
        <v>2220</v>
      </c>
      <c r="P393" t="s">
        <v>1974</v>
      </c>
      <c r="Q393" t="s">
        <v>92</v>
      </c>
      <c r="R393" s="3" t="s">
        <v>68</v>
      </c>
      <c r="S393" t="s">
        <v>27</v>
      </c>
      <c r="T393"/>
      <c r="U393"/>
      <c r="V393" t="s">
        <v>9</v>
      </c>
      <c r="Y393" s="3" t="s">
        <v>9</v>
      </c>
      <c r="AC393" s="3"/>
      <c r="AD393" s="3"/>
      <c r="AE393" s="3"/>
      <c r="AF393" s="3" t="s">
        <v>9</v>
      </c>
      <c r="AG393" s="12">
        <f>COUNTIF(Table1[[#This Row],[Catalogue of the Museum of London Antiquities 1854]:[Illustrations of Roman London 1859]],"=y")</f>
        <v>3</v>
      </c>
      <c r="AH393" s="12" t="str">
        <f>CONCATENATE(Table1[[#This Row],[Surname]],", ",Table1[[#This Row],[First name]])</f>
        <v>Harrod, Henry</v>
      </c>
    </row>
    <row r="394" spans="1:34" x14ac:dyDescent="0.25">
      <c r="A394" t="s">
        <v>926</v>
      </c>
      <c r="B394" t="s">
        <v>927</v>
      </c>
      <c r="D394" t="s">
        <v>3209</v>
      </c>
      <c r="Q394" t="s">
        <v>928</v>
      </c>
      <c r="R394" s="3" t="s">
        <v>230</v>
      </c>
      <c r="S394" t="s">
        <v>27</v>
      </c>
      <c r="T394"/>
      <c r="U394"/>
      <c r="V394"/>
      <c r="AC394" s="3"/>
      <c r="AD394" s="3" t="s">
        <v>9</v>
      </c>
      <c r="AE394" s="3"/>
      <c r="AF394" s="3"/>
      <c r="AG394" s="12">
        <f>COUNTIF(Table1[[#This Row],[Catalogue of the Museum of London Antiquities 1854]:[Illustrations of Roman London 1859]],"=y")</f>
        <v>1</v>
      </c>
      <c r="AH394" s="12" t="str">
        <f>CONCATENATE(Table1[[#This Row],[Surname]],", ",Table1[[#This Row],[First name]])</f>
        <v>Hart, Alexander</v>
      </c>
    </row>
    <row r="395" spans="1:34" x14ac:dyDescent="0.25">
      <c r="A395" t="s">
        <v>1975</v>
      </c>
      <c r="B395" t="s">
        <v>1976</v>
      </c>
      <c r="P395" t="s">
        <v>1977</v>
      </c>
      <c r="Q395" t="s">
        <v>1978</v>
      </c>
      <c r="R395" s="3" t="s">
        <v>400</v>
      </c>
      <c r="S395" t="s">
        <v>27</v>
      </c>
      <c r="T395"/>
      <c r="U395"/>
      <c r="V395"/>
      <c r="AC395" s="3"/>
      <c r="AD395" s="3"/>
      <c r="AE395" s="3"/>
      <c r="AF395" s="3" t="s">
        <v>9</v>
      </c>
      <c r="AG395" s="12">
        <f>COUNTIF(Table1[[#This Row],[Catalogue of the Museum of London Antiquities 1854]:[Illustrations of Roman London 1859]],"=y")</f>
        <v>1</v>
      </c>
      <c r="AH395" s="12" t="str">
        <f>CONCATENATE(Table1[[#This Row],[Surname]],", ",Table1[[#This Row],[First name]])</f>
        <v>Hartley, James Smyth</v>
      </c>
    </row>
    <row r="396" spans="1:34" x14ac:dyDescent="0.25">
      <c r="A396" t="s">
        <v>403</v>
      </c>
      <c r="B396" t="s">
        <v>45</v>
      </c>
      <c r="D396" t="s">
        <v>9</v>
      </c>
      <c r="I396" s="3"/>
      <c r="N396" t="s">
        <v>2221</v>
      </c>
      <c r="P396" t="s">
        <v>933</v>
      </c>
      <c r="Q396" t="s">
        <v>33</v>
      </c>
      <c r="R396" s="3" t="s">
        <v>3266</v>
      </c>
      <c r="S396" t="s">
        <v>34</v>
      </c>
      <c r="T396"/>
      <c r="U396"/>
      <c r="V396"/>
      <c r="AC396" s="3"/>
      <c r="AD396" s="3" t="s">
        <v>9</v>
      </c>
      <c r="AE396" s="3"/>
      <c r="AF396" s="3"/>
      <c r="AG396" s="12">
        <f>COUNTIF(Table1[[#This Row],[Catalogue of the Museum of London Antiquities 1854]:[Illustrations of Roman London 1859]],"=y")</f>
        <v>1</v>
      </c>
      <c r="AH396" s="12" t="str">
        <f>CONCATENATE(Table1[[#This Row],[Surname]],", ",Table1[[#This Row],[First name]])</f>
        <v>Harvey, George</v>
      </c>
    </row>
    <row r="397" spans="1:34" x14ac:dyDescent="0.25">
      <c r="A397" t="s">
        <v>403</v>
      </c>
      <c r="B397" t="s">
        <v>1759</v>
      </c>
      <c r="I397" t="s">
        <v>48</v>
      </c>
      <c r="Q397" t="s">
        <v>1746</v>
      </c>
      <c r="R397" s="3" t="s">
        <v>3253</v>
      </c>
      <c r="S397" t="s">
        <v>27</v>
      </c>
      <c r="T397"/>
      <c r="U397"/>
      <c r="V397"/>
      <c r="AC397" s="3"/>
      <c r="AD397" s="3"/>
      <c r="AE397" s="3" t="s">
        <v>9</v>
      </c>
      <c r="AF397" s="3"/>
      <c r="AG397" s="12">
        <f>COUNTIF(Table1[[#This Row],[Catalogue of the Museum of London Antiquities 1854]:[Illustrations of Roman London 1859]],"=y")</f>
        <v>1</v>
      </c>
      <c r="AH397" s="12" t="str">
        <f>CONCATENATE(Table1[[#This Row],[Surname]],", ",Table1[[#This Row],[First name]])</f>
        <v>Harvey, G G</v>
      </c>
    </row>
    <row r="398" spans="1:34" s="3" customFormat="1" x14ac:dyDescent="0.25">
      <c r="A398" s="3" t="s">
        <v>403</v>
      </c>
      <c r="B398" s="3" t="s">
        <v>929</v>
      </c>
      <c r="P398" s="3" t="s">
        <v>930</v>
      </c>
      <c r="Q398" s="3" t="s">
        <v>931</v>
      </c>
      <c r="R398" s="3" t="s">
        <v>26</v>
      </c>
      <c r="S398" s="3" t="s">
        <v>1332</v>
      </c>
      <c r="Y398" s="3" t="s">
        <v>9</v>
      </c>
      <c r="AD398" s="3" t="s">
        <v>9</v>
      </c>
      <c r="AG398" s="12">
        <f>COUNTIF(Table1[[#This Row],[Catalogue of the Museum of London Antiquities 1854]:[Illustrations of Roman London 1859]],"=y")</f>
        <v>2</v>
      </c>
      <c r="AH398" s="12" t="str">
        <f>CONCATENATE(Table1[[#This Row],[Surname]],", ",Table1[[#This Row],[First name]])</f>
        <v>Harvey, Henry Wise</v>
      </c>
    </row>
    <row r="399" spans="1:34" x14ac:dyDescent="0.25">
      <c r="A399" t="s">
        <v>403</v>
      </c>
      <c r="B399" t="s">
        <v>11</v>
      </c>
      <c r="C399" t="s">
        <v>932</v>
      </c>
      <c r="R399" s="3"/>
      <c r="S399"/>
      <c r="T399"/>
      <c r="U399"/>
      <c r="V399"/>
      <c r="AC399" s="3"/>
      <c r="AD399" s="3" t="s">
        <v>9</v>
      </c>
      <c r="AE399" s="3"/>
      <c r="AF399" s="3"/>
      <c r="AG399" s="12">
        <f>COUNTIF(Table1[[#This Row],[Catalogue of the Museum of London Antiquities 1854]:[Illustrations of Roman London 1859]],"=y")</f>
        <v>1</v>
      </c>
      <c r="AH399" s="12" t="str">
        <f>CONCATENATE(Table1[[#This Row],[Surname]],", ",Table1[[#This Row],[First name]])</f>
        <v>Harvey, John</v>
      </c>
    </row>
    <row r="400" spans="1:34" x14ac:dyDescent="0.25">
      <c r="A400" t="s">
        <v>403</v>
      </c>
      <c r="B400" t="s">
        <v>72</v>
      </c>
      <c r="D400" t="s">
        <v>9</v>
      </c>
      <c r="J400" t="s">
        <v>9</v>
      </c>
      <c r="P400" t="s">
        <v>404</v>
      </c>
      <c r="Q400" t="s">
        <v>319</v>
      </c>
      <c r="R400" s="3" t="s">
        <v>3253</v>
      </c>
      <c r="S400" t="s">
        <v>27</v>
      </c>
      <c r="T400"/>
      <c r="U400"/>
      <c r="V400" t="s">
        <v>9</v>
      </c>
      <c r="Z400" s="3" t="s">
        <v>9</v>
      </c>
      <c r="AA400" s="3" t="s">
        <v>9</v>
      </c>
      <c r="AB400" s="3" t="s">
        <v>9</v>
      </c>
      <c r="AC400" s="3"/>
      <c r="AD400" s="3" t="s">
        <v>9</v>
      </c>
      <c r="AE400" s="3"/>
      <c r="AF400" s="3"/>
      <c r="AG400" s="12">
        <f>COUNTIF(Table1[[#This Row],[Catalogue of the Museum of London Antiquities 1854]:[Illustrations of Roman London 1859]],"=y")</f>
        <v>5</v>
      </c>
      <c r="AH400" s="12" t="str">
        <f>CONCATENATE(Table1[[#This Row],[Surname]],", ",Table1[[#This Row],[First name]])</f>
        <v>Harvey, William</v>
      </c>
    </row>
    <row r="401" spans="1:34" x14ac:dyDescent="0.25">
      <c r="A401" t="s">
        <v>1981</v>
      </c>
      <c r="B401" t="s">
        <v>11</v>
      </c>
      <c r="D401" t="s">
        <v>9</v>
      </c>
      <c r="I401" t="s">
        <v>613</v>
      </c>
      <c r="P401" t="s">
        <v>1982</v>
      </c>
      <c r="Q401" t="s">
        <v>1983</v>
      </c>
      <c r="R401" s="3" t="s">
        <v>328</v>
      </c>
      <c r="S401" t="s">
        <v>27</v>
      </c>
      <c r="T401"/>
      <c r="U401"/>
      <c r="V401"/>
      <c r="AC401" s="3"/>
      <c r="AD401" s="3"/>
      <c r="AE401" s="3"/>
      <c r="AF401" s="3" t="s">
        <v>9</v>
      </c>
      <c r="AG401" s="12">
        <f>COUNTIF(Table1[[#This Row],[Catalogue of the Museum of London Antiquities 1854]:[Illustrations of Roman London 1859]],"=y")</f>
        <v>1</v>
      </c>
      <c r="AH401" s="12" t="str">
        <f>CONCATENATE(Table1[[#This Row],[Surname]],", ",Table1[[#This Row],[First name]])</f>
        <v>Harwood Hill, John</v>
      </c>
    </row>
    <row r="402" spans="1:34" x14ac:dyDescent="0.25">
      <c r="A402" t="s">
        <v>935</v>
      </c>
      <c r="B402" t="s">
        <v>914</v>
      </c>
      <c r="P402" t="s">
        <v>936</v>
      </c>
      <c r="Q402" t="s">
        <v>16</v>
      </c>
      <c r="R402" s="3" t="s">
        <v>16</v>
      </c>
      <c r="S402" t="s">
        <v>27</v>
      </c>
      <c r="T402"/>
      <c r="U402"/>
      <c r="V402"/>
      <c r="AC402" s="3"/>
      <c r="AD402" s="3" t="s">
        <v>9</v>
      </c>
      <c r="AE402" s="3"/>
      <c r="AF402" s="3"/>
      <c r="AG402" s="12">
        <f>COUNTIF(Table1[[#This Row],[Catalogue of the Museum of London Antiquities 1854]:[Illustrations of Roman London 1859]],"=y")</f>
        <v>1</v>
      </c>
      <c r="AH402" s="12" t="str">
        <f>CONCATENATE(Table1[[#This Row],[Surname]],", ",Table1[[#This Row],[First name]])</f>
        <v>Harwood, T</v>
      </c>
    </row>
    <row r="403" spans="1:34" x14ac:dyDescent="0.25">
      <c r="A403" t="s">
        <v>937</v>
      </c>
      <c r="C403" t="s">
        <v>938</v>
      </c>
      <c r="F403" t="s">
        <v>9</v>
      </c>
      <c r="J403" t="s">
        <v>9</v>
      </c>
      <c r="Q403" t="s">
        <v>939</v>
      </c>
      <c r="R403" s="3" t="s">
        <v>68</v>
      </c>
      <c r="S403" t="s">
        <v>27</v>
      </c>
      <c r="T403"/>
      <c r="U403"/>
      <c r="V403"/>
      <c r="AC403" s="3"/>
      <c r="AD403" s="3" t="s">
        <v>9</v>
      </c>
      <c r="AE403" s="3"/>
      <c r="AF403" s="3"/>
      <c r="AG403" s="12">
        <f>COUNTIF(Table1[[#This Row],[Catalogue of the Museum of London Antiquities 1854]:[Illustrations of Roman London 1859]],"=y")</f>
        <v>1</v>
      </c>
      <c r="AH403" s="12" t="str">
        <f>CONCATENATE(Table1[[#This Row],[Surname]],", ",Table1[[#This Row],[First name]])</f>
        <v xml:space="preserve">Hastings, </v>
      </c>
    </row>
    <row r="404" spans="1:34" s="3" customFormat="1" x14ac:dyDescent="0.25">
      <c r="A404" s="3" t="s">
        <v>405</v>
      </c>
      <c r="B404" s="3" t="s">
        <v>7</v>
      </c>
      <c r="C404" s="3" t="s">
        <v>1980</v>
      </c>
      <c r="D404" s="3" t="s">
        <v>9</v>
      </c>
      <c r="G404" s="3" t="s">
        <v>9</v>
      </c>
      <c r="J404" s="3" t="s">
        <v>9</v>
      </c>
      <c r="K404" s="3" t="s">
        <v>9</v>
      </c>
      <c r="M404" s="3" t="s">
        <v>9</v>
      </c>
      <c r="N404" s="3" t="s">
        <v>1301</v>
      </c>
      <c r="P404" s="3" t="s">
        <v>296</v>
      </c>
      <c r="Q404" s="3" t="s">
        <v>16</v>
      </c>
      <c r="R404" s="3" t="s">
        <v>16</v>
      </c>
      <c r="S404" s="3" t="s">
        <v>27</v>
      </c>
      <c r="Y404" s="3" t="s">
        <v>9</v>
      </c>
      <c r="Z404" s="3" t="s">
        <v>9</v>
      </c>
      <c r="AA404" s="3" t="s">
        <v>9</v>
      </c>
      <c r="AB404" s="3" t="s">
        <v>9</v>
      </c>
      <c r="AF404" s="3" t="s">
        <v>9</v>
      </c>
      <c r="AG404" s="12">
        <f>COUNTIF(Table1[[#This Row],[Catalogue of the Museum of London Antiquities 1854]:[Illustrations of Roman London 1859]],"=y")</f>
        <v>5</v>
      </c>
      <c r="AH404" s="12" t="str">
        <f>CONCATENATE(Table1[[#This Row],[Surname]],", ",Table1[[#This Row],[First name]])</f>
        <v>Hawkins, Edward</v>
      </c>
    </row>
    <row r="405" spans="1:34" x14ac:dyDescent="0.25">
      <c r="A405" t="s">
        <v>405</v>
      </c>
      <c r="B405" t="s">
        <v>406</v>
      </c>
      <c r="J405" t="s">
        <v>9</v>
      </c>
      <c r="M405" t="s">
        <v>9</v>
      </c>
      <c r="N405" t="s">
        <v>1301</v>
      </c>
      <c r="P405" t="s">
        <v>407</v>
      </c>
      <c r="Q405" t="s">
        <v>16</v>
      </c>
      <c r="R405" s="3" t="s">
        <v>16</v>
      </c>
      <c r="S405" t="s">
        <v>27</v>
      </c>
      <c r="T405"/>
      <c r="U405"/>
      <c r="V405" t="s">
        <v>9</v>
      </c>
      <c r="W405" s="3" t="s">
        <v>9</v>
      </c>
      <c r="X405" s="3" t="s">
        <v>9</v>
      </c>
      <c r="Y405" s="3" t="s">
        <v>9</v>
      </c>
      <c r="Z405" s="3" t="s">
        <v>9</v>
      </c>
      <c r="AA405" s="3" t="s">
        <v>9</v>
      </c>
      <c r="AB405" s="3" t="s">
        <v>9</v>
      </c>
      <c r="AC405" s="3"/>
      <c r="AD405" s="3" t="s">
        <v>9</v>
      </c>
      <c r="AE405" s="3"/>
      <c r="AF405" s="3" t="s">
        <v>9</v>
      </c>
      <c r="AG405" s="12">
        <f>COUNTIF(Table1[[#This Row],[Catalogue of the Museum of London Antiquities 1854]:[Illustrations of Roman London 1859]],"=y")</f>
        <v>9</v>
      </c>
      <c r="AH405" s="12" t="str">
        <f>CONCATENATE(Table1[[#This Row],[Surname]],", ",Table1[[#This Row],[First name]])</f>
        <v>Hawkins, Walter</v>
      </c>
    </row>
    <row r="406" spans="1:34" x14ac:dyDescent="0.25">
      <c r="A406" t="s">
        <v>1979</v>
      </c>
      <c r="B406" t="s">
        <v>72</v>
      </c>
      <c r="P406" t="s">
        <v>1825</v>
      </c>
      <c r="Q406" t="s">
        <v>499</v>
      </c>
      <c r="R406" s="3" t="s">
        <v>111</v>
      </c>
      <c r="S406" t="s">
        <v>27</v>
      </c>
      <c r="T406"/>
      <c r="U406"/>
      <c r="V406"/>
      <c r="AC406" s="3"/>
      <c r="AD406" s="3"/>
      <c r="AE406" s="3"/>
      <c r="AF406" s="3" t="s">
        <v>9</v>
      </c>
      <c r="AG406" s="12">
        <f>COUNTIF(Table1[[#This Row],[Catalogue of the Museum of London Antiquities 1854]:[Illustrations of Roman London 1859]],"=y")</f>
        <v>1</v>
      </c>
      <c r="AH406" s="12" t="str">
        <f>CONCATENATE(Table1[[#This Row],[Surname]],", ",Table1[[#This Row],[First name]])</f>
        <v>Hawkes, William</v>
      </c>
    </row>
    <row r="407" spans="1:34" x14ac:dyDescent="0.25">
      <c r="A407" t="s">
        <v>1232</v>
      </c>
      <c r="B407" t="s">
        <v>1233</v>
      </c>
      <c r="Q407" t="s">
        <v>640</v>
      </c>
      <c r="R407" s="3" t="s">
        <v>468</v>
      </c>
      <c r="S407" t="s">
        <v>27</v>
      </c>
      <c r="T407"/>
      <c r="U407"/>
      <c r="V407"/>
      <c r="W407" s="3" t="s">
        <v>9</v>
      </c>
      <c r="X407" s="3" t="s">
        <v>9</v>
      </c>
      <c r="AC407" s="3"/>
      <c r="AD407" s="3"/>
      <c r="AE407" s="3"/>
      <c r="AF407" s="3"/>
      <c r="AG407" s="12">
        <f>COUNTIF(Table1[[#This Row],[Catalogue of the Museum of London Antiquities 1854]:[Illustrations of Roman London 1859]],"=y")</f>
        <v>2</v>
      </c>
      <c r="AH407" s="12" t="str">
        <f>CONCATENATE(Table1[[#This Row],[Surname]],", ",Table1[[#This Row],[First name]])</f>
        <v>Hearn, John Henry</v>
      </c>
    </row>
    <row r="408" spans="1:34" s="3" customFormat="1" x14ac:dyDescent="0.25">
      <c r="A408" s="3" t="s">
        <v>940</v>
      </c>
      <c r="C408" s="3" t="s">
        <v>941</v>
      </c>
      <c r="D408" s="3" t="s">
        <v>9</v>
      </c>
      <c r="H408" s="3" t="s">
        <v>9</v>
      </c>
      <c r="P408" s="3" t="s">
        <v>942</v>
      </c>
      <c r="Q408" s="3" t="s">
        <v>943</v>
      </c>
      <c r="R408" s="3" t="s">
        <v>128</v>
      </c>
      <c r="S408" s="3" t="s">
        <v>27</v>
      </c>
      <c r="W408" s="3" t="s">
        <v>9</v>
      </c>
      <c r="X408" s="3" t="s">
        <v>9</v>
      </c>
      <c r="Y408" s="3" t="s">
        <v>9</v>
      </c>
      <c r="Z408" s="3" t="s">
        <v>9</v>
      </c>
      <c r="AA408" s="3" t="s">
        <v>9</v>
      </c>
      <c r="AD408" s="3" t="s">
        <v>9</v>
      </c>
      <c r="AF408" s="3" t="s">
        <v>9</v>
      </c>
      <c r="AG408" s="12">
        <f>COUNTIF(Table1[[#This Row],[Catalogue of the Museum of London Antiquities 1854]:[Illustrations of Roman London 1859]],"=y")</f>
        <v>7</v>
      </c>
      <c r="AH408" s="12" t="str">
        <f>CONCATENATE(Table1[[#This Row],[Surname]],", ",Table1[[#This Row],[First name]])</f>
        <v xml:space="preserve">Henslow, </v>
      </c>
    </row>
    <row r="409" spans="1:34" x14ac:dyDescent="0.25">
      <c r="A409" t="s">
        <v>408</v>
      </c>
      <c r="B409" t="s">
        <v>409</v>
      </c>
      <c r="C409" t="s">
        <v>410</v>
      </c>
      <c r="D409" t="s">
        <v>9</v>
      </c>
      <c r="Q409" t="s">
        <v>411</v>
      </c>
      <c r="R409" s="3" t="s">
        <v>185</v>
      </c>
      <c r="S409" t="s">
        <v>27</v>
      </c>
      <c r="T409"/>
      <c r="U409"/>
      <c r="V409" t="s">
        <v>9</v>
      </c>
      <c r="AC409" s="3"/>
      <c r="AD409" s="3"/>
      <c r="AE409" s="3"/>
      <c r="AF409" s="3"/>
      <c r="AG409" s="12">
        <f>COUNTIF(Table1[[#This Row],[Catalogue of the Museum of London Antiquities 1854]:[Illustrations of Roman London 1859]],"=y")</f>
        <v>1</v>
      </c>
      <c r="AH409" s="12" t="str">
        <f>CONCATENATE(Table1[[#This Row],[Surname]],", ",Table1[[#This Row],[First name]])</f>
        <v>Herbert, Algernon</v>
      </c>
    </row>
    <row r="410" spans="1:34" x14ac:dyDescent="0.25">
      <c r="A410" t="s">
        <v>412</v>
      </c>
      <c r="B410" t="s">
        <v>413</v>
      </c>
      <c r="C410" t="s">
        <v>414</v>
      </c>
      <c r="N410" t="s">
        <v>2222</v>
      </c>
      <c r="O410" t="s">
        <v>9</v>
      </c>
      <c r="Q410" t="s">
        <v>415</v>
      </c>
      <c r="R410" s="3" t="s">
        <v>1021</v>
      </c>
      <c r="S410" t="s">
        <v>211</v>
      </c>
      <c r="T410"/>
      <c r="U410"/>
      <c r="V410" t="s">
        <v>9</v>
      </c>
      <c r="AC410" s="3"/>
      <c r="AD410" s="3"/>
      <c r="AE410" s="3"/>
      <c r="AF410" s="3"/>
      <c r="AG410" s="12">
        <f>COUNTIF(Table1[[#This Row],[Catalogue of the Museum of London Antiquities 1854]:[Illustrations of Roman London 1859]],"=y")</f>
        <v>1</v>
      </c>
      <c r="AH410" s="12" t="str">
        <f>CONCATENATE(Table1[[#This Row],[Surname]],", ",Table1[[#This Row],[First name]])</f>
        <v>Hermand, Alexandre</v>
      </c>
    </row>
    <row r="411" spans="1:34" x14ac:dyDescent="0.25">
      <c r="A411" t="s">
        <v>416</v>
      </c>
      <c r="B411" t="s">
        <v>417</v>
      </c>
      <c r="P411" t="s">
        <v>418</v>
      </c>
      <c r="Q411" t="s">
        <v>16</v>
      </c>
      <c r="R411" s="3" t="s">
        <v>16</v>
      </c>
      <c r="S411" t="s">
        <v>27</v>
      </c>
      <c r="T411"/>
      <c r="U411"/>
      <c r="V411" t="s">
        <v>9</v>
      </c>
      <c r="AC411" s="3"/>
      <c r="AD411" s="3"/>
      <c r="AE411" s="3"/>
      <c r="AF411" s="3"/>
      <c r="AG411" s="12">
        <f>COUNTIF(Table1[[#This Row],[Catalogue of the Museum of London Antiquities 1854]:[Illustrations of Roman London 1859]],"=y")</f>
        <v>1</v>
      </c>
      <c r="AH411" s="12" t="str">
        <f>CONCATENATE(Table1[[#This Row],[Surname]],", ",Table1[[#This Row],[First name]])</f>
        <v>Hertz, Benjamin</v>
      </c>
    </row>
    <row r="412" spans="1:34" x14ac:dyDescent="0.25">
      <c r="A412" t="s">
        <v>944</v>
      </c>
      <c r="C412" t="s">
        <v>945</v>
      </c>
      <c r="D412" t="s">
        <v>9</v>
      </c>
      <c r="E412" t="s">
        <v>9</v>
      </c>
      <c r="Q412" t="s">
        <v>16</v>
      </c>
      <c r="R412" s="3" t="s">
        <v>16</v>
      </c>
      <c r="S412" t="s">
        <v>27</v>
      </c>
      <c r="T412"/>
      <c r="U412"/>
      <c r="V412"/>
      <c r="AC412" s="3"/>
      <c r="AD412" s="3" t="s">
        <v>9</v>
      </c>
      <c r="AE412" s="3"/>
      <c r="AF412" s="3"/>
      <c r="AG412" s="12">
        <f>COUNTIF(Table1[[#This Row],[Catalogue of the Museum of London Antiquities 1854]:[Illustrations of Roman London 1859]],"=y")</f>
        <v>1</v>
      </c>
      <c r="AH412" s="12" t="str">
        <f>CONCATENATE(Table1[[#This Row],[Surname]],", ",Table1[[#This Row],[First name]])</f>
        <v xml:space="preserve">Hessey, </v>
      </c>
    </row>
    <row r="413" spans="1:34" x14ac:dyDescent="0.25">
      <c r="A413" t="s">
        <v>419</v>
      </c>
      <c r="B413" t="s">
        <v>371</v>
      </c>
      <c r="P413" t="s">
        <v>420</v>
      </c>
      <c r="Q413" t="s">
        <v>16</v>
      </c>
      <c r="R413" s="3" t="s">
        <v>16</v>
      </c>
      <c r="S413" t="s">
        <v>27</v>
      </c>
      <c r="T413"/>
      <c r="U413"/>
      <c r="V413" t="s">
        <v>9</v>
      </c>
      <c r="AC413" s="3"/>
      <c r="AD413" s="3"/>
      <c r="AE413" s="3"/>
      <c r="AF413" s="3"/>
      <c r="AG413" s="12">
        <f>COUNTIF(Table1[[#This Row],[Catalogue of the Museum of London Antiquities 1854]:[Illustrations of Roman London 1859]],"=y")</f>
        <v>1</v>
      </c>
      <c r="AH413" s="12" t="str">
        <f>CONCATENATE(Table1[[#This Row],[Surname]],", ",Table1[[#This Row],[First name]])</f>
        <v>Hewitt, Daniel</v>
      </c>
    </row>
    <row r="414" spans="1:34" x14ac:dyDescent="0.25">
      <c r="A414" t="s">
        <v>419</v>
      </c>
      <c r="B414" t="s">
        <v>66</v>
      </c>
      <c r="P414" t="s">
        <v>1439</v>
      </c>
      <c r="Q414" t="s">
        <v>430</v>
      </c>
      <c r="R414" s="3" t="s">
        <v>430</v>
      </c>
      <c r="S414" t="s">
        <v>431</v>
      </c>
      <c r="T414"/>
      <c r="U414"/>
      <c r="V414"/>
      <c r="Z414" s="3" t="s">
        <v>9</v>
      </c>
      <c r="AA414" s="3" t="s">
        <v>9</v>
      </c>
      <c r="AB414" s="3" t="s">
        <v>9</v>
      </c>
      <c r="AC414" s="3"/>
      <c r="AD414" s="3"/>
      <c r="AE414" s="3"/>
      <c r="AF414" s="3" t="s">
        <v>9</v>
      </c>
      <c r="AG414" s="12">
        <f>COUNTIF(Table1[[#This Row],[Catalogue of the Museum of London Antiquities 1854]:[Illustrations of Roman London 1859]],"=y")</f>
        <v>4</v>
      </c>
      <c r="AH414" s="12" t="str">
        <f>CONCATENATE(Table1[[#This Row],[Surname]],", ",Table1[[#This Row],[First name]])</f>
        <v>Hewitt, Thomas</v>
      </c>
    </row>
    <row r="415" spans="1:34" s="19" customFormat="1" x14ac:dyDescent="0.25">
      <c r="A415" s="19" t="s">
        <v>421</v>
      </c>
      <c r="B415" s="19" t="s">
        <v>113</v>
      </c>
      <c r="C415" s="19" t="s">
        <v>1041</v>
      </c>
      <c r="D415" s="19" t="s">
        <v>9</v>
      </c>
      <c r="J415" s="19" t="s">
        <v>9</v>
      </c>
      <c r="K415" s="19" t="s">
        <v>9</v>
      </c>
      <c r="P415" s="19" t="s">
        <v>422</v>
      </c>
      <c r="Q415" s="19" t="s">
        <v>16</v>
      </c>
      <c r="R415" s="19" t="s">
        <v>16</v>
      </c>
      <c r="S415" s="19" t="s">
        <v>27</v>
      </c>
      <c r="V415" s="19" t="s">
        <v>9</v>
      </c>
      <c r="AG415" s="20">
        <f>COUNTIF(Table1[[#This Row],[Catalogue of the Museum of London Antiquities 1854]:[Illustrations of Roman London 1859]],"=y")</f>
        <v>1</v>
      </c>
      <c r="AH415" s="20" t="str">
        <f>CONCATENATE(Table1[[#This Row],[Surname]],", ",Table1[[#This Row],[First name]])</f>
        <v>Heywood, James</v>
      </c>
    </row>
    <row r="416" spans="1:34" s="3" customFormat="1" x14ac:dyDescent="0.25">
      <c r="A416" s="3" t="s">
        <v>421</v>
      </c>
      <c r="B416" s="3" t="s">
        <v>423</v>
      </c>
      <c r="P416" s="3" t="s">
        <v>3237</v>
      </c>
      <c r="Q416" s="3" t="s">
        <v>425</v>
      </c>
      <c r="R416" s="3" t="s">
        <v>400</v>
      </c>
      <c r="S416" s="3" t="s">
        <v>27</v>
      </c>
      <c r="V416" s="3" t="s">
        <v>9</v>
      </c>
      <c r="Y416" s="3" t="s">
        <v>9</v>
      </c>
      <c r="Z416" s="3" t="s">
        <v>9</v>
      </c>
      <c r="AA416" s="3" t="s">
        <v>9</v>
      </c>
      <c r="AB416" s="3" t="s">
        <v>9</v>
      </c>
      <c r="AC416" s="3" t="s">
        <v>9</v>
      </c>
      <c r="AG416" s="12">
        <f>COUNTIF(Table1[[#This Row],[Catalogue of the Museum of London Antiquities 1854]:[Illustrations of Roman London 1859]],"=y")</f>
        <v>6</v>
      </c>
      <c r="AH416" s="12" t="str">
        <f>CONCATENATE(Table1[[#This Row],[Surname]],", ",Table1[[#This Row],[First name]])</f>
        <v xml:space="preserve">Heywood, Samuel </v>
      </c>
    </row>
    <row r="417" spans="1:34" x14ac:dyDescent="0.25">
      <c r="A417" t="s">
        <v>1440</v>
      </c>
      <c r="B417" t="s">
        <v>45</v>
      </c>
      <c r="D417" t="s">
        <v>9</v>
      </c>
      <c r="Q417" t="s">
        <v>1416</v>
      </c>
      <c r="R417" s="3" t="s">
        <v>468</v>
      </c>
      <c r="S417" t="s">
        <v>27</v>
      </c>
      <c r="T417"/>
      <c r="U417"/>
      <c r="V417"/>
      <c r="AA417" s="3" t="s">
        <v>9</v>
      </c>
      <c r="AB417" s="3" t="s">
        <v>9</v>
      </c>
      <c r="AC417" s="3"/>
      <c r="AD417" s="3"/>
      <c r="AE417" s="3"/>
      <c r="AF417" s="3" t="s">
        <v>9</v>
      </c>
      <c r="AG417" s="12">
        <f>COUNTIF(Table1[[#This Row],[Catalogue of the Museum of London Antiquities 1854]:[Illustrations of Roman London 1859]],"=y")</f>
        <v>3</v>
      </c>
      <c r="AH417" s="12" t="str">
        <f>CONCATENATE(Table1[[#This Row],[Surname]],", ",Table1[[#This Row],[First name]])</f>
        <v>Hillier, George</v>
      </c>
    </row>
    <row r="418" spans="1:34" x14ac:dyDescent="0.25">
      <c r="A418" t="s">
        <v>946</v>
      </c>
      <c r="B418" t="s">
        <v>11</v>
      </c>
      <c r="C418" t="s">
        <v>24</v>
      </c>
      <c r="E418" t="s">
        <v>9</v>
      </c>
      <c r="P418" t="s">
        <v>947</v>
      </c>
      <c r="Q418" t="s">
        <v>836</v>
      </c>
      <c r="R418" s="3" t="s">
        <v>26</v>
      </c>
      <c r="S418" t="s">
        <v>27</v>
      </c>
      <c r="T418"/>
      <c r="U418"/>
      <c r="V418"/>
      <c r="AC418" s="3"/>
      <c r="AD418" s="3" t="s">
        <v>9</v>
      </c>
      <c r="AE418" s="3"/>
      <c r="AF418" s="3"/>
      <c r="AG418" s="12">
        <f>COUNTIF(Table1[[#This Row],[Catalogue of the Museum of London Antiquities 1854]:[Illustrations of Roman London 1859]],"=y")</f>
        <v>1</v>
      </c>
      <c r="AH418" s="12" t="str">
        <f>CONCATENATE(Table1[[#This Row],[Surname]],", ",Table1[[#This Row],[First name]])</f>
        <v>Hilton, John</v>
      </c>
    </row>
    <row r="419" spans="1:34" x14ac:dyDescent="0.25">
      <c r="A419" t="s">
        <v>1984</v>
      </c>
      <c r="B419" t="s">
        <v>1985</v>
      </c>
      <c r="C419" t="s">
        <v>1986</v>
      </c>
      <c r="N419" t="s">
        <v>2223</v>
      </c>
      <c r="Q419" t="s">
        <v>12</v>
      </c>
      <c r="R419" s="3" t="s">
        <v>2061</v>
      </c>
      <c r="S419" t="s">
        <v>27</v>
      </c>
      <c r="T419"/>
      <c r="U419"/>
      <c r="V419"/>
      <c r="AC419" s="3"/>
      <c r="AD419" s="3"/>
      <c r="AE419" s="3"/>
      <c r="AF419" s="3" t="s">
        <v>9</v>
      </c>
      <c r="AG419" s="12">
        <f>COUNTIF(Table1[[#This Row],[Catalogue of the Museum of London Antiquities 1854]:[Illustrations of Roman London 1859]],"=y")</f>
        <v>1</v>
      </c>
      <c r="AH419" s="12" t="str">
        <f>CONCATENATE(Table1[[#This Row],[Surname]],", ",Table1[[#This Row],[First name]])</f>
        <v>Hinde, John Hodgson</v>
      </c>
    </row>
    <row r="420" spans="1:34" x14ac:dyDescent="0.25">
      <c r="A420" t="s">
        <v>1987</v>
      </c>
      <c r="B420" t="s">
        <v>196</v>
      </c>
      <c r="L420" t="s">
        <v>9</v>
      </c>
      <c r="P420" t="s">
        <v>1988</v>
      </c>
      <c r="Q420" t="s">
        <v>16</v>
      </c>
      <c r="R420" s="3" t="s">
        <v>16</v>
      </c>
      <c r="S420" t="s">
        <v>27</v>
      </c>
      <c r="T420"/>
      <c r="U420"/>
      <c r="V420"/>
      <c r="AC420" s="3"/>
      <c r="AD420" s="3"/>
      <c r="AE420" s="3"/>
      <c r="AF420" s="3" t="s">
        <v>9</v>
      </c>
      <c r="AG420" s="12">
        <f>COUNTIF(Table1[[#This Row],[Catalogue of the Museum of London Antiquities 1854]:[Illustrations of Roman London 1859]],"=y")</f>
        <v>1</v>
      </c>
      <c r="AH420" s="12" t="str">
        <f>CONCATENATE(Table1[[#This Row],[Surname]],", ",Table1[[#This Row],[First name]])</f>
        <v>Hindmarsh, Frederick</v>
      </c>
    </row>
    <row r="421" spans="1:34" x14ac:dyDescent="0.25">
      <c r="A421" t="s">
        <v>426</v>
      </c>
      <c r="B421" t="s">
        <v>427</v>
      </c>
      <c r="P421" t="s">
        <v>1561</v>
      </c>
      <c r="Q421" t="s">
        <v>16</v>
      </c>
      <c r="R421" s="3" t="s">
        <v>16</v>
      </c>
      <c r="S421" t="s">
        <v>27</v>
      </c>
      <c r="T421"/>
      <c r="U421"/>
      <c r="V421" t="s">
        <v>9</v>
      </c>
      <c r="X421" s="3" t="s">
        <v>9</v>
      </c>
      <c r="Y421" s="3" t="s">
        <v>9</v>
      </c>
      <c r="Z421" s="3" t="s">
        <v>9</v>
      </c>
      <c r="AA421" s="3" t="s">
        <v>9</v>
      </c>
      <c r="AB421" s="3" t="s">
        <v>9</v>
      </c>
      <c r="AC421" s="3" t="s">
        <v>9</v>
      </c>
      <c r="AD421" s="3"/>
      <c r="AE421" s="3"/>
      <c r="AF421" s="3"/>
      <c r="AG421" s="12">
        <f>COUNTIF(Table1[[#This Row],[Catalogue of the Museum of London Antiquities 1854]:[Illustrations of Roman London 1859]],"=y")</f>
        <v>7</v>
      </c>
      <c r="AH421" s="12" t="str">
        <f>CONCATENATE(Table1[[#This Row],[Surname]],", ",Table1[[#This Row],[First name]])</f>
        <v>Hingeston, Charles Hilton</v>
      </c>
    </row>
    <row r="422" spans="1:34" x14ac:dyDescent="0.25">
      <c r="A422" t="s">
        <v>428</v>
      </c>
      <c r="Q422" t="s">
        <v>149</v>
      </c>
      <c r="R422" s="3" t="s">
        <v>400</v>
      </c>
      <c r="S422" t="s">
        <v>27</v>
      </c>
      <c r="T422"/>
      <c r="U422" t="s">
        <v>428</v>
      </c>
      <c r="V422" t="s">
        <v>9</v>
      </c>
      <c r="AC422" s="3"/>
      <c r="AD422" s="3"/>
      <c r="AE422" s="3"/>
      <c r="AF422" s="3"/>
      <c r="AG422" s="12">
        <f>COUNTIF(Table1[[#This Row],[Catalogue of the Museum of London Antiquities 1854]:[Illustrations of Roman London 1859]],"=y")</f>
        <v>1</v>
      </c>
      <c r="AH422" s="12" t="str">
        <f>CONCATENATE(Table1[[#This Row],[Surname]],", ",Table1[[#This Row],[First name]])</f>
        <v xml:space="preserve">The Historical Society of Lancashire and Cheshire, </v>
      </c>
    </row>
    <row r="423" spans="1:34" x14ac:dyDescent="0.25">
      <c r="A423" t="s">
        <v>429</v>
      </c>
      <c r="B423" t="s">
        <v>7</v>
      </c>
      <c r="P423" s="3" t="s">
        <v>1278</v>
      </c>
      <c r="Q423" t="s">
        <v>430</v>
      </c>
      <c r="R423" s="3" t="s">
        <v>430</v>
      </c>
      <c r="S423" t="s">
        <v>431</v>
      </c>
      <c r="T423"/>
      <c r="U423"/>
      <c r="V423" t="s">
        <v>9</v>
      </c>
      <c r="W423" s="3" t="s">
        <v>9</v>
      </c>
      <c r="X423" s="3" t="s">
        <v>9</v>
      </c>
      <c r="Y423" s="3" t="s">
        <v>9</v>
      </c>
      <c r="Z423" s="3" t="s">
        <v>9</v>
      </c>
      <c r="AA423" s="3" t="s">
        <v>9</v>
      </c>
      <c r="AB423" s="3" t="s">
        <v>9</v>
      </c>
      <c r="AC423" s="3"/>
      <c r="AD423" s="3"/>
      <c r="AE423" s="3"/>
      <c r="AF423" s="3"/>
      <c r="AG423" s="12">
        <f>COUNTIF(Table1[[#This Row],[Catalogue of the Museum of London Antiquities 1854]:[Illustrations of Roman London 1859]],"=y")</f>
        <v>7</v>
      </c>
      <c r="AH423" s="12" t="str">
        <f>CONCATENATE(Table1[[#This Row],[Surname]],", ",Table1[[#This Row],[First name]])</f>
        <v>Hoare, Edward</v>
      </c>
    </row>
    <row r="424" spans="1:34" x14ac:dyDescent="0.25">
      <c r="A424" t="s">
        <v>432</v>
      </c>
      <c r="B424" t="s">
        <v>61</v>
      </c>
      <c r="P424" s="3" t="s">
        <v>2298</v>
      </c>
      <c r="Q424" t="s">
        <v>16</v>
      </c>
      <c r="R424" s="3" t="s">
        <v>16</v>
      </c>
      <c r="S424" t="s">
        <v>27</v>
      </c>
      <c r="T424"/>
      <c r="U424"/>
      <c r="V424" t="s">
        <v>9</v>
      </c>
      <c r="W424" s="3" t="s">
        <v>9</v>
      </c>
      <c r="Y424" s="3" t="s">
        <v>9</v>
      </c>
      <c r="Z424" s="3" t="s">
        <v>9</v>
      </c>
      <c r="AA424" s="3" t="s">
        <v>9</v>
      </c>
      <c r="AC424" s="3"/>
      <c r="AD424" s="3" t="s">
        <v>9</v>
      </c>
      <c r="AE424" s="3"/>
      <c r="AF424" s="3"/>
      <c r="AG424" s="12">
        <f>COUNTIF(Table1[[#This Row],[Catalogue of the Museum of London Antiquities 1854]:[Illustrations of Roman London 1859]],"=y")</f>
        <v>6</v>
      </c>
      <c r="AH424" s="12" t="str">
        <f>CONCATENATE(Table1[[#This Row],[Surname]],", ",Table1[[#This Row],[First name]])</f>
        <v>Hobler, Francis</v>
      </c>
    </row>
    <row r="425" spans="1:34" x14ac:dyDescent="0.25">
      <c r="A425" t="s">
        <v>1989</v>
      </c>
      <c r="B425" t="s">
        <v>61</v>
      </c>
      <c r="P425" t="s">
        <v>1990</v>
      </c>
      <c r="Q425" t="s">
        <v>16</v>
      </c>
      <c r="R425" s="3" t="s">
        <v>16</v>
      </c>
      <c r="S425" t="s">
        <v>27</v>
      </c>
      <c r="T425"/>
      <c r="U425"/>
      <c r="V425"/>
      <c r="AC425" s="3"/>
      <c r="AD425" s="3"/>
      <c r="AE425" s="3"/>
      <c r="AF425" s="3" t="s">
        <v>9</v>
      </c>
      <c r="AG425" s="12">
        <f>COUNTIF(Table1[[#This Row],[Catalogue of the Museum of London Antiquities 1854]:[Illustrations of Roman London 1859]],"=y")</f>
        <v>1</v>
      </c>
      <c r="AH425" s="12" t="str">
        <f>CONCATENATE(Table1[[#This Row],[Surname]],", ",Table1[[#This Row],[First name]])</f>
        <v>Hodson, Francis</v>
      </c>
    </row>
    <row r="426" spans="1:34" x14ac:dyDescent="0.25">
      <c r="A426" t="s">
        <v>1234</v>
      </c>
      <c r="B426" t="s">
        <v>547</v>
      </c>
      <c r="P426" t="s">
        <v>1235</v>
      </c>
      <c r="Q426" t="s">
        <v>16</v>
      </c>
      <c r="R426" s="3" t="s">
        <v>16</v>
      </c>
      <c r="S426" t="s">
        <v>27</v>
      </c>
      <c r="T426"/>
      <c r="U426"/>
      <c r="V426"/>
      <c r="W426" s="3" t="s">
        <v>9</v>
      </c>
      <c r="X426" s="3" t="s">
        <v>9</v>
      </c>
      <c r="AC426" s="3"/>
      <c r="AD426" s="3"/>
      <c r="AE426" s="3"/>
      <c r="AF426" s="3"/>
      <c r="AG426" s="12">
        <f>COUNTIF(Table1[[#This Row],[Catalogue of the Museum of London Antiquities 1854]:[Illustrations of Roman London 1859]],"=y")</f>
        <v>2</v>
      </c>
      <c r="AH426" s="12" t="str">
        <f>CONCATENATE(Table1[[#This Row],[Surname]],", ",Table1[[#This Row],[First name]])</f>
        <v>Holehouse, Samuel</v>
      </c>
    </row>
    <row r="427" spans="1:34" x14ac:dyDescent="0.25">
      <c r="A427" t="s">
        <v>948</v>
      </c>
      <c r="B427" t="s">
        <v>147</v>
      </c>
      <c r="J427" t="s">
        <v>9</v>
      </c>
      <c r="P427" t="s">
        <v>949</v>
      </c>
      <c r="Q427" t="s">
        <v>16</v>
      </c>
      <c r="R427" s="3" t="s">
        <v>16</v>
      </c>
      <c r="S427" t="s">
        <v>27</v>
      </c>
      <c r="T427"/>
      <c r="U427"/>
      <c r="V427"/>
      <c r="W427" s="3" t="s">
        <v>9</v>
      </c>
      <c r="AC427" s="3"/>
      <c r="AD427" s="3" t="s">
        <v>9</v>
      </c>
      <c r="AE427" s="3"/>
      <c r="AF427" s="3"/>
      <c r="AG427" s="12">
        <f>COUNTIF(Table1[[#This Row],[Catalogue of the Museum of London Antiquities 1854]:[Illustrations of Roman London 1859]],"=y")</f>
        <v>2</v>
      </c>
      <c r="AH427" s="12" t="str">
        <f>CONCATENATE(Table1[[#This Row],[Surname]],", ",Table1[[#This Row],[First name]])</f>
        <v>Hollier, Richard</v>
      </c>
    </row>
    <row r="428" spans="1:34" x14ac:dyDescent="0.25">
      <c r="A428" t="s">
        <v>433</v>
      </c>
      <c r="B428" t="s">
        <v>2188</v>
      </c>
      <c r="Q428" t="s">
        <v>327</v>
      </c>
      <c r="R428" s="3" t="s">
        <v>328</v>
      </c>
      <c r="S428" t="s">
        <v>27</v>
      </c>
      <c r="T428"/>
      <c r="U428"/>
      <c r="V428" t="s">
        <v>9</v>
      </c>
      <c r="AC428" s="3"/>
      <c r="AD428" s="3"/>
      <c r="AE428" s="3"/>
      <c r="AF428" s="3"/>
      <c r="AG428" s="12">
        <f>COUNTIF(Table1[[#This Row],[Catalogue of the Museum of London Antiquities 1854]:[Illustrations of Roman London 1859]],"=y")</f>
        <v>1</v>
      </c>
      <c r="AH428" s="12" t="str">
        <f>CONCATENATE(Table1[[#This Row],[Surname]],", ",Table1[[#This Row],[First name]])</f>
        <v xml:space="preserve">Hollings, J F </v>
      </c>
    </row>
    <row r="429" spans="1:34" x14ac:dyDescent="0.25">
      <c r="A429" t="s">
        <v>434</v>
      </c>
      <c r="C429" t="s">
        <v>369</v>
      </c>
      <c r="Q429" t="s">
        <v>435</v>
      </c>
      <c r="R429" s="3" t="s">
        <v>3253</v>
      </c>
      <c r="S429" t="s">
        <v>27</v>
      </c>
      <c r="T429"/>
      <c r="U429"/>
      <c r="V429" t="s">
        <v>9</v>
      </c>
      <c r="AC429" s="3"/>
      <c r="AD429" s="3"/>
      <c r="AE429" s="3"/>
      <c r="AF429" s="3"/>
      <c r="AG429" s="12">
        <f>COUNTIF(Table1[[#This Row],[Catalogue of the Museum of London Antiquities 1854]:[Illustrations of Roman London 1859]],"=y")</f>
        <v>1</v>
      </c>
      <c r="AH429" s="12" t="str">
        <f>CONCATENATE(Table1[[#This Row],[Surname]],", ",Table1[[#This Row],[First name]])</f>
        <v xml:space="preserve">Hollist, </v>
      </c>
    </row>
    <row r="430" spans="1:34" x14ac:dyDescent="0.25">
      <c r="A430" t="s">
        <v>950</v>
      </c>
      <c r="B430" t="s">
        <v>45</v>
      </c>
      <c r="P430" t="s">
        <v>951</v>
      </c>
      <c r="Q430" t="s">
        <v>952</v>
      </c>
      <c r="R430" s="3" t="s">
        <v>26</v>
      </c>
      <c r="S430" t="s">
        <v>27</v>
      </c>
      <c r="T430"/>
      <c r="U430"/>
      <c r="V430"/>
      <c r="AC430" s="3"/>
      <c r="AD430" s="3" t="s">
        <v>9</v>
      </c>
      <c r="AE430" s="3"/>
      <c r="AF430" s="3"/>
      <c r="AG430" s="12">
        <f>COUNTIF(Table1[[#This Row],[Catalogue of the Museum of London Antiquities 1854]:[Illustrations of Roman London 1859]],"=y")</f>
        <v>1</v>
      </c>
      <c r="AH430" s="12" t="str">
        <f>CONCATENATE(Table1[[#This Row],[Surname]],", ",Table1[[#This Row],[First name]])</f>
        <v>Hooper, George</v>
      </c>
    </row>
    <row r="431" spans="1:34" s="3" customFormat="1" x14ac:dyDescent="0.25">
      <c r="A431" s="3" t="s">
        <v>1991</v>
      </c>
      <c r="B431" s="3" t="s">
        <v>1992</v>
      </c>
      <c r="C431" s="3" t="s">
        <v>1041</v>
      </c>
      <c r="D431" s="3" t="s">
        <v>9</v>
      </c>
      <c r="J431" s="3" t="s">
        <v>9</v>
      </c>
      <c r="P431" s="3" t="s">
        <v>1993</v>
      </c>
      <c r="Q431" s="3" t="s">
        <v>16</v>
      </c>
      <c r="R431" s="3" t="s">
        <v>16</v>
      </c>
      <c r="S431" s="3" t="s">
        <v>27</v>
      </c>
      <c r="AF431" s="3" t="s">
        <v>9</v>
      </c>
      <c r="AG431" s="12">
        <f>COUNTIF(Table1[[#This Row],[Catalogue of the Museum of London Antiquities 1854]:[Illustrations of Roman London 1859]],"=y")</f>
        <v>1</v>
      </c>
      <c r="AH431" s="12" t="str">
        <f>CONCATENATE(Table1[[#This Row],[Surname]],", ",Table1[[#This Row],[First name]])</f>
        <v>Hope, A J Beresford</v>
      </c>
    </row>
    <row r="432" spans="1:34" x14ac:dyDescent="0.25">
      <c r="A432" t="s">
        <v>1747</v>
      </c>
      <c r="B432" t="s">
        <v>11</v>
      </c>
      <c r="Q432" t="s">
        <v>1748</v>
      </c>
      <c r="R432" s="3" t="s">
        <v>3253</v>
      </c>
      <c r="S432" t="s">
        <v>27</v>
      </c>
      <c r="T432"/>
      <c r="U432"/>
      <c r="V432"/>
      <c r="AC432" s="3"/>
      <c r="AD432" s="3"/>
      <c r="AE432" s="3" t="s">
        <v>9</v>
      </c>
      <c r="AF432" s="3"/>
      <c r="AG432" s="12">
        <f>COUNTIF(Table1[[#This Row],[Catalogue of the Museum of London Antiquities 1854]:[Illustrations of Roman London 1859]],"=y")</f>
        <v>1</v>
      </c>
      <c r="AH432" s="12" t="str">
        <f>CONCATENATE(Table1[[#This Row],[Surname]],", ",Table1[[#This Row],[First name]])</f>
        <v>Hoper, John</v>
      </c>
    </row>
    <row r="433" spans="1:34" x14ac:dyDescent="0.25">
      <c r="A433" t="s">
        <v>436</v>
      </c>
      <c r="B433" t="s">
        <v>1848</v>
      </c>
      <c r="P433" t="s">
        <v>437</v>
      </c>
      <c r="Q433" t="s">
        <v>438</v>
      </c>
      <c r="R433" s="3" t="s">
        <v>230</v>
      </c>
      <c r="S433" t="s">
        <v>27</v>
      </c>
      <c r="T433"/>
      <c r="U433"/>
      <c r="V433" t="s">
        <v>9</v>
      </c>
      <c r="X433" s="3" t="s">
        <v>9</v>
      </c>
      <c r="AC433" s="3"/>
      <c r="AD433" s="3"/>
      <c r="AE433" s="3"/>
      <c r="AF433" s="3"/>
      <c r="AG433" s="12">
        <f>COUNTIF(Table1[[#This Row],[Catalogue of the Museum of London Antiquities 1854]:[Illustrations of Roman London 1859]],"=y")</f>
        <v>2</v>
      </c>
      <c r="AH433" s="12" t="str">
        <f>CONCATENATE(Table1[[#This Row],[Surname]],", ",Table1[[#This Row],[First name]])</f>
        <v>Hopkins, D D</v>
      </c>
    </row>
    <row r="434" spans="1:34" x14ac:dyDescent="0.25">
      <c r="A434" t="s">
        <v>1994</v>
      </c>
      <c r="B434" t="s">
        <v>1995</v>
      </c>
      <c r="P434" t="s">
        <v>1997</v>
      </c>
      <c r="Q434" t="s">
        <v>16</v>
      </c>
      <c r="R434" s="3" t="s">
        <v>16</v>
      </c>
      <c r="S434" t="s">
        <v>27</v>
      </c>
      <c r="T434"/>
      <c r="U434"/>
      <c r="V434"/>
      <c r="AC434" s="3"/>
      <c r="AD434" s="3"/>
      <c r="AE434" s="3"/>
      <c r="AF434" s="3" t="s">
        <v>9</v>
      </c>
      <c r="AG434" s="12">
        <f>COUNTIF(Table1[[#This Row],[Catalogue of the Museum of London Antiquities 1854]:[Illustrations of Roman London 1859]],"=y")</f>
        <v>1</v>
      </c>
      <c r="AH434" s="12" t="str">
        <f>CONCATENATE(Table1[[#This Row],[Surname]],", ",Table1[[#This Row],[First name]])</f>
        <v>Houghton, Lucas</v>
      </c>
    </row>
    <row r="435" spans="1:34" x14ac:dyDescent="0.25">
      <c r="A435" t="s">
        <v>953</v>
      </c>
      <c r="B435" t="s">
        <v>1996</v>
      </c>
      <c r="P435" t="s">
        <v>954</v>
      </c>
      <c r="Q435" t="s">
        <v>16</v>
      </c>
      <c r="R435" s="3" t="s">
        <v>16</v>
      </c>
      <c r="S435" t="s">
        <v>27</v>
      </c>
      <c r="T435"/>
      <c r="U435"/>
      <c r="V435"/>
      <c r="AC435" s="3"/>
      <c r="AD435" s="3" t="s">
        <v>9</v>
      </c>
      <c r="AE435" s="3"/>
      <c r="AF435" s="3"/>
      <c r="AG435" s="12">
        <f>COUNTIF(Table1[[#This Row],[Catalogue of the Museum of London Antiquities 1854]:[Illustrations of Roman London 1859]],"=y")</f>
        <v>1</v>
      </c>
      <c r="AH435" s="12" t="str">
        <f>CONCATENATE(Table1[[#This Row],[Surname]],", ",Table1[[#This Row],[First name]])</f>
        <v>Hows, W A H</v>
      </c>
    </row>
    <row r="436" spans="1:34" x14ac:dyDescent="0.25">
      <c r="A436" t="s">
        <v>439</v>
      </c>
      <c r="B436" t="s">
        <v>66</v>
      </c>
      <c r="C436" t="s">
        <v>24</v>
      </c>
      <c r="D436" t="s">
        <v>9</v>
      </c>
      <c r="E436" t="s">
        <v>9</v>
      </c>
      <c r="I436" t="s">
        <v>48</v>
      </c>
      <c r="J436" t="s">
        <v>9</v>
      </c>
      <c r="K436" t="s">
        <v>9</v>
      </c>
      <c r="N436" t="s">
        <v>2206</v>
      </c>
      <c r="P436" t="s">
        <v>1998</v>
      </c>
      <c r="Q436" t="s">
        <v>16</v>
      </c>
      <c r="R436" s="3" t="s">
        <v>16</v>
      </c>
      <c r="S436" t="s">
        <v>27</v>
      </c>
      <c r="T436"/>
      <c r="U436"/>
      <c r="V436" t="s">
        <v>9</v>
      </c>
      <c r="Y436" s="3" t="s">
        <v>9</v>
      </c>
      <c r="Z436" s="3" t="s">
        <v>9</v>
      </c>
      <c r="AA436" s="3" t="s">
        <v>9</v>
      </c>
      <c r="AB436" s="3" t="s">
        <v>9</v>
      </c>
      <c r="AC436" s="3" t="s">
        <v>9</v>
      </c>
      <c r="AD436" s="3"/>
      <c r="AE436" s="3"/>
      <c r="AF436" s="3" t="s">
        <v>9</v>
      </c>
      <c r="AG436" s="12">
        <f>COUNTIF(Table1[[#This Row],[Catalogue of the Museum of London Antiquities 1854]:[Illustrations of Roman London 1859]],"=y")</f>
        <v>7</v>
      </c>
      <c r="AH436" s="12" t="str">
        <f>CONCATENATE(Table1[[#This Row],[Surname]],", ",Table1[[#This Row],[First name]])</f>
        <v>Hugo, Thomas</v>
      </c>
    </row>
    <row r="437" spans="1:34" s="3" customFormat="1" x14ac:dyDescent="0.25">
      <c r="A437" s="3" t="s">
        <v>440</v>
      </c>
      <c r="B437" s="3" t="s">
        <v>1752</v>
      </c>
      <c r="C437" s="3" t="s">
        <v>24</v>
      </c>
      <c r="D437" s="3" t="s">
        <v>9</v>
      </c>
      <c r="E437" s="3" t="s">
        <v>9</v>
      </c>
      <c r="I437" s="3" t="s">
        <v>54</v>
      </c>
      <c r="J437" s="3" t="s">
        <v>9</v>
      </c>
      <c r="P437" s="3" t="s">
        <v>441</v>
      </c>
      <c r="Q437" s="3" t="s">
        <v>149</v>
      </c>
      <c r="R437" s="3" t="s">
        <v>400</v>
      </c>
      <c r="S437" s="3" t="s">
        <v>27</v>
      </c>
      <c r="V437" s="3" t="s">
        <v>9</v>
      </c>
      <c r="AG437" s="12">
        <f>COUNTIF(Table1[[#This Row],[Catalogue of the Museum of London Antiquities 1854]:[Illustrations of Roman London 1859]],"=y")</f>
        <v>1</v>
      </c>
      <c r="AH437" s="12" t="str">
        <f>CONCATENATE(Table1[[#This Row],[Surname]],", ",Table1[[#This Row],[First name]])</f>
        <v>Hume, A</v>
      </c>
    </row>
    <row r="438" spans="1:34" s="3" customFormat="1" x14ac:dyDescent="0.25">
      <c r="A438" s="3" t="s">
        <v>1999</v>
      </c>
      <c r="B438" s="3" t="s">
        <v>113</v>
      </c>
      <c r="D438" s="3" t="s">
        <v>9</v>
      </c>
      <c r="I438" s="3" t="s">
        <v>874</v>
      </c>
      <c r="J438" s="3" t="s">
        <v>9</v>
      </c>
      <c r="K438" s="3" t="s">
        <v>9</v>
      </c>
      <c r="P438" s="3" t="s">
        <v>2000</v>
      </c>
      <c r="Q438" s="3" t="s">
        <v>937</v>
      </c>
      <c r="R438" s="3" t="s">
        <v>3253</v>
      </c>
      <c r="S438" s="3" t="s">
        <v>27</v>
      </c>
      <c r="AF438" s="3" t="s">
        <v>9</v>
      </c>
      <c r="AG438" s="12">
        <f>COUNTIF(Table1[[#This Row],[Catalogue of the Museum of London Antiquities 1854]:[Illustrations of Roman London 1859]],"=y")</f>
        <v>1</v>
      </c>
      <c r="AH438" s="12" t="str">
        <f>CONCATENATE(Table1[[#This Row],[Surname]],", ",Table1[[#This Row],[First name]])</f>
        <v>Hunt, James</v>
      </c>
    </row>
    <row r="439" spans="1:34" x14ac:dyDescent="0.25">
      <c r="A439" t="s">
        <v>442</v>
      </c>
      <c r="B439" t="s">
        <v>1768</v>
      </c>
      <c r="C439" t="s">
        <v>24</v>
      </c>
      <c r="D439" t="s">
        <v>9</v>
      </c>
      <c r="E439" t="s">
        <v>9</v>
      </c>
      <c r="J439" t="s">
        <v>9</v>
      </c>
      <c r="P439" t="s">
        <v>443</v>
      </c>
      <c r="Q439" t="s">
        <v>16</v>
      </c>
      <c r="R439" s="3" t="s">
        <v>16</v>
      </c>
      <c r="S439" t="s">
        <v>27</v>
      </c>
      <c r="T439"/>
      <c r="U439"/>
      <c r="V439" t="s">
        <v>9</v>
      </c>
      <c r="AC439" s="3"/>
      <c r="AD439" s="3"/>
      <c r="AE439" s="3"/>
      <c r="AF439" s="3"/>
      <c r="AG439" s="12">
        <f>COUNTIF(Table1[[#This Row],[Catalogue of the Museum of London Antiquities 1854]:[Illustrations of Roman London 1859]],"=y")</f>
        <v>1</v>
      </c>
      <c r="AH439" s="12" t="str">
        <f>CONCATENATE(Table1[[#This Row],[Surname]],", ",Table1[[#This Row],[First name]])</f>
        <v>Hunter, Josh</v>
      </c>
    </row>
    <row r="440" spans="1:34" s="3" customFormat="1" x14ac:dyDescent="0.25">
      <c r="A440" s="3" t="s">
        <v>1767</v>
      </c>
      <c r="B440" s="3" t="s">
        <v>977</v>
      </c>
      <c r="D440" s="3" t="s">
        <v>9</v>
      </c>
      <c r="Q440" s="3" t="s">
        <v>46</v>
      </c>
      <c r="R440" s="3" t="s">
        <v>468</v>
      </c>
      <c r="S440" s="3" t="s">
        <v>27</v>
      </c>
      <c r="AE440" s="3" t="s">
        <v>9</v>
      </c>
      <c r="AG440" s="12">
        <f>COUNTIF(Table1[[#This Row],[Catalogue of the Museum of London Antiquities 1854]:[Illustrations of Roman London 1859]],"=y")</f>
        <v>1</v>
      </c>
      <c r="AH440" s="12" t="str">
        <f>CONCATENATE(Table1[[#This Row],[Surname]],", ",Table1[[#This Row],[First name]])</f>
        <v>Hurdis, James Henry</v>
      </c>
    </row>
    <row r="441" spans="1:34" x14ac:dyDescent="0.25">
      <c r="A441" t="s">
        <v>955</v>
      </c>
      <c r="B441" t="s">
        <v>42</v>
      </c>
      <c r="C441" t="s">
        <v>24</v>
      </c>
      <c r="E441" t="s">
        <v>9</v>
      </c>
      <c r="Q441" t="s">
        <v>956</v>
      </c>
      <c r="R441" s="3" t="s">
        <v>3253</v>
      </c>
      <c r="S441" t="s">
        <v>27</v>
      </c>
      <c r="T441"/>
      <c r="U441"/>
      <c r="V441"/>
      <c r="AC441" s="3"/>
      <c r="AD441" s="3" t="s">
        <v>9</v>
      </c>
      <c r="AE441" s="3" t="s">
        <v>9</v>
      </c>
      <c r="AF441" s="3" t="s">
        <v>9</v>
      </c>
      <c r="AG441" s="12">
        <f>COUNTIF(Table1[[#This Row],[Catalogue of the Museum of London Antiquities 1854]:[Illustrations of Roman London 1859]],"=y")</f>
        <v>3</v>
      </c>
      <c r="AH441" s="12" t="str">
        <f>CONCATENATE(Table1[[#This Row],[Surname]],", ",Table1[[#This Row],[First name]])</f>
        <v>Hussey, Arthur</v>
      </c>
    </row>
    <row r="442" spans="1:34" x14ac:dyDescent="0.25">
      <c r="A442" t="s">
        <v>955</v>
      </c>
      <c r="B442" t="s">
        <v>7</v>
      </c>
      <c r="P442" t="s">
        <v>1735</v>
      </c>
      <c r="Q442" t="s">
        <v>1736</v>
      </c>
      <c r="R442" s="3" t="s">
        <v>26</v>
      </c>
      <c r="S442" t="s">
        <v>27</v>
      </c>
      <c r="T442"/>
      <c r="U442"/>
      <c r="V442"/>
      <c r="AC442" s="3"/>
      <c r="AD442" s="3"/>
      <c r="AE442" s="3" t="s">
        <v>9</v>
      </c>
      <c r="AF442" s="3"/>
      <c r="AG442" s="12">
        <f>COUNTIF(Table1[[#This Row],[Catalogue of the Museum of London Antiquities 1854]:[Illustrations of Roman London 1859]],"=y")</f>
        <v>1</v>
      </c>
      <c r="AH442" s="12" t="str">
        <f>CONCATENATE(Table1[[#This Row],[Surname]],", ",Table1[[#This Row],[First name]])</f>
        <v>Hussey, Edward</v>
      </c>
    </row>
    <row r="443" spans="1:34" x14ac:dyDescent="0.25">
      <c r="A443" t="s">
        <v>955</v>
      </c>
      <c r="B443" t="s">
        <v>125</v>
      </c>
      <c r="P443" t="s">
        <v>2001</v>
      </c>
      <c r="Q443" t="s">
        <v>1618</v>
      </c>
      <c r="R443" s="3" t="s">
        <v>26</v>
      </c>
      <c r="S443" t="s">
        <v>27</v>
      </c>
      <c r="T443" t="s">
        <v>9</v>
      </c>
      <c r="U443"/>
      <c r="V443"/>
      <c r="AC443" s="3"/>
      <c r="AD443" s="3"/>
      <c r="AE443" s="3" t="s">
        <v>9</v>
      </c>
      <c r="AF443" s="3" t="s">
        <v>9</v>
      </c>
      <c r="AG443" s="12">
        <f>COUNTIF(Table1[[#This Row],[Catalogue of the Museum of London Antiquities 1854]:[Illustrations of Roman London 1859]],"=y")</f>
        <v>2</v>
      </c>
      <c r="AH443" s="12" t="str">
        <f>CONCATENATE(Table1[[#This Row],[Surname]],", ",Table1[[#This Row],[First name]])</f>
        <v>Hussey, Henry</v>
      </c>
    </row>
    <row r="444" spans="1:34" x14ac:dyDescent="0.25">
      <c r="A444" t="s">
        <v>957</v>
      </c>
      <c r="B444" t="s">
        <v>11</v>
      </c>
      <c r="C444" t="s">
        <v>24</v>
      </c>
      <c r="E444" t="s">
        <v>9</v>
      </c>
      <c r="I444" t="s">
        <v>48</v>
      </c>
      <c r="Q444" t="s">
        <v>136</v>
      </c>
      <c r="R444" s="3" t="s">
        <v>26</v>
      </c>
      <c r="S444" t="s">
        <v>27</v>
      </c>
      <c r="T444"/>
      <c r="U444"/>
      <c r="V444"/>
      <c r="AC444" s="3"/>
      <c r="AD444" s="3" t="s">
        <v>9</v>
      </c>
      <c r="AE444" s="3"/>
      <c r="AF444" s="3"/>
      <c r="AG444" s="12">
        <f>COUNTIF(Table1[[#This Row],[Catalogue of the Museum of London Antiquities 1854]:[Illustrations of Roman London 1859]],"=y")</f>
        <v>1</v>
      </c>
      <c r="AH444" s="12" t="str">
        <f>CONCATENATE(Table1[[#This Row],[Surname]],", ",Table1[[#This Row],[First name]])</f>
        <v>Hutchesson, John</v>
      </c>
    </row>
    <row r="445" spans="1:34" x14ac:dyDescent="0.25">
      <c r="A445" t="s">
        <v>444</v>
      </c>
      <c r="B445" t="s">
        <v>11</v>
      </c>
      <c r="P445" t="s">
        <v>445</v>
      </c>
      <c r="Q445" t="s">
        <v>16</v>
      </c>
      <c r="R445" s="3" t="s">
        <v>16</v>
      </c>
      <c r="S445" t="s">
        <v>27</v>
      </c>
      <c r="T445"/>
      <c r="U445"/>
      <c r="V445" t="s">
        <v>9</v>
      </c>
      <c r="W445" s="3" t="s">
        <v>9</v>
      </c>
      <c r="X445" s="3" t="s">
        <v>9</v>
      </c>
      <c r="Z445" s="3" t="s">
        <v>9</v>
      </c>
      <c r="AC445" s="3"/>
      <c r="AD445" s="3" t="s">
        <v>9</v>
      </c>
      <c r="AE445" s="3"/>
      <c r="AF445" s="3" t="s">
        <v>9</v>
      </c>
      <c r="AG445" s="12">
        <f>COUNTIF(Table1[[#This Row],[Catalogue of the Museum of London Antiquities 1854]:[Illustrations of Roman London 1859]],"=y")</f>
        <v>6</v>
      </c>
      <c r="AH445" s="12" t="str">
        <f>CONCATENATE(Table1[[#This Row],[Surname]],", ",Table1[[#This Row],[First name]])</f>
        <v>Huxtable, John</v>
      </c>
    </row>
    <row r="446" spans="1:34" x14ac:dyDescent="0.25">
      <c r="A446" t="s">
        <v>1778</v>
      </c>
      <c r="Q446" t="s">
        <v>597</v>
      </c>
      <c r="R446" s="3" t="s">
        <v>1024</v>
      </c>
      <c r="S446" t="s">
        <v>211</v>
      </c>
      <c r="T446"/>
      <c r="U446" t="s">
        <v>1778</v>
      </c>
      <c r="V446"/>
      <c r="AC446" s="3"/>
      <c r="AD446" s="3"/>
      <c r="AE446" s="3"/>
      <c r="AF446" s="3" t="s">
        <v>9</v>
      </c>
      <c r="AG446" s="12">
        <f>COUNTIF(Table1[[#This Row],[Catalogue of the Museum of London Antiquities 1854]:[Illustrations of Roman London 1859]],"=y")</f>
        <v>1</v>
      </c>
      <c r="AH446" s="12" t="str">
        <f>CONCATENATE(Table1[[#This Row],[Surname]],", ",Table1[[#This Row],[First name]])</f>
        <v xml:space="preserve">Imperial Society of Emulation of Abbeville, </v>
      </c>
    </row>
    <row r="447" spans="1:34" x14ac:dyDescent="0.25">
      <c r="A447" t="s">
        <v>446</v>
      </c>
      <c r="B447" t="s">
        <v>125</v>
      </c>
      <c r="P447" t="s">
        <v>447</v>
      </c>
      <c r="Q447" t="s">
        <v>16</v>
      </c>
      <c r="R447" s="3" t="s">
        <v>16</v>
      </c>
      <c r="S447" t="s">
        <v>27</v>
      </c>
      <c r="T447"/>
      <c r="U447"/>
      <c r="V447" t="s">
        <v>9</v>
      </c>
      <c r="Y447" s="3" t="s">
        <v>9</v>
      </c>
      <c r="AC447" s="3"/>
      <c r="AD447" s="3"/>
      <c r="AE447" s="3"/>
      <c r="AF447" s="3"/>
      <c r="AG447" s="12">
        <f>COUNTIF(Table1[[#This Row],[Catalogue of the Museum of London Antiquities 1854]:[Illustrations of Roman London 1859]],"=y")</f>
        <v>2</v>
      </c>
      <c r="AH447" s="12" t="str">
        <f>CONCATENATE(Table1[[#This Row],[Surname]],", ",Table1[[#This Row],[First name]])</f>
        <v>Ingall, Henry</v>
      </c>
    </row>
    <row r="448" spans="1:34" x14ac:dyDescent="0.25">
      <c r="A448" t="s">
        <v>958</v>
      </c>
      <c r="B448" t="s">
        <v>113</v>
      </c>
      <c r="C448" t="s">
        <v>959</v>
      </c>
      <c r="D448" t="s">
        <v>9</v>
      </c>
      <c r="H448" t="s">
        <v>9</v>
      </c>
      <c r="I448" t="s">
        <v>54</v>
      </c>
      <c r="J448" t="s">
        <v>9</v>
      </c>
      <c r="P448" t="s">
        <v>861</v>
      </c>
      <c r="Q448" t="s">
        <v>59</v>
      </c>
      <c r="R448" s="3" t="s">
        <v>489</v>
      </c>
      <c r="S448" t="s">
        <v>27</v>
      </c>
      <c r="T448"/>
      <c r="U448"/>
      <c r="V448"/>
      <c r="AC448" s="3"/>
      <c r="AD448" s="3" t="s">
        <v>9</v>
      </c>
      <c r="AE448" s="3"/>
      <c r="AF448" s="3"/>
      <c r="AG448" s="12">
        <f>COUNTIF(Table1[[#This Row],[Catalogue of the Museum of London Antiquities 1854]:[Illustrations of Roman London 1859]],"=y")</f>
        <v>1</v>
      </c>
      <c r="AH448" s="12" t="str">
        <f>CONCATENATE(Table1[[#This Row],[Surname]],", ",Table1[[#This Row],[First name]])</f>
        <v>Ingram, James</v>
      </c>
    </row>
    <row r="449" spans="1:34" x14ac:dyDescent="0.25">
      <c r="A449" t="s">
        <v>1279</v>
      </c>
      <c r="Q449" t="s">
        <v>640</v>
      </c>
      <c r="R449" s="3" t="s">
        <v>468</v>
      </c>
      <c r="S449" t="s">
        <v>27</v>
      </c>
      <c r="T449"/>
      <c r="U449" t="s">
        <v>1279</v>
      </c>
      <c r="V449"/>
      <c r="X449" s="3" t="s">
        <v>9</v>
      </c>
      <c r="AC449" s="3"/>
      <c r="AD449" s="3"/>
      <c r="AE449" s="3"/>
      <c r="AF449" s="3"/>
      <c r="AG449" s="12">
        <f>COUNTIF(Table1[[#This Row],[Catalogue of the Museum of London Antiquities 1854]:[Illustrations of Roman London 1859]],"=y")</f>
        <v>1</v>
      </c>
      <c r="AH449" s="12" t="str">
        <f>CONCATENATE(Table1[[#This Row],[Surname]],", ",Table1[[#This Row],[First name]])</f>
        <v xml:space="preserve">Isle of Wight Literary Institution, </v>
      </c>
    </row>
    <row r="450" spans="1:34" x14ac:dyDescent="0.25">
      <c r="A450" t="s">
        <v>960</v>
      </c>
      <c r="B450" t="s">
        <v>961</v>
      </c>
      <c r="C450" t="s">
        <v>962</v>
      </c>
      <c r="F450" t="s">
        <v>9</v>
      </c>
      <c r="P450" t="s">
        <v>963</v>
      </c>
      <c r="Q450" t="s">
        <v>964</v>
      </c>
      <c r="R450" s="3" t="s">
        <v>26</v>
      </c>
      <c r="S450" t="s">
        <v>27</v>
      </c>
      <c r="T450"/>
      <c r="U450"/>
      <c r="V450"/>
      <c r="AC450" s="3"/>
      <c r="AD450" s="3" t="s">
        <v>9</v>
      </c>
      <c r="AE450" s="3"/>
      <c r="AF450" s="3"/>
      <c r="AG450" s="12">
        <f>COUNTIF(Table1[[#This Row],[Catalogue of the Museum of London Antiquities 1854]:[Illustrations of Roman London 1859]],"=y")</f>
        <v>1</v>
      </c>
      <c r="AH450" s="12" t="str">
        <f>CONCATENATE(Table1[[#This Row],[Surname]],", ",Table1[[#This Row],[First name]])</f>
        <v>Jackson, Keith</v>
      </c>
    </row>
    <row r="451" spans="1:34" x14ac:dyDescent="0.25">
      <c r="A451" t="s">
        <v>960</v>
      </c>
      <c r="B451" t="s">
        <v>965</v>
      </c>
      <c r="C451" t="s">
        <v>24</v>
      </c>
      <c r="E451" t="s">
        <v>9</v>
      </c>
      <c r="I451" t="s">
        <v>48</v>
      </c>
      <c r="Q451" t="s">
        <v>127</v>
      </c>
      <c r="R451" s="3" t="s">
        <v>128</v>
      </c>
      <c r="S451" t="s">
        <v>27</v>
      </c>
      <c r="T451"/>
      <c r="U451"/>
      <c r="V451"/>
      <c r="AC451" s="3"/>
      <c r="AD451" s="3" t="s">
        <v>9</v>
      </c>
      <c r="AE451" s="3"/>
      <c r="AF451" s="3"/>
      <c r="AG451" s="12">
        <f>COUNTIF(Table1[[#This Row],[Catalogue of the Museum of London Antiquities 1854]:[Illustrations of Roman London 1859]],"=y")</f>
        <v>1</v>
      </c>
      <c r="AH451" s="12" t="str">
        <f>CONCATENATE(Table1[[#This Row],[Surname]],", ",Table1[[#This Row],[First name]])</f>
        <v>Jackson, Stephen</v>
      </c>
    </row>
    <row r="452" spans="1:34" x14ac:dyDescent="0.25">
      <c r="A452" t="s">
        <v>966</v>
      </c>
      <c r="B452" t="s">
        <v>72</v>
      </c>
      <c r="C452" t="s">
        <v>967</v>
      </c>
      <c r="P452" t="s">
        <v>968</v>
      </c>
      <c r="Q452" t="s">
        <v>16</v>
      </c>
      <c r="R452" s="3" t="s">
        <v>16</v>
      </c>
      <c r="S452" t="s">
        <v>27</v>
      </c>
      <c r="T452"/>
      <c r="U452"/>
      <c r="V452"/>
      <c r="W452" s="3" t="s">
        <v>9</v>
      </c>
      <c r="X452" s="3" t="s">
        <v>9</v>
      </c>
      <c r="AC452" s="3"/>
      <c r="AD452" s="3" t="s">
        <v>9</v>
      </c>
      <c r="AE452" s="3"/>
      <c r="AF452" s="3"/>
      <c r="AG452" s="12">
        <f>COUNTIF(Table1[[#This Row],[Catalogue of the Museum of London Antiquities 1854]:[Illustrations of Roman London 1859]],"=y")</f>
        <v>3</v>
      </c>
      <c r="AH452" s="12" t="str">
        <f>CONCATENATE(Table1[[#This Row],[Surname]],", ",Table1[[#This Row],[First name]])</f>
        <v>Jacobs, William</v>
      </c>
    </row>
    <row r="453" spans="1:34" x14ac:dyDescent="0.25">
      <c r="A453" t="s">
        <v>113</v>
      </c>
      <c r="B453" t="s">
        <v>113</v>
      </c>
      <c r="J453" t="s">
        <v>9</v>
      </c>
      <c r="P453" t="s">
        <v>1562</v>
      </c>
      <c r="Q453" t="s">
        <v>448</v>
      </c>
      <c r="R453" s="3" t="s">
        <v>449</v>
      </c>
      <c r="S453" t="s">
        <v>27</v>
      </c>
      <c r="T453"/>
      <c r="U453"/>
      <c r="V453"/>
      <c r="Y453" s="3" t="s">
        <v>9</v>
      </c>
      <c r="Z453" s="3" t="s">
        <v>9</v>
      </c>
      <c r="AA453" s="3" t="s">
        <v>9</v>
      </c>
      <c r="AB453" s="3" t="s">
        <v>9</v>
      </c>
      <c r="AC453" s="3"/>
      <c r="AD453" s="3"/>
      <c r="AE453" s="3"/>
      <c r="AF453" s="3" t="s">
        <v>9</v>
      </c>
      <c r="AG453" s="12">
        <f>COUNTIF(Table1[[#This Row],[Catalogue of the Museum of London Antiquities 1854]:[Illustrations of Roman London 1859]],"=y")</f>
        <v>5</v>
      </c>
      <c r="AH453" s="12" t="str">
        <f>CONCATENATE(Table1[[#This Row],[Surname]],", ",Table1[[#This Row],[First name]])</f>
        <v>James, James</v>
      </c>
    </row>
    <row r="454" spans="1:34" x14ac:dyDescent="0.25">
      <c r="A454" t="s">
        <v>113</v>
      </c>
      <c r="B454" t="s">
        <v>66</v>
      </c>
      <c r="C454" t="s">
        <v>24</v>
      </c>
      <c r="E454" t="s">
        <v>9</v>
      </c>
      <c r="J454" t="s">
        <v>9</v>
      </c>
      <c r="P454" t="s">
        <v>1662</v>
      </c>
      <c r="Q454" t="s">
        <v>610</v>
      </c>
      <c r="R454" s="3" t="s">
        <v>3252</v>
      </c>
      <c r="S454" t="s">
        <v>27</v>
      </c>
      <c r="T454"/>
      <c r="U454"/>
      <c r="V454"/>
      <c r="AC454" s="3" t="s">
        <v>9</v>
      </c>
      <c r="AD454" s="3"/>
      <c r="AE454" s="3"/>
      <c r="AF454" s="3"/>
      <c r="AG454" s="12">
        <f>COUNTIF(Table1[[#This Row],[Catalogue of the Museum of London Antiquities 1854]:[Illustrations of Roman London 1859]],"=y")</f>
        <v>1</v>
      </c>
      <c r="AH454" s="12" t="str">
        <f>CONCATENATE(Table1[[#This Row],[Surname]],", ",Table1[[#This Row],[First name]])</f>
        <v>James, Thomas</v>
      </c>
    </row>
    <row r="455" spans="1:34" x14ac:dyDescent="0.25">
      <c r="A455" t="s">
        <v>2002</v>
      </c>
      <c r="B455" t="s">
        <v>2003</v>
      </c>
      <c r="P455" t="s">
        <v>2004</v>
      </c>
      <c r="Q455" t="s">
        <v>16</v>
      </c>
      <c r="R455" s="3" t="s">
        <v>16</v>
      </c>
      <c r="S455" t="s">
        <v>27</v>
      </c>
      <c r="T455"/>
      <c r="U455"/>
      <c r="V455"/>
      <c r="AC455" s="3"/>
      <c r="AD455" s="3"/>
      <c r="AE455" s="3"/>
      <c r="AF455" s="3" t="s">
        <v>9</v>
      </c>
      <c r="AG455" s="12">
        <f>COUNTIF(Table1[[#This Row],[Catalogue of the Museum of London Antiquities 1854]:[Illustrations of Roman London 1859]],"=y")</f>
        <v>1</v>
      </c>
      <c r="AH455" s="12" t="str">
        <f>CONCATENATE(Table1[[#This Row],[Surname]],", ",Table1[[#This Row],[First name]])</f>
        <v>Jay, J Livingston</v>
      </c>
    </row>
    <row r="456" spans="1:34" x14ac:dyDescent="0.25">
      <c r="A456" t="s">
        <v>450</v>
      </c>
      <c r="B456" t="s">
        <v>125</v>
      </c>
      <c r="C456" t="s">
        <v>24</v>
      </c>
      <c r="E456" t="s">
        <v>9</v>
      </c>
      <c r="I456" t="s">
        <v>862</v>
      </c>
      <c r="P456" t="s">
        <v>451</v>
      </c>
      <c r="Q456" t="s">
        <v>184</v>
      </c>
      <c r="R456" s="3" t="s">
        <v>185</v>
      </c>
      <c r="S456" t="s">
        <v>27</v>
      </c>
      <c r="T456"/>
      <c r="U456"/>
      <c r="V456" t="s">
        <v>9</v>
      </c>
      <c r="W456" s="3" t="s">
        <v>9</v>
      </c>
      <c r="X456" s="3" t="s">
        <v>9</v>
      </c>
      <c r="Y456" s="3" t="s">
        <v>9</v>
      </c>
      <c r="Z456" s="3" t="s">
        <v>9</v>
      </c>
      <c r="AA456" s="3" t="s">
        <v>9</v>
      </c>
      <c r="AB456" s="3" t="s">
        <v>9</v>
      </c>
      <c r="AC456" s="3"/>
      <c r="AD456" s="3" t="s">
        <v>9</v>
      </c>
      <c r="AE456" s="3"/>
      <c r="AF456" s="3"/>
      <c r="AG456" s="12">
        <f>COUNTIF(Table1[[#This Row],[Catalogue of the Museum of London Antiquities 1854]:[Illustrations of Roman London 1859]],"=y")</f>
        <v>8</v>
      </c>
      <c r="AH456" s="12" t="str">
        <f>CONCATENATE(Table1[[#This Row],[Surname]],", ",Table1[[#This Row],[First name]])</f>
        <v>Jenkins, Henry</v>
      </c>
    </row>
    <row r="457" spans="1:34" x14ac:dyDescent="0.25">
      <c r="A457" t="s">
        <v>455</v>
      </c>
      <c r="B457" t="s">
        <v>969</v>
      </c>
      <c r="C457" t="s">
        <v>1663</v>
      </c>
      <c r="P457" s="3" t="s">
        <v>2299</v>
      </c>
      <c r="Q457" s="3" t="s">
        <v>16</v>
      </c>
      <c r="R457" s="3" t="s">
        <v>16</v>
      </c>
      <c r="S457" t="s">
        <v>27</v>
      </c>
      <c r="T457"/>
      <c r="U457"/>
      <c r="V457"/>
      <c r="X457" s="3" t="s">
        <v>9</v>
      </c>
      <c r="AC457" s="3" t="s">
        <v>9</v>
      </c>
      <c r="AD457" s="3" t="s">
        <v>9</v>
      </c>
      <c r="AE457" s="3"/>
      <c r="AF457" s="3"/>
      <c r="AG457" s="12">
        <f>COUNTIF(Table1[[#This Row],[Catalogue of the Museum of London Antiquities 1854]:[Illustrations of Roman London 1859]],"=y")</f>
        <v>3</v>
      </c>
      <c r="AH457" s="12" t="str">
        <f>CONCATENATE(Table1[[#This Row],[Surname]],", ",Table1[[#This Row],[First name]])</f>
        <v>Jessop, Charles Moore</v>
      </c>
    </row>
    <row r="458" spans="1:34" x14ac:dyDescent="0.25">
      <c r="A458" t="s">
        <v>455</v>
      </c>
      <c r="B458" t="s">
        <v>66</v>
      </c>
      <c r="C458" t="s">
        <v>456</v>
      </c>
      <c r="E458" t="s">
        <v>9</v>
      </c>
      <c r="I458" t="s">
        <v>73</v>
      </c>
      <c r="P458" t="s">
        <v>457</v>
      </c>
      <c r="Q458" t="s">
        <v>219</v>
      </c>
      <c r="R458" s="3" t="s">
        <v>3252</v>
      </c>
      <c r="S458" t="s">
        <v>27</v>
      </c>
      <c r="T458"/>
      <c r="U458"/>
      <c r="V458" t="s">
        <v>9</v>
      </c>
      <c r="W458" s="3" t="s">
        <v>9</v>
      </c>
      <c r="X458" s="3" t="s">
        <v>9</v>
      </c>
      <c r="Y458" s="3" t="s">
        <v>9</v>
      </c>
      <c r="Z458" s="3" t="s">
        <v>9</v>
      </c>
      <c r="AA458" s="3" t="s">
        <v>9</v>
      </c>
      <c r="AB458" s="3" t="s">
        <v>9</v>
      </c>
      <c r="AC458" s="3"/>
      <c r="AD458" s="3" t="s">
        <v>9</v>
      </c>
      <c r="AE458" s="3"/>
      <c r="AF458" s="3"/>
      <c r="AG458" s="12">
        <f>COUNTIF(Table1[[#This Row],[Catalogue of the Museum of London Antiquities 1854]:[Illustrations of Roman London 1859]],"=y")</f>
        <v>8</v>
      </c>
      <c r="AH458" s="12" t="str">
        <f>CONCATENATE(Table1[[#This Row],[Surname]],", ",Table1[[#This Row],[First name]])</f>
        <v>Jessop, Thomas</v>
      </c>
    </row>
    <row r="459" spans="1:34" s="3" customFormat="1" x14ac:dyDescent="0.25">
      <c r="A459" s="3" t="s">
        <v>452</v>
      </c>
      <c r="B459" s="3" t="s">
        <v>453</v>
      </c>
      <c r="D459" s="3" t="s">
        <v>9</v>
      </c>
      <c r="J459" s="3" t="s">
        <v>9</v>
      </c>
      <c r="P459" s="3" t="s">
        <v>3238</v>
      </c>
      <c r="Q459" s="3" t="s">
        <v>454</v>
      </c>
      <c r="R459" s="3" t="s">
        <v>63</v>
      </c>
      <c r="S459" s="3" t="s">
        <v>27</v>
      </c>
      <c r="T459" s="3" t="s">
        <v>9</v>
      </c>
      <c r="V459" s="3" t="s">
        <v>9</v>
      </c>
      <c r="X459" s="3" t="s">
        <v>9</v>
      </c>
      <c r="Y459" s="3" t="s">
        <v>9</v>
      </c>
      <c r="Z459" s="3" t="s">
        <v>9</v>
      </c>
      <c r="AA459" s="3" t="s">
        <v>9</v>
      </c>
      <c r="AB459" s="3" t="s">
        <v>9</v>
      </c>
      <c r="AC459" s="3" t="s">
        <v>9</v>
      </c>
      <c r="AD459" s="3" t="s">
        <v>9</v>
      </c>
      <c r="AF459" s="3" t="s">
        <v>9</v>
      </c>
      <c r="AG459" s="12">
        <f>COUNTIF(Table1[[#This Row],[Catalogue of the Museum of London Antiquities 1854]:[Illustrations of Roman London 1859]],"=y")</f>
        <v>9</v>
      </c>
      <c r="AH459" s="12" t="str">
        <f>CONCATENATE(Table1[[#This Row],[Surname]],", ",Table1[[#This Row],[First name]])</f>
        <v>Jewitt, Llewellynn</v>
      </c>
    </row>
    <row r="460" spans="1:34" x14ac:dyDescent="0.25">
      <c r="A460" t="s">
        <v>458</v>
      </c>
      <c r="B460" t="s">
        <v>459</v>
      </c>
      <c r="P460" t="s">
        <v>1130</v>
      </c>
      <c r="Q460" t="s">
        <v>92</v>
      </c>
      <c r="R460" s="3" t="s">
        <v>68</v>
      </c>
      <c r="S460" t="s">
        <v>27</v>
      </c>
      <c r="T460"/>
      <c r="U460"/>
      <c r="V460" t="s">
        <v>9</v>
      </c>
      <c r="X460" s="3" t="s">
        <v>9</v>
      </c>
      <c r="Y460" s="3" t="s">
        <v>9</v>
      </c>
      <c r="Z460" s="3" t="s">
        <v>9</v>
      </c>
      <c r="AA460" s="3" t="s">
        <v>9</v>
      </c>
      <c r="AC460" s="3"/>
      <c r="AD460" s="3"/>
      <c r="AE460" s="3"/>
      <c r="AF460" s="3" t="s">
        <v>9</v>
      </c>
      <c r="AG460" s="12">
        <f>COUNTIF(Table1[[#This Row],[Catalogue of the Museum of London Antiquities 1854]:[Illustrations of Roman London 1859]],"=y")</f>
        <v>6</v>
      </c>
      <c r="AH460" s="12" t="str">
        <f>CONCATENATE(Table1[[#This Row],[Surname]],", ",Table1[[#This Row],[First name]])</f>
        <v>Johnson, Goddard</v>
      </c>
    </row>
    <row r="461" spans="1:34" x14ac:dyDescent="0.25">
      <c r="A461" t="s">
        <v>1568</v>
      </c>
      <c r="B461" t="s">
        <v>1334</v>
      </c>
      <c r="P461" t="s">
        <v>1569</v>
      </c>
      <c r="Q461" t="s">
        <v>16</v>
      </c>
      <c r="R461" s="3" t="s">
        <v>16</v>
      </c>
      <c r="S461" t="s">
        <v>27</v>
      </c>
      <c r="T461"/>
      <c r="U461"/>
      <c r="V461"/>
      <c r="AB461" s="3" t="s">
        <v>9</v>
      </c>
      <c r="AC461" s="3"/>
      <c r="AD461" s="3"/>
      <c r="AE461" s="3"/>
      <c r="AF461" s="3"/>
      <c r="AG461" s="12">
        <f>COUNTIF(Table1[[#This Row],[Catalogue of the Museum of London Antiquities 1854]:[Illustrations of Roman London 1859]],"=y")</f>
        <v>1</v>
      </c>
      <c r="AH461" s="12" t="str">
        <f>CONCATENATE(Table1[[#This Row],[Surname]],", ",Table1[[#This Row],[First name]])</f>
        <v>Johnston, W H</v>
      </c>
    </row>
    <row r="462" spans="1:34" x14ac:dyDescent="0.25">
      <c r="A462" t="s">
        <v>460</v>
      </c>
      <c r="B462" t="s">
        <v>29</v>
      </c>
      <c r="C462" t="s">
        <v>1664</v>
      </c>
      <c r="Q462" t="s">
        <v>1665</v>
      </c>
      <c r="R462" s="3" t="s">
        <v>468</v>
      </c>
      <c r="S462" t="s">
        <v>27</v>
      </c>
      <c r="T462"/>
      <c r="U462"/>
      <c r="V462"/>
      <c r="AC462" s="3" t="s">
        <v>9</v>
      </c>
      <c r="AD462" s="3"/>
      <c r="AE462" s="3"/>
      <c r="AF462" s="3"/>
      <c r="AG462" s="12">
        <f>COUNTIF(Table1[[#This Row],[Catalogue of the Museum of London Antiquities 1854]:[Illustrations of Roman London 1859]],"=y")</f>
        <v>1</v>
      </c>
      <c r="AH462" s="12" t="str">
        <f>CONCATENATE(Table1[[#This Row],[Surname]],", ",Table1[[#This Row],[First name]])</f>
        <v>Jolliffe, Charles</v>
      </c>
    </row>
    <row r="463" spans="1:34" x14ac:dyDescent="0.25">
      <c r="A463" t="s">
        <v>460</v>
      </c>
      <c r="B463" t="s">
        <v>11</v>
      </c>
      <c r="C463" t="s">
        <v>463</v>
      </c>
      <c r="P463" t="s">
        <v>2006</v>
      </c>
      <c r="R463" s="3"/>
      <c r="S463" t="s">
        <v>464</v>
      </c>
      <c r="T463"/>
      <c r="U463"/>
      <c r="V463" t="s">
        <v>9</v>
      </c>
      <c r="Y463" s="3" t="s">
        <v>9</v>
      </c>
      <c r="Z463" s="3" t="s">
        <v>9</v>
      </c>
      <c r="AB463" s="3" t="s">
        <v>9</v>
      </c>
      <c r="AC463" s="3" t="s">
        <v>9</v>
      </c>
      <c r="AD463" s="3" t="s">
        <v>9</v>
      </c>
      <c r="AE463" s="3"/>
      <c r="AF463" s="3" t="s">
        <v>9</v>
      </c>
      <c r="AG463" s="12">
        <f>COUNTIF(Table1[[#This Row],[Catalogue of the Museum of London Antiquities 1854]:[Illustrations of Roman London 1859]],"=y")</f>
        <v>7</v>
      </c>
      <c r="AH463" s="12" t="str">
        <f>CONCATENATE(Table1[[#This Row],[Surname]],", ",Table1[[#This Row],[First name]])</f>
        <v>Jolliffe, John</v>
      </c>
    </row>
    <row r="464" spans="1:34" x14ac:dyDescent="0.25">
      <c r="A464" t="s">
        <v>460</v>
      </c>
      <c r="B464" t="s">
        <v>465</v>
      </c>
      <c r="C464" t="s">
        <v>2300</v>
      </c>
      <c r="P464" t="s">
        <v>970</v>
      </c>
      <c r="Q464" t="s">
        <v>467</v>
      </c>
      <c r="R464" s="3" t="s">
        <v>468</v>
      </c>
      <c r="S464" t="s">
        <v>27</v>
      </c>
      <c r="T464"/>
      <c r="U464"/>
      <c r="V464" t="s">
        <v>9</v>
      </c>
      <c r="AC464" s="3"/>
      <c r="AD464" s="3" t="s">
        <v>9</v>
      </c>
      <c r="AE464" s="3"/>
      <c r="AF464" s="3"/>
      <c r="AG464" s="12">
        <f>COUNTIF(Table1[[#This Row],[Catalogue of the Museum of London Antiquities 1854]:[Illustrations of Roman London 1859]],"=y")</f>
        <v>2</v>
      </c>
      <c r="AH464" s="12" t="str">
        <f>CONCATENATE(Table1[[#This Row],[Surname]],", ",Table1[[#This Row],[First name]])</f>
        <v>Jolliffe, Joseph Henry</v>
      </c>
    </row>
    <row r="465" spans="1:34" x14ac:dyDescent="0.25">
      <c r="A465" t="s">
        <v>460</v>
      </c>
      <c r="B465" t="s">
        <v>1564</v>
      </c>
      <c r="C465" t="s">
        <v>1563</v>
      </c>
      <c r="P465" t="s">
        <v>1565</v>
      </c>
      <c r="Q465" t="s">
        <v>1566</v>
      </c>
      <c r="R465" s="3" t="s">
        <v>468</v>
      </c>
      <c r="S465" t="s">
        <v>27</v>
      </c>
      <c r="T465"/>
      <c r="U465"/>
      <c r="V465"/>
      <c r="AB465" s="3" t="s">
        <v>9</v>
      </c>
      <c r="AC465" s="3"/>
      <c r="AD465" s="3"/>
      <c r="AE465" s="3"/>
      <c r="AF465" s="3"/>
      <c r="AG465" s="12">
        <f>COUNTIF(Table1[[#This Row],[Catalogue of the Museum of London Antiquities 1854]:[Illustrations of Roman London 1859]],"=y")</f>
        <v>1</v>
      </c>
      <c r="AH465" s="12" t="str">
        <f>CONCATENATE(Table1[[#This Row],[Surname]],", ",Table1[[#This Row],[First name]])</f>
        <v>Jolliffe, St Angelo</v>
      </c>
    </row>
    <row r="466" spans="1:34" x14ac:dyDescent="0.25">
      <c r="A466" t="s">
        <v>460</v>
      </c>
      <c r="B466" t="s">
        <v>1504</v>
      </c>
      <c r="C466" t="s">
        <v>461</v>
      </c>
      <c r="P466" t="s">
        <v>462</v>
      </c>
      <c r="Q466" t="s">
        <v>16</v>
      </c>
      <c r="R466" s="3" t="s">
        <v>16</v>
      </c>
      <c r="S466" t="s">
        <v>27</v>
      </c>
      <c r="T466"/>
      <c r="U466"/>
      <c r="V466" t="s">
        <v>9</v>
      </c>
      <c r="X466" s="3" t="s">
        <v>9</v>
      </c>
      <c r="Y466" s="3" t="s">
        <v>9</v>
      </c>
      <c r="Z466" s="3" t="s">
        <v>9</v>
      </c>
      <c r="AC466" s="3"/>
      <c r="AD466" s="3"/>
      <c r="AE466" s="3"/>
      <c r="AF466" s="3"/>
      <c r="AG466" s="12">
        <f>COUNTIF(Table1[[#This Row],[Catalogue of the Museum of London Antiquities 1854]:[Illustrations of Roman London 1859]],"=y")</f>
        <v>4</v>
      </c>
      <c r="AH466" s="12" t="str">
        <f>CONCATENATE(Table1[[#This Row],[Surname]],", ",Table1[[#This Row],[First name]])</f>
        <v>Jolliffe, R M</v>
      </c>
    </row>
    <row r="467" spans="1:34" x14ac:dyDescent="0.25">
      <c r="A467" t="s">
        <v>460</v>
      </c>
      <c r="B467" t="s">
        <v>1441</v>
      </c>
      <c r="C467" t="s">
        <v>2301</v>
      </c>
      <c r="Q467" t="s">
        <v>798</v>
      </c>
      <c r="R467" s="3" t="s">
        <v>468</v>
      </c>
      <c r="S467" t="s">
        <v>27</v>
      </c>
      <c r="T467"/>
      <c r="U467"/>
      <c r="V467"/>
      <c r="W467" s="3" t="s">
        <v>9</v>
      </c>
      <c r="AC467" s="3"/>
      <c r="AD467" s="3"/>
      <c r="AE467" s="3"/>
      <c r="AF467" s="3"/>
      <c r="AG467" s="12">
        <f>COUNTIF(Table1[[#This Row],[Catalogue of the Museum of London Antiquities 1854]:[Illustrations of Roman London 1859]],"=y")</f>
        <v>1</v>
      </c>
      <c r="AH467" s="12" t="str">
        <f>CONCATENATE(Table1[[#This Row],[Surname]],", ",Table1[[#This Row],[First name]])</f>
        <v>Jolliffe, W</v>
      </c>
    </row>
    <row r="468" spans="1:34" x14ac:dyDescent="0.25">
      <c r="A468" t="s">
        <v>469</v>
      </c>
      <c r="B468" t="s">
        <v>470</v>
      </c>
      <c r="C468" t="s">
        <v>971</v>
      </c>
      <c r="J468" t="s">
        <v>9</v>
      </c>
      <c r="M468" t="s">
        <v>9</v>
      </c>
      <c r="N468" t="s">
        <v>1301</v>
      </c>
      <c r="P468" t="s">
        <v>972</v>
      </c>
      <c r="Q468" t="s">
        <v>471</v>
      </c>
      <c r="R468" s="3" t="s">
        <v>111</v>
      </c>
      <c r="S468" t="s">
        <v>27</v>
      </c>
      <c r="T468" t="s">
        <v>9</v>
      </c>
      <c r="U468"/>
      <c r="V468" t="s">
        <v>9</v>
      </c>
      <c r="X468" s="3" t="s">
        <v>9</v>
      </c>
      <c r="Y468" s="3" t="s">
        <v>9</v>
      </c>
      <c r="Z468" s="3" t="s">
        <v>9</v>
      </c>
      <c r="AA468" s="3" t="s">
        <v>9</v>
      </c>
      <c r="AB468" s="3" t="s">
        <v>9</v>
      </c>
      <c r="AC468" s="3" t="s">
        <v>9</v>
      </c>
      <c r="AD468" s="3" t="s">
        <v>9</v>
      </c>
      <c r="AE468" s="3" t="s">
        <v>9</v>
      </c>
      <c r="AF468" s="3" t="s">
        <v>9</v>
      </c>
      <c r="AG468" s="12">
        <f>COUNTIF(Table1[[#This Row],[Catalogue of the Museum of London Antiquities 1854]:[Illustrations of Roman London 1859]],"=y")</f>
        <v>10</v>
      </c>
      <c r="AH468" s="12" t="str">
        <f>CONCATENATE(Table1[[#This Row],[Surname]],", ",Table1[[#This Row],[First name]])</f>
        <v>Jones, James Cove</v>
      </c>
    </row>
    <row r="469" spans="1:34" x14ac:dyDescent="0.25">
      <c r="A469" t="s">
        <v>469</v>
      </c>
      <c r="B469" t="s">
        <v>11</v>
      </c>
      <c r="P469" t="s">
        <v>1567</v>
      </c>
      <c r="Q469" t="s">
        <v>16</v>
      </c>
      <c r="R469" s="3" t="s">
        <v>16</v>
      </c>
      <c r="S469" t="s">
        <v>27</v>
      </c>
      <c r="T469"/>
      <c r="U469"/>
      <c r="V469" t="s">
        <v>9</v>
      </c>
      <c r="Y469" s="3" t="s">
        <v>9</v>
      </c>
      <c r="Z469" s="3" t="s">
        <v>9</v>
      </c>
      <c r="AA469" s="3" t="s">
        <v>9</v>
      </c>
      <c r="AB469" s="3" t="s">
        <v>9</v>
      </c>
      <c r="AC469" s="3"/>
      <c r="AD469" s="3" t="s">
        <v>9</v>
      </c>
      <c r="AE469" s="3"/>
      <c r="AF469" s="3"/>
      <c r="AG469" s="12">
        <f>COUNTIF(Table1[[#This Row],[Catalogue of the Museum of London Antiquities 1854]:[Illustrations of Roman London 1859]],"=y")</f>
        <v>6</v>
      </c>
      <c r="AH469" s="12" t="str">
        <f>CONCATENATE(Table1[[#This Row],[Surname]],", ",Table1[[#This Row],[First name]])</f>
        <v>Jones, John</v>
      </c>
    </row>
    <row r="470" spans="1:34" x14ac:dyDescent="0.25">
      <c r="A470" t="s">
        <v>469</v>
      </c>
      <c r="B470" t="s">
        <v>66</v>
      </c>
      <c r="C470" t="s">
        <v>24</v>
      </c>
      <c r="E470" t="s">
        <v>9</v>
      </c>
      <c r="Q470" t="s">
        <v>472</v>
      </c>
      <c r="R470" s="3" t="s">
        <v>68</v>
      </c>
      <c r="S470" t="s">
        <v>27</v>
      </c>
      <c r="T470"/>
      <c r="U470"/>
      <c r="V470" t="s">
        <v>9</v>
      </c>
      <c r="AC470" s="3"/>
      <c r="AD470" s="3"/>
      <c r="AE470" s="3"/>
      <c r="AF470" s="3"/>
      <c r="AG470" s="12">
        <f>COUNTIF(Table1[[#This Row],[Catalogue of the Museum of London Antiquities 1854]:[Illustrations of Roman London 1859]],"=y")</f>
        <v>1</v>
      </c>
      <c r="AH470" s="12" t="str">
        <f>CONCATENATE(Table1[[#This Row],[Surname]],", ",Table1[[#This Row],[First name]])</f>
        <v>Jones, Thomas</v>
      </c>
    </row>
    <row r="471" spans="1:34" x14ac:dyDescent="0.25">
      <c r="A471" t="s">
        <v>1341</v>
      </c>
      <c r="B471" t="s">
        <v>1342</v>
      </c>
      <c r="J471" t="s">
        <v>9</v>
      </c>
      <c r="M471" t="s">
        <v>9</v>
      </c>
      <c r="N471" t="s">
        <v>1301</v>
      </c>
      <c r="Q471" t="s">
        <v>640</v>
      </c>
      <c r="R471" s="3" t="s">
        <v>468</v>
      </c>
      <c r="S471" t="s">
        <v>27</v>
      </c>
      <c r="T471"/>
      <c r="U471"/>
      <c r="V471"/>
      <c r="Y471" s="3" t="s">
        <v>9</v>
      </c>
      <c r="Z471" s="3" t="s">
        <v>9</v>
      </c>
      <c r="AA471" s="3" t="s">
        <v>9</v>
      </c>
      <c r="AB471" s="3" t="s">
        <v>9</v>
      </c>
      <c r="AC471" s="3"/>
      <c r="AD471" s="3"/>
      <c r="AE471" s="3"/>
      <c r="AF471" s="3"/>
      <c r="AG471" s="12">
        <f>COUNTIF(Table1[[#This Row],[Catalogue of the Museum of London Antiquities 1854]:[Illustrations of Roman London 1859]],"=y")</f>
        <v>4</v>
      </c>
      <c r="AH471" s="12" t="str">
        <f>CONCATENATE(Table1[[#This Row],[Surname]],", ",Table1[[#This Row],[First name]])</f>
        <v>Joyce, George Prince</v>
      </c>
    </row>
    <row r="472" spans="1:34" x14ac:dyDescent="0.25">
      <c r="A472" t="s">
        <v>973</v>
      </c>
      <c r="B472" t="s">
        <v>974</v>
      </c>
      <c r="Q472" t="s">
        <v>975</v>
      </c>
      <c r="R472" s="3" t="s">
        <v>26</v>
      </c>
      <c r="S472" t="s">
        <v>27</v>
      </c>
      <c r="T472"/>
      <c r="U472"/>
      <c r="V472"/>
      <c r="AC472" s="3"/>
      <c r="AD472" s="3" t="s">
        <v>9</v>
      </c>
      <c r="AE472" s="3"/>
      <c r="AF472" s="3"/>
      <c r="AG472" s="12">
        <f>COUNTIF(Table1[[#This Row],[Catalogue of the Museum of London Antiquities 1854]:[Illustrations of Roman London 1859]],"=y")</f>
        <v>1</v>
      </c>
      <c r="AH472" s="12" t="str">
        <f>CONCATENATE(Table1[[#This Row],[Surname]],", ",Table1[[#This Row],[First name]])</f>
        <v>Karney, Gilbert John</v>
      </c>
    </row>
    <row r="473" spans="1:34" s="3" customFormat="1" x14ac:dyDescent="0.25">
      <c r="A473" s="3" t="s">
        <v>473</v>
      </c>
      <c r="B473" s="3" t="s">
        <v>476</v>
      </c>
      <c r="Q473" s="3" t="s">
        <v>233</v>
      </c>
      <c r="R473" s="3" t="s">
        <v>26</v>
      </c>
      <c r="S473" s="3" t="s">
        <v>27</v>
      </c>
      <c r="AB473" s="3" t="s">
        <v>9</v>
      </c>
      <c r="AG473" s="12">
        <f>COUNTIF(Table1[[#This Row],[Catalogue of the Museum of London Antiquities 1854]:[Illustrations of Roman London 1859]],"=y")</f>
        <v>1</v>
      </c>
      <c r="AH473" s="12" t="str">
        <f>CONCATENATE(Table1[[#This Row],[Surname]],", ",Table1[[#This Row],[First name]])</f>
        <v>Keats, Edwin</v>
      </c>
    </row>
    <row r="474" spans="1:34" x14ac:dyDescent="0.25">
      <c r="A474" t="s">
        <v>473</v>
      </c>
      <c r="B474" t="s">
        <v>474</v>
      </c>
      <c r="P474" t="s">
        <v>475</v>
      </c>
      <c r="Q474" t="s">
        <v>16</v>
      </c>
      <c r="R474" s="3" t="s">
        <v>16</v>
      </c>
      <c r="S474" t="s">
        <v>27</v>
      </c>
      <c r="T474"/>
      <c r="U474"/>
      <c r="V474" t="s">
        <v>9</v>
      </c>
      <c r="AC474" s="3"/>
      <c r="AD474" s="3"/>
      <c r="AE474" s="3"/>
      <c r="AF474" s="3"/>
      <c r="AG474" s="12">
        <f>COUNTIF(Table1[[#This Row],[Catalogue of the Museum of London Antiquities 1854]:[Illustrations of Roman London 1859]],"=y")</f>
        <v>1</v>
      </c>
      <c r="AH474" s="12" t="str">
        <f>CONCATENATE(Table1[[#This Row],[Surname]],", ",Table1[[#This Row],[First name]])</f>
        <v>Keats, Frederik</v>
      </c>
    </row>
    <row r="475" spans="1:34" x14ac:dyDescent="0.25">
      <c r="A475" t="s">
        <v>1442</v>
      </c>
      <c r="B475" t="s">
        <v>1443</v>
      </c>
      <c r="Q475" t="s">
        <v>46</v>
      </c>
      <c r="R475" s="3" t="s">
        <v>468</v>
      </c>
      <c r="S475" t="s">
        <v>27</v>
      </c>
      <c r="T475"/>
      <c r="U475"/>
      <c r="V475"/>
      <c r="Z475" s="3" t="s">
        <v>9</v>
      </c>
      <c r="AC475" s="3"/>
      <c r="AD475" s="3"/>
      <c r="AE475" s="3"/>
      <c r="AF475" s="3"/>
      <c r="AG475" s="12">
        <f>COUNTIF(Table1[[#This Row],[Catalogue of the Museum of London Antiquities 1854]:[Illustrations of Roman London 1859]],"=y")</f>
        <v>1</v>
      </c>
      <c r="AH475" s="12" t="str">
        <f>CONCATENATE(Table1[[#This Row],[Surname]],", ",Table1[[#This Row],[First name]])</f>
        <v>Keel, J Rushworth</v>
      </c>
    </row>
    <row r="476" spans="1:34" s="3" customFormat="1" x14ac:dyDescent="0.25">
      <c r="A476" s="3" t="s">
        <v>1280</v>
      </c>
      <c r="B476" s="3" t="s">
        <v>476</v>
      </c>
      <c r="P476" s="3" t="s">
        <v>976</v>
      </c>
      <c r="Q476" s="3" t="s">
        <v>16</v>
      </c>
      <c r="R476" s="3" t="s">
        <v>16</v>
      </c>
      <c r="S476" s="3" t="s">
        <v>27</v>
      </c>
      <c r="V476" s="3" t="s">
        <v>9</v>
      </c>
      <c r="W476" s="3" t="s">
        <v>9</v>
      </c>
      <c r="X476" s="3" t="s">
        <v>9</v>
      </c>
      <c r="Y476" s="3" t="s">
        <v>9</v>
      </c>
      <c r="Z476" s="3" t="s">
        <v>9</v>
      </c>
      <c r="AA476" s="3" t="s">
        <v>9</v>
      </c>
      <c r="AD476" s="3" t="s">
        <v>9</v>
      </c>
      <c r="AE476" s="3" t="s">
        <v>9</v>
      </c>
      <c r="AF476" s="3" t="s">
        <v>9</v>
      </c>
      <c r="AG476" s="12">
        <f>COUNTIF(Table1[[#This Row],[Catalogue of the Museum of London Antiquities 1854]:[Illustrations of Roman London 1859]],"=y")</f>
        <v>9</v>
      </c>
      <c r="AH476" s="12" t="str">
        <f>CONCATENATE(Table1[[#This Row],[Surname]],", ",Table1[[#This Row],[First name]])</f>
        <v>Keets, Edwin</v>
      </c>
    </row>
    <row r="477" spans="1:34" x14ac:dyDescent="0.25">
      <c r="A477" t="s">
        <v>477</v>
      </c>
      <c r="B477" t="s">
        <v>749</v>
      </c>
      <c r="C477" t="s">
        <v>24</v>
      </c>
      <c r="E477" t="s">
        <v>9</v>
      </c>
      <c r="I477" t="s">
        <v>48</v>
      </c>
      <c r="J477" t="s">
        <v>9</v>
      </c>
      <c r="P477" t="s">
        <v>1343</v>
      </c>
      <c r="Q477" t="s">
        <v>46</v>
      </c>
      <c r="R477" s="3" t="s">
        <v>468</v>
      </c>
      <c r="S477" t="s">
        <v>27</v>
      </c>
      <c r="T477"/>
      <c r="U477"/>
      <c r="V477"/>
      <c r="Y477" s="3" t="s">
        <v>9</v>
      </c>
      <c r="Z477" s="3" t="s">
        <v>9</v>
      </c>
      <c r="AA477" s="3" t="s">
        <v>9</v>
      </c>
      <c r="AB477" s="3" t="s">
        <v>9</v>
      </c>
      <c r="AC477" s="3"/>
      <c r="AD477" s="3"/>
      <c r="AE477" s="3"/>
      <c r="AF477" s="3"/>
      <c r="AG477" s="12">
        <f>COUNTIF(Table1[[#This Row],[Catalogue of the Museum of London Antiquities 1854]:[Illustrations of Roman London 1859]],"=y")</f>
        <v>4</v>
      </c>
      <c r="AH477" s="12" t="str">
        <f>CONCATENATE(Table1[[#This Row],[Surname]],", ",Table1[[#This Row],[First name]])</f>
        <v>Kell, Edmund</v>
      </c>
    </row>
    <row r="478" spans="1:34" x14ac:dyDescent="0.25">
      <c r="A478" t="s">
        <v>477</v>
      </c>
      <c r="B478" t="s">
        <v>72</v>
      </c>
      <c r="C478" t="s">
        <v>1763</v>
      </c>
      <c r="J478" t="s">
        <v>9</v>
      </c>
      <c r="P478" t="s">
        <v>145</v>
      </c>
      <c r="Q478" t="s">
        <v>12</v>
      </c>
      <c r="R478" s="3" t="s">
        <v>2061</v>
      </c>
      <c r="S478" t="s">
        <v>27</v>
      </c>
      <c r="T478"/>
      <c r="U478"/>
      <c r="V478" t="s">
        <v>9</v>
      </c>
      <c r="Y478" s="3" t="s">
        <v>9</v>
      </c>
      <c r="Z478" s="3" t="s">
        <v>9</v>
      </c>
      <c r="AA478" s="3" t="s">
        <v>9</v>
      </c>
      <c r="AB478" s="3" t="s">
        <v>9</v>
      </c>
      <c r="AC478" s="3"/>
      <c r="AD478" s="3"/>
      <c r="AE478" s="3" t="s">
        <v>9</v>
      </c>
      <c r="AF478" s="3" t="s">
        <v>9</v>
      </c>
      <c r="AG478" s="12">
        <f>COUNTIF(Table1[[#This Row],[Catalogue of the Museum of London Antiquities 1854]:[Illustrations of Roman London 1859]],"=y")</f>
        <v>7</v>
      </c>
      <c r="AH478" s="12" t="str">
        <f>CONCATENATE(Table1[[#This Row],[Surname]],", ",Table1[[#This Row],[First name]])</f>
        <v>Kell, William</v>
      </c>
    </row>
    <row r="479" spans="1:34" x14ac:dyDescent="0.25">
      <c r="A479" t="s">
        <v>1344</v>
      </c>
      <c r="B479" t="s">
        <v>113</v>
      </c>
      <c r="D479" t="s">
        <v>9</v>
      </c>
      <c r="I479" t="s">
        <v>73</v>
      </c>
      <c r="Q479" t="s">
        <v>1345</v>
      </c>
      <c r="R479" s="3" t="s">
        <v>400</v>
      </c>
      <c r="S479" t="s">
        <v>27</v>
      </c>
      <c r="T479"/>
      <c r="U479"/>
      <c r="V479"/>
      <c r="Y479" s="3" t="s">
        <v>9</v>
      </c>
      <c r="Z479" s="3" t="s">
        <v>9</v>
      </c>
      <c r="AA479" s="3" t="s">
        <v>9</v>
      </c>
      <c r="AB479" s="3" t="s">
        <v>9</v>
      </c>
      <c r="AC479" s="3" t="s">
        <v>9</v>
      </c>
      <c r="AD479" s="3"/>
      <c r="AE479" s="3"/>
      <c r="AF479" s="3"/>
      <c r="AG479" s="12">
        <f>COUNTIF(Table1[[#This Row],[Catalogue of the Museum of London Antiquities 1854]:[Illustrations of Roman London 1859]],"=y")</f>
        <v>5</v>
      </c>
      <c r="AH479" s="12" t="str">
        <f>CONCATENATE(Table1[[#This Row],[Surname]],", ",Table1[[#This Row],[First name]])</f>
        <v>Kendrick, James</v>
      </c>
    </row>
    <row r="480" spans="1:34" x14ac:dyDescent="0.25">
      <c r="A480" t="s">
        <v>478</v>
      </c>
      <c r="C480" t="s">
        <v>369</v>
      </c>
      <c r="P480" t="s">
        <v>982</v>
      </c>
      <c r="Q480" t="s">
        <v>136</v>
      </c>
      <c r="R480" s="3" t="s">
        <v>26</v>
      </c>
      <c r="S480" t="s">
        <v>27</v>
      </c>
      <c r="T480"/>
      <c r="U480"/>
      <c r="V480"/>
      <c r="AC480" s="3"/>
      <c r="AD480" s="3" t="s">
        <v>9</v>
      </c>
      <c r="AE480" s="3"/>
      <c r="AF480" s="3" t="s">
        <v>9</v>
      </c>
      <c r="AG480" s="12">
        <f>COUNTIF(Table1[[#This Row],[Catalogue of the Museum of London Antiquities 1854]:[Illustrations of Roman London 1859]],"=y")</f>
        <v>2</v>
      </c>
      <c r="AH480" s="12" t="str">
        <f>CONCATENATE(Table1[[#This Row],[Surname]],", ",Table1[[#This Row],[First name]])</f>
        <v xml:space="preserve">Kenrick, </v>
      </c>
    </row>
    <row r="481" spans="1:34" s="3" customFormat="1" x14ac:dyDescent="0.25">
      <c r="A481" s="3" t="s">
        <v>478</v>
      </c>
      <c r="B481" s="3" t="s">
        <v>11</v>
      </c>
      <c r="C481" s="3" t="s">
        <v>24</v>
      </c>
      <c r="D481" s="3" t="s">
        <v>9</v>
      </c>
      <c r="E481" s="3" t="s">
        <v>9</v>
      </c>
      <c r="I481" s="3" t="s">
        <v>48</v>
      </c>
      <c r="J481" s="3" t="s">
        <v>9</v>
      </c>
      <c r="Q481" s="3" t="s">
        <v>219</v>
      </c>
      <c r="R481" s="3" t="s">
        <v>3252</v>
      </c>
      <c r="S481" s="3" t="s">
        <v>27</v>
      </c>
      <c r="V481" s="3" t="s">
        <v>9</v>
      </c>
      <c r="AB481" s="3" t="s">
        <v>9</v>
      </c>
      <c r="AC481" s="3" t="s">
        <v>9</v>
      </c>
      <c r="AE481" s="3" t="s">
        <v>9</v>
      </c>
      <c r="AG481" s="12">
        <f>COUNTIF(Table1[[#This Row],[Catalogue of the Museum of London Antiquities 1854]:[Illustrations of Roman London 1859]],"=y")</f>
        <v>4</v>
      </c>
      <c r="AH481" s="12" t="str">
        <f>CONCATENATE(Table1[[#This Row],[Surname]],", ",Table1[[#This Row],[First name]])</f>
        <v>Kenrick, John</v>
      </c>
    </row>
    <row r="482" spans="1:34" x14ac:dyDescent="0.25">
      <c r="A482" t="s">
        <v>479</v>
      </c>
      <c r="B482" t="s">
        <v>480</v>
      </c>
      <c r="C482" t="s">
        <v>24</v>
      </c>
      <c r="E482" t="s">
        <v>9</v>
      </c>
      <c r="I482" t="s">
        <v>48</v>
      </c>
      <c r="J482" t="s">
        <v>9</v>
      </c>
      <c r="Q482" t="s">
        <v>50</v>
      </c>
      <c r="R482" s="3" t="s">
        <v>222</v>
      </c>
      <c r="S482" t="s">
        <v>27</v>
      </c>
      <c r="T482"/>
      <c r="U482"/>
      <c r="V482" t="s">
        <v>9</v>
      </c>
      <c r="AC482" s="3"/>
      <c r="AD482" s="3"/>
      <c r="AE482" s="3"/>
      <c r="AF482" s="3"/>
      <c r="AG482" s="12">
        <f>COUNTIF(Table1[[#This Row],[Catalogue of the Museum of London Antiquities 1854]:[Illustrations of Roman London 1859]],"=y")</f>
        <v>1</v>
      </c>
      <c r="AH482" s="12" t="str">
        <f>CONCATENATE(Table1[[#This Row],[Surname]],", ",Table1[[#This Row],[First name]])</f>
        <v>Kerrich, Richard Edward</v>
      </c>
    </row>
    <row r="483" spans="1:34" s="3" customFormat="1" x14ac:dyDescent="0.25">
      <c r="A483" s="3" t="s">
        <v>978</v>
      </c>
      <c r="B483" s="3" t="s">
        <v>979</v>
      </c>
      <c r="D483" s="3" t="s">
        <v>9</v>
      </c>
      <c r="I483" s="3" t="s">
        <v>48</v>
      </c>
      <c r="N483" s="3" t="s">
        <v>2302</v>
      </c>
      <c r="P483" s="3" t="s">
        <v>980</v>
      </c>
      <c r="Q483" s="3" t="s">
        <v>981</v>
      </c>
      <c r="R483" s="3" t="s">
        <v>16</v>
      </c>
      <c r="S483" s="3" t="s">
        <v>27</v>
      </c>
      <c r="AD483" s="3" t="s">
        <v>9</v>
      </c>
      <c r="AG483" s="12">
        <f>COUNTIF(Table1[[#This Row],[Catalogue of the Museum of London Antiquities 1854]:[Illustrations of Roman London 1859]],"=y")</f>
        <v>1</v>
      </c>
      <c r="AH483" s="12" t="str">
        <f>CONCATENATE(Table1[[#This Row],[Surname]],", ",Table1[[#This Row],[First name]])</f>
        <v>Kemble, John Mitchell</v>
      </c>
    </row>
    <row r="484" spans="1:34" x14ac:dyDescent="0.25">
      <c r="A484" t="s">
        <v>26</v>
      </c>
      <c r="B484" t="s">
        <v>977</v>
      </c>
      <c r="P484" t="s">
        <v>481</v>
      </c>
      <c r="Q484" t="s">
        <v>482</v>
      </c>
      <c r="R484" s="3" t="s">
        <v>128</v>
      </c>
      <c r="S484" t="s">
        <v>27</v>
      </c>
      <c r="T484"/>
      <c r="U484"/>
      <c r="V484" t="s">
        <v>9</v>
      </c>
      <c r="AC484" s="3"/>
      <c r="AD484" s="3" t="s">
        <v>9</v>
      </c>
      <c r="AE484" s="3"/>
      <c r="AF484" s="3"/>
      <c r="AG484" s="12">
        <f>COUNTIF(Table1[[#This Row],[Catalogue of the Museum of London Antiquities 1854]:[Illustrations of Roman London 1859]],"=y")</f>
        <v>2</v>
      </c>
      <c r="AH484" s="12" t="str">
        <f>CONCATENATE(Table1[[#This Row],[Surname]],", ",Table1[[#This Row],[First name]])</f>
        <v>Kent, James Henry</v>
      </c>
    </row>
    <row r="485" spans="1:34" x14ac:dyDescent="0.25">
      <c r="A485" t="s">
        <v>983</v>
      </c>
      <c r="B485" t="s">
        <v>984</v>
      </c>
      <c r="D485" t="s">
        <v>9</v>
      </c>
      <c r="P485" t="s">
        <v>985</v>
      </c>
      <c r="Q485" t="s">
        <v>16</v>
      </c>
      <c r="R485" s="3" t="s">
        <v>16</v>
      </c>
      <c r="S485" t="s">
        <v>27</v>
      </c>
      <c r="T485"/>
      <c r="U485"/>
      <c r="V485"/>
      <c r="AC485" s="3"/>
      <c r="AD485" s="3" t="s">
        <v>9</v>
      </c>
      <c r="AE485" s="3"/>
      <c r="AF485" s="3"/>
      <c r="AG485" s="12">
        <f>COUNTIF(Table1[[#This Row],[Catalogue of the Museum of London Antiquities 1854]:[Illustrations of Roman London 1859]],"=y")</f>
        <v>1</v>
      </c>
      <c r="AH485" s="12" t="str">
        <f>CONCATENATE(Table1[[#This Row],[Surname]],", ",Table1[[#This Row],[First name]])</f>
        <v>Key, C. Aston</v>
      </c>
    </row>
    <row r="486" spans="1:34" x14ac:dyDescent="0.25">
      <c r="A486" t="s">
        <v>1505</v>
      </c>
      <c r="B486" t="s">
        <v>1506</v>
      </c>
      <c r="C486" t="s">
        <v>484</v>
      </c>
      <c r="P486" t="s">
        <v>1507</v>
      </c>
      <c r="Q486" t="s">
        <v>16</v>
      </c>
      <c r="R486" s="3" t="s">
        <v>16</v>
      </c>
      <c r="S486" t="s">
        <v>27</v>
      </c>
      <c r="T486"/>
      <c r="U486"/>
      <c r="V486"/>
      <c r="AA486" s="3" t="s">
        <v>9</v>
      </c>
      <c r="AC486" s="3"/>
      <c r="AD486" s="3"/>
      <c r="AE486" s="3"/>
      <c r="AF486" s="3"/>
      <c r="AG486" s="12">
        <f>COUNTIF(Table1[[#This Row],[Catalogue of the Museum of London Antiquities 1854]:[Illustrations of Roman London 1859]],"=y")</f>
        <v>1</v>
      </c>
      <c r="AH486" s="12" t="str">
        <f>CONCATENATE(Table1[[#This Row],[Surname]],", ",Table1[[#This Row],[First name]])</f>
        <v>Kidd, McMahon</v>
      </c>
    </row>
    <row r="487" spans="1:34" x14ac:dyDescent="0.25">
      <c r="A487" t="s">
        <v>483</v>
      </c>
      <c r="B487" t="s">
        <v>986</v>
      </c>
      <c r="C487" t="s">
        <v>238</v>
      </c>
      <c r="I487" t="s">
        <v>73</v>
      </c>
      <c r="Q487" t="s">
        <v>226</v>
      </c>
      <c r="R487" s="3" t="s">
        <v>26</v>
      </c>
      <c r="S487" t="s">
        <v>27</v>
      </c>
      <c r="T487"/>
      <c r="U487"/>
      <c r="V487"/>
      <c r="AC487" s="3"/>
      <c r="AD487" s="3" t="s">
        <v>9</v>
      </c>
      <c r="AE487" s="3"/>
      <c r="AF487" s="3"/>
      <c r="AG487" s="12">
        <f>COUNTIF(Table1[[#This Row],[Catalogue of the Museum of London Antiquities 1854]:[Illustrations of Roman London 1859]],"=y")</f>
        <v>1</v>
      </c>
      <c r="AH487" s="12" t="str">
        <f>CONCATENATE(Table1[[#This Row],[Surname]],", ",Table1[[#This Row],[First name]])</f>
        <v>King, David</v>
      </c>
    </row>
    <row r="488" spans="1:34" x14ac:dyDescent="0.25">
      <c r="A488" t="s">
        <v>483</v>
      </c>
      <c r="B488" t="s">
        <v>1099</v>
      </c>
      <c r="P488" t="s">
        <v>1666</v>
      </c>
      <c r="Q488" t="s">
        <v>2303</v>
      </c>
      <c r="R488" s="3" t="s">
        <v>185</v>
      </c>
      <c r="S488" t="s">
        <v>27</v>
      </c>
      <c r="T488" t="s">
        <v>9</v>
      </c>
      <c r="U488"/>
      <c r="V488" t="s">
        <v>9</v>
      </c>
      <c r="X488" s="3" t="s">
        <v>9</v>
      </c>
      <c r="Y488" s="3" t="s">
        <v>9</v>
      </c>
      <c r="Z488" s="3" t="s">
        <v>9</v>
      </c>
      <c r="AA488" s="3" t="s">
        <v>9</v>
      </c>
      <c r="AB488" s="3" t="s">
        <v>9</v>
      </c>
      <c r="AC488" s="3" t="s">
        <v>9</v>
      </c>
      <c r="AD488" s="3"/>
      <c r="AE488" s="3"/>
      <c r="AF488" s="3" t="s">
        <v>9</v>
      </c>
      <c r="AG488" s="12">
        <f>COUNTIF(Table1[[#This Row],[Catalogue of the Museum of London Antiquities 1854]:[Illustrations of Roman London 1859]],"=y")</f>
        <v>8</v>
      </c>
      <c r="AH488" s="12" t="str">
        <f>CONCATENATE(Table1[[#This Row],[Surname]],", ",Table1[[#This Row],[First name]])</f>
        <v>King, Henry William</v>
      </c>
    </row>
    <row r="489" spans="1:34" x14ac:dyDescent="0.25">
      <c r="A489" t="s">
        <v>483</v>
      </c>
      <c r="B489" t="s">
        <v>487</v>
      </c>
      <c r="P489" t="s">
        <v>1281</v>
      </c>
      <c r="Q489" t="s">
        <v>488</v>
      </c>
      <c r="R489" s="3" t="s">
        <v>489</v>
      </c>
      <c r="S489" t="s">
        <v>27</v>
      </c>
      <c r="T489"/>
      <c r="U489"/>
      <c r="V489" t="s">
        <v>9</v>
      </c>
      <c r="W489" s="3" t="s">
        <v>9</v>
      </c>
      <c r="X489" s="3" t="s">
        <v>9</v>
      </c>
      <c r="Y489" s="3" t="s">
        <v>9</v>
      </c>
      <c r="Z489" s="3" t="s">
        <v>9</v>
      </c>
      <c r="AA489" s="3" t="s">
        <v>9</v>
      </c>
      <c r="AB489" s="3" t="s">
        <v>9</v>
      </c>
      <c r="AC489" s="3"/>
      <c r="AD489" s="3" t="s">
        <v>9</v>
      </c>
      <c r="AE489" s="3"/>
      <c r="AF489" s="3" t="s">
        <v>9</v>
      </c>
      <c r="AG489" s="12">
        <f>COUNTIF(Table1[[#This Row],[Catalogue of the Museum of London Antiquities 1854]:[Illustrations of Roman London 1859]],"=y")</f>
        <v>9</v>
      </c>
      <c r="AH489" s="12" t="str">
        <f>CONCATENATE(Table1[[#This Row],[Surname]],", ",Table1[[#This Row],[First name]])</f>
        <v>King, Jesse</v>
      </c>
    </row>
    <row r="490" spans="1:34" x14ac:dyDescent="0.25">
      <c r="A490" t="s">
        <v>483</v>
      </c>
      <c r="B490" t="s">
        <v>72</v>
      </c>
      <c r="C490" t="s">
        <v>484</v>
      </c>
      <c r="Q490" t="s">
        <v>485</v>
      </c>
      <c r="R490" s="3" t="s">
        <v>26</v>
      </c>
      <c r="S490" t="s">
        <v>27</v>
      </c>
      <c r="T490"/>
      <c r="U490"/>
      <c r="V490" t="s">
        <v>9</v>
      </c>
      <c r="AC490" s="3"/>
      <c r="AD490" s="3"/>
      <c r="AE490" s="3"/>
      <c r="AF490" s="3"/>
      <c r="AG490" s="12">
        <f>COUNTIF(Table1[[#This Row],[Catalogue of the Museum of London Antiquities 1854]:[Illustrations of Roman London 1859]],"=y")</f>
        <v>1</v>
      </c>
      <c r="AH490" s="12" t="str">
        <f>CONCATENATE(Table1[[#This Row],[Surname]],", ",Table1[[#This Row],[First name]])</f>
        <v>King, William</v>
      </c>
    </row>
    <row r="491" spans="1:34" x14ac:dyDescent="0.25">
      <c r="A491" t="s">
        <v>483</v>
      </c>
      <c r="B491" t="s">
        <v>1508</v>
      </c>
      <c r="P491" t="s">
        <v>1570</v>
      </c>
      <c r="Q491" t="s">
        <v>16</v>
      </c>
      <c r="R491" s="3" t="s">
        <v>16</v>
      </c>
      <c r="S491" t="s">
        <v>27</v>
      </c>
      <c r="T491"/>
      <c r="U491"/>
      <c r="V491"/>
      <c r="AA491" s="3" t="s">
        <v>9</v>
      </c>
      <c r="AB491" s="3" t="s">
        <v>9</v>
      </c>
      <c r="AC491" s="3"/>
      <c r="AD491" s="3"/>
      <c r="AE491" s="3"/>
      <c r="AF491" s="3" t="s">
        <v>9</v>
      </c>
      <c r="AG491" s="12">
        <f>COUNTIF(Table1[[#This Row],[Catalogue of the Museum of London Antiquities 1854]:[Illustrations of Roman London 1859]],"=y")</f>
        <v>3</v>
      </c>
      <c r="AH491" s="12" t="str">
        <f>CONCATENATE(Table1[[#This Row],[Surname]],", ",Table1[[#This Row],[First name]])</f>
        <v>King, William Warwick</v>
      </c>
    </row>
    <row r="492" spans="1:34" x14ac:dyDescent="0.25">
      <c r="A492" t="s">
        <v>2007</v>
      </c>
      <c r="B492" t="s">
        <v>45</v>
      </c>
      <c r="Q492" t="s">
        <v>640</v>
      </c>
      <c r="R492" s="3" t="s">
        <v>468</v>
      </c>
      <c r="S492" t="s">
        <v>27</v>
      </c>
      <c r="T492"/>
      <c r="U492"/>
      <c r="V492"/>
      <c r="AC492" s="3"/>
      <c r="AD492" s="3"/>
      <c r="AE492" s="3"/>
      <c r="AF492" s="3" t="s">
        <v>9</v>
      </c>
      <c r="AG492" s="12">
        <f>COUNTIF(Table1[[#This Row],[Catalogue of the Museum of London Antiquities 1854]:[Illustrations of Roman London 1859]],"=y")</f>
        <v>1</v>
      </c>
      <c r="AH492" s="12" t="str">
        <f>CONCATENATE(Table1[[#This Row],[Surname]],", ",Table1[[#This Row],[First name]])</f>
        <v>Kirkpatrick, George</v>
      </c>
    </row>
    <row r="493" spans="1:34" x14ac:dyDescent="0.25">
      <c r="A493" t="s">
        <v>2008</v>
      </c>
      <c r="B493" t="s">
        <v>11</v>
      </c>
      <c r="P493" t="s">
        <v>2009</v>
      </c>
      <c r="Q493" t="s">
        <v>16</v>
      </c>
      <c r="R493" s="3" t="s">
        <v>16</v>
      </c>
      <c r="S493" t="s">
        <v>27</v>
      </c>
      <c r="T493"/>
      <c r="U493"/>
      <c r="V493"/>
      <c r="AC493" s="3"/>
      <c r="AD493" s="3"/>
      <c r="AE493" s="3"/>
      <c r="AF493" s="3" t="s">
        <v>9</v>
      </c>
      <c r="AG493" s="12">
        <f>COUNTIF(Table1[[#This Row],[Catalogue of the Museum of London Antiquities 1854]:[Illustrations of Roman London 1859]],"=y")</f>
        <v>1</v>
      </c>
      <c r="AH493" s="12" t="str">
        <f>CONCATENATE(Table1[[#This Row],[Surname]],", ",Table1[[#This Row],[First name]])</f>
        <v>Knowles, John</v>
      </c>
    </row>
    <row r="494" spans="1:34" x14ac:dyDescent="0.25">
      <c r="A494" t="s">
        <v>2010</v>
      </c>
      <c r="B494" t="s">
        <v>1522</v>
      </c>
      <c r="C494" t="s">
        <v>1325</v>
      </c>
      <c r="Q494" t="s">
        <v>2011</v>
      </c>
      <c r="R494" s="3" t="s">
        <v>2011</v>
      </c>
      <c r="S494" t="s">
        <v>95</v>
      </c>
      <c r="T494"/>
      <c r="U494"/>
      <c r="V494"/>
      <c r="AC494" s="3"/>
      <c r="AD494" s="3"/>
      <c r="AE494" s="3"/>
      <c r="AF494" s="3" t="s">
        <v>9</v>
      </c>
      <c r="AG494" s="12">
        <f>COUNTIF(Table1[[#This Row],[Catalogue of the Museum of London Antiquities 1854]:[Illustrations of Roman London 1859]],"=y")</f>
        <v>1</v>
      </c>
      <c r="AH494" s="12" t="str">
        <f>CONCATENATE(Table1[[#This Row],[Surname]],", ",Table1[[#This Row],[First name]])</f>
        <v>Kraus, Conrad</v>
      </c>
    </row>
    <row r="495" spans="1:34" x14ac:dyDescent="0.25">
      <c r="A495" t="s">
        <v>490</v>
      </c>
      <c r="Q495" t="s">
        <v>149</v>
      </c>
      <c r="R495" s="3" t="s">
        <v>400</v>
      </c>
      <c r="S495" t="s">
        <v>27</v>
      </c>
      <c r="T495"/>
      <c r="U495" t="s">
        <v>490</v>
      </c>
      <c r="V495" t="s">
        <v>9</v>
      </c>
      <c r="Z495" s="3" t="s">
        <v>9</v>
      </c>
      <c r="AA495" s="3" t="s">
        <v>9</v>
      </c>
      <c r="AB495" s="3" t="s">
        <v>9</v>
      </c>
      <c r="AC495" s="3" t="s">
        <v>9</v>
      </c>
      <c r="AD495" s="3"/>
      <c r="AE495" s="3"/>
      <c r="AF495" s="3"/>
      <c r="AG495" s="12">
        <f>COUNTIF(Table1[[#This Row],[Catalogue of the Museum of London Antiquities 1854]:[Illustrations of Roman London 1859]],"=y")</f>
        <v>5</v>
      </c>
      <c r="AH495" s="12" t="str">
        <f>CONCATENATE(Table1[[#This Row],[Surname]],", ",Table1[[#This Row],[First name]])</f>
        <v xml:space="preserve">Lancashire and Cheshire Historic Society, </v>
      </c>
    </row>
    <row r="496" spans="1:34" x14ac:dyDescent="0.25">
      <c r="A496" t="s">
        <v>987</v>
      </c>
      <c r="B496" t="s">
        <v>125</v>
      </c>
      <c r="P496" t="s">
        <v>988</v>
      </c>
      <c r="Q496" t="s">
        <v>16</v>
      </c>
      <c r="R496" s="3" t="s">
        <v>16</v>
      </c>
      <c r="S496" t="s">
        <v>27</v>
      </c>
      <c r="T496"/>
      <c r="U496"/>
      <c r="V496"/>
      <c r="AC496" s="3"/>
      <c r="AD496" s="3" t="s">
        <v>9</v>
      </c>
      <c r="AE496" s="3"/>
      <c r="AF496" s="3"/>
      <c r="AG496" s="12">
        <f>COUNTIF(Table1[[#This Row],[Catalogue of the Museum of London Antiquities 1854]:[Illustrations of Roman London 1859]],"=y")</f>
        <v>1</v>
      </c>
      <c r="AH496" s="12" t="str">
        <f>CONCATENATE(Table1[[#This Row],[Surname]],", ",Table1[[#This Row],[First name]])</f>
        <v>Lake, Henry</v>
      </c>
    </row>
    <row r="497" spans="1:34" s="3" customFormat="1" x14ac:dyDescent="0.25">
      <c r="A497" s="3" t="s">
        <v>989</v>
      </c>
      <c r="B497" s="3" t="s">
        <v>2224</v>
      </c>
      <c r="C497" s="3" t="s">
        <v>24</v>
      </c>
      <c r="E497" s="3" t="s">
        <v>9</v>
      </c>
      <c r="I497" s="3" t="s">
        <v>48</v>
      </c>
      <c r="J497" s="3" t="s">
        <v>9</v>
      </c>
      <c r="P497" s="3" t="s">
        <v>3239</v>
      </c>
      <c r="Q497" s="3" t="s">
        <v>199</v>
      </c>
      <c r="R497" s="3" t="s">
        <v>26</v>
      </c>
      <c r="S497" s="3" t="s">
        <v>27</v>
      </c>
      <c r="AB497" s="3" t="s">
        <v>9</v>
      </c>
      <c r="AC497" s="3" t="s">
        <v>9</v>
      </c>
      <c r="AD497" s="3" t="s">
        <v>9</v>
      </c>
      <c r="AG497" s="12">
        <f>COUNTIF(Table1[[#This Row],[Catalogue of the Museum of London Antiquities 1854]:[Illustrations of Roman London 1859]],"=y")</f>
        <v>3</v>
      </c>
      <c r="AH497" s="12" t="str">
        <f>CONCATENATE(Table1[[#This Row],[Surname]],", ",Table1[[#This Row],[First name]])</f>
        <v>Lambert, B Larking</v>
      </c>
    </row>
    <row r="498" spans="1:34" x14ac:dyDescent="0.25">
      <c r="A498" t="s">
        <v>1509</v>
      </c>
      <c r="B498" t="s">
        <v>125</v>
      </c>
      <c r="P498" t="s">
        <v>1668</v>
      </c>
      <c r="Q498" t="s">
        <v>823</v>
      </c>
      <c r="R498" s="3" t="s">
        <v>26</v>
      </c>
      <c r="S498" t="s">
        <v>27</v>
      </c>
      <c r="T498"/>
      <c r="U498"/>
      <c r="V498"/>
      <c r="AA498" s="3" t="s">
        <v>9</v>
      </c>
      <c r="AB498" s="3" t="s">
        <v>9</v>
      </c>
      <c r="AC498" s="3" t="s">
        <v>9</v>
      </c>
      <c r="AD498" s="3"/>
      <c r="AE498" s="3"/>
      <c r="AF498" s="3"/>
      <c r="AG498" s="12">
        <f>COUNTIF(Table1[[#This Row],[Catalogue of the Museum of London Antiquities 1854]:[Illustrations of Roman London 1859]],"=y")</f>
        <v>3</v>
      </c>
      <c r="AH498" s="12" t="str">
        <f>CONCATENATE(Table1[[#This Row],[Surname]],", ",Table1[[#This Row],[First name]])</f>
        <v>Latter, Henry</v>
      </c>
    </row>
    <row r="499" spans="1:34" x14ac:dyDescent="0.25">
      <c r="A499" t="s">
        <v>491</v>
      </c>
      <c r="B499" t="s">
        <v>72</v>
      </c>
      <c r="C499" t="s">
        <v>76</v>
      </c>
      <c r="Q499" t="s">
        <v>492</v>
      </c>
      <c r="R499" s="3" t="s">
        <v>3252</v>
      </c>
      <c r="S499" t="s">
        <v>27</v>
      </c>
      <c r="T499"/>
      <c r="U499"/>
      <c r="V499" t="s">
        <v>9</v>
      </c>
      <c r="AC499" s="3"/>
      <c r="AD499" s="3"/>
      <c r="AE499" s="3"/>
      <c r="AF499" s="3"/>
      <c r="AG499" s="12">
        <f>COUNTIF(Table1[[#This Row],[Catalogue of the Museum of London Antiquities 1854]:[Illustrations of Roman London 1859]],"=y")</f>
        <v>1</v>
      </c>
      <c r="AH499" s="12" t="str">
        <f>CONCATENATE(Table1[[#This Row],[Surname]],", ",Table1[[#This Row],[First name]])</f>
        <v>Lawson, William</v>
      </c>
    </row>
    <row r="500" spans="1:34" s="3" customFormat="1" x14ac:dyDescent="0.25">
      <c r="A500" s="3" t="s">
        <v>493</v>
      </c>
      <c r="B500" s="3" t="s">
        <v>7</v>
      </c>
      <c r="P500" s="3" t="s">
        <v>2012</v>
      </c>
      <c r="Q500" s="3" t="s">
        <v>990</v>
      </c>
      <c r="R500" s="3" t="s">
        <v>185</v>
      </c>
      <c r="S500" s="3" t="s">
        <v>27</v>
      </c>
      <c r="AD500" s="3" t="s">
        <v>9</v>
      </c>
      <c r="AF500" s="3" t="s">
        <v>9</v>
      </c>
      <c r="AG500" s="12">
        <f>COUNTIF(Table1[[#This Row],[Catalogue of the Museum of London Antiquities 1854]:[Illustrations of Roman London 1859]],"=y")</f>
        <v>2</v>
      </c>
      <c r="AH500" s="12" t="str">
        <f>CONCATENATE(Table1[[#This Row],[Surname]],", ",Table1[[#This Row],[First name]])</f>
        <v>Law, Edward</v>
      </c>
    </row>
    <row r="501" spans="1:34" x14ac:dyDescent="0.25">
      <c r="A501" t="s">
        <v>493</v>
      </c>
      <c r="B501" t="s">
        <v>72</v>
      </c>
      <c r="P501" t="s">
        <v>1669</v>
      </c>
      <c r="Q501" t="s">
        <v>494</v>
      </c>
      <c r="R501" s="3" t="s">
        <v>16</v>
      </c>
      <c r="S501" t="s">
        <v>27</v>
      </c>
      <c r="T501"/>
      <c r="U501"/>
      <c r="V501" t="s">
        <v>9</v>
      </c>
      <c r="AC501" s="3" t="s">
        <v>9</v>
      </c>
      <c r="AD501" s="3"/>
      <c r="AE501" s="3"/>
      <c r="AF501" s="3"/>
      <c r="AG501" s="12">
        <f>COUNTIF(Table1[[#This Row],[Catalogue of the Museum of London Antiquities 1854]:[Illustrations of Roman London 1859]],"=y")</f>
        <v>2</v>
      </c>
      <c r="AH501" s="12" t="str">
        <f>CONCATENATE(Table1[[#This Row],[Surname]],", ",Table1[[#This Row],[First name]])</f>
        <v>Law, William</v>
      </c>
    </row>
    <row r="502" spans="1:34" x14ac:dyDescent="0.25">
      <c r="A502" t="s">
        <v>491</v>
      </c>
      <c r="B502" t="s">
        <v>495</v>
      </c>
      <c r="Q502" t="s">
        <v>1282</v>
      </c>
      <c r="R502" s="3" t="s">
        <v>3252</v>
      </c>
      <c r="S502" t="s">
        <v>27</v>
      </c>
      <c r="T502"/>
      <c r="U502"/>
      <c r="V502" t="s">
        <v>9</v>
      </c>
      <c r="X502" s="3" t="s">
        <v>9</v>
      </c>
      <c r="AC502" s="3"/>
      <c r="AD502" s="3"/>
      <c r="AE502" s="3"/>
      <c r="AF502" s="3"/>
      <c r="AG502" s="12">
        <f>COUNTIF(Table1[[#This Row],[Catalogue of the Museum of London Antiquities 1854]:[Illustrations of Roman London 1859]],"=y")</f>
        <v>2</v>
      </c>
      <c r="AH502" s="12" t="str">
        <f>CONCATENATE(Table1[[#This Row],[Surname]],", ",Table1[[#This Row],[First name]])</f>
        <v>Lawson, Andrew</v>
      </c>
    </row>
    <row r="503" spans="1:34" x14ac:dyDescent="0.25">
      <c r="A503" t="s">
        <v>491</v>
      </c>
      <c r="B503" t="s">
        <v>72</v>
      </c>
      <c r="C503" t="s">
        <v>76</v>
      </c>
      <c r="J503" t="s">
        <v>9</v>
      </c>
      <c r="P503" t="s">
        <v>991</v>
      </c>
      <c r="Q503" t="s">
        <v>492</v>
      </c>
      <c r="R503" s="3" t="s">
        <v>3252</v>
      </c>
      <c r="S503" t="s">
        <v>27</v>
      </c>
      <c r="T503"/>
      <c r="U503"/>
      <c r="V503"/>
      <c r="AC503" s="3"/>
      <c r="AD503" s="3" t="s">
        <v>9</v>
      </c>
      <c r="AE503" s="3"/>
      <c r="AF503" s="3"/>
      <c r="AG503" s="12">
        <f>COUNTIF(Table1[[#This Row],[Catalogue of the Museum of London Antiquities 1854]:[Illustrations of Roman London 1859]],"=y")</f>
        <v>1</v>
      </c>
      <c r="AH503" s="12" t="str">
        <f>CONCATENATE(Table1[[#This Row],[Surname]],", ",Table1[[#This Row],[First name]])</f>
        <v>Lawson, William</v>
      </c>
    </row>
    <row r="504" spans="1:34" x14ac:dyDescent="0.25">
      <c r="A504" t="s">
        <v>992</v>
      </c>
      <c r="B504" t="s">
        <v>113</v>
      </c>
      <c r="C504" t="s">
        <v>24</v>
      </c>
      <c r="E504" t="s">
        <v>9</v>
      </c>
      <c r="I504" t="s">
        <v>48</v>
      </c>
      <c r="Q504" t="s">
        <v>648</v>
      </c>
      <c r="R504" s="3" t="s">
        <v>26</v>
      </c>
      <c r="S504" t="s">
        <v>27</v>
      </c>
      <c r="T504"/>
      <c r="U504"/>
      <c r="V504"/>
      <c r="W504" s="3" t="s">
        <v>9</v>
      </c>
      <c r="X504" s="3" t="s">
        <v>9</v>
      </c>
      <c r="AC504" s="3"/>
      <c r="AD504" s="3" t="s">
        <v>9</v>
      </c>
      <c r="AE504" s="3"/>
      <c r="AF504" s="3"/>
      <c r="AG504" s="12">
        <f>COUNTIF(Table1[[#This Row],[Catalogue of the Museum of London Antiquities 1854]:[Illustrations of Roman London 1859]],"=y")</f>
        <v>3</v>
      </c>
      <c r="AH504" s="12" t="str">
        <f>CONCATENATE(Table1[[#This Row],[Surname]],", ",Table1[[#This Row],[First name]])</f>
        <v>Layton, James</v>
      </c>
    </row>
    <row r="505" spans="1:34" x14ac:dyDescent="0.25">
      <c r="A505" t="s">
        <v>1670</v>
      </c>
      <c r="B505" t="s">
        <v>1671</v>
      </c>
      <c r="J505" t="s">
        <v>9</v>
      </c>
      <c r="P505" t="s">
        <v>1672</v>
      </c>
      <c r="Q505" t="s">
        <v>548</v>
      </c>
      <c r="R505" s="3" t="s">
        <v>3252</v>
      </c>
      <c r="S505" t="s">
        <v>27</v>
      </c>
      <c r="T505"/>
      <c r="U505"/>
      <c r="V505"/>
      <c r="AC505" s="3" t="s">
        <v>9</v>
      </c>
      <c r="AD505" s="3"/>
      <c r="AE505" s="3"/>
      <c r="AF505" s="3"/>
      <c r="AG505" s="12">
        <f>COUNTIF(Table1[[#This Row],[Catalogue of the Museum of London Antiquities 1854]:[Illustrations of Roman London 1859]],"=y")</f>
        <v>1</v>
      </c>
      <c r="AH505" s="12" t="str">
        <f>CONCATENATE(Table1[[#This Row],[Surname]],", ",Table1[[#This Row],[First name]])</f>
        <v>Leader, Daniel J</v>
      </c>
    </row>
    <row r="506" spans="1:34" s="3" customFormat="1" x14ac:dyDescent="0.25">
      <c r="A506" s="3" t="s">
        <v>496</v>
      </c>
      <c r="B506" s="3" t="s">
        <v>497</v>
      </c>
      <c r="P506" s="3" t="s">
        <v>498</v>
      </c>
      <c r="Q506" s="3" t="s">
        <v>499</v>
      </c>
      <c r="R506" s="3" t="s">
        <v>111</v>
      </c>
      <c r="S506" s="3" t="s">
        <v>27</v>
      </c>
      <c r="V506" s="3" t="s">
        <v>9</v>
      </c>
      <c r="AF506" s="3" t="s">
        <v>9</v>
      </c>
      <c r="AG506" s="12">
        <f>COUNTIF(Table1[[#This Row],[Catalogue of the Museum of London Antiquities 1854]:[Illustrations of Roman London 1859]],"=y")</f>
        <v>2</v>
      </c>
      <c r="AH506" s="12" t="str">
        <f>CONCATENATE(Table1[[#This Row],[Surname]],", ",Table1[[#This Row],[First name]])</f>
        <v>Ledsam, Joseph Frederick</v>
      </c>
    </row>
    <row r="507" spans="1:34" s="3" customFormat="1" x14ac:dyDescent="0.25">
      <c r="A507" s="3" t="s">
        <v>500</v>
      </c>
      <c r="B507" s="3" t="s">
        <v>11</v>
      </c>
      <c r="D507" s="3" t="s">
        <v>9</v>
      </c>
      <c r="I507" s="3" t="s">
        <v>154</v>
      </c>
      <c r="J507" s="3" t="s">
        <v>9</v>
      </c>
      <c r="K507" s="3" t="s">
        <v>9</v>
      </c>
      <c r="P507" s="3" t="s">
        <v>997</v>
      </c>
      <c r="Q507" s="3" t="s">
        <v>448</v>
      </c>
      <c r="R507" s="3" t="s">
        <v>449</v>
      </c>
      <c r="S507" s="3" t="s">
        <v>27</v>
      </c>
      <c r="W507" s="3" t="s">
        <v>9</v>
      </c>
      <c r="X507" s="3" t="s">
        <v>9</v>
      </c>
      <c r="AD507" s="3" t="s">
        <v>9</v>
      </c>
      <c r="AG507" s="12">
        <f>COUNTIF(Table1[[#This Row],[Catalogue of the Museum of London Antiquities 1854]:[Illustrations of Roman London 1859]],"=y")</f>
        <v>3</v>
      </c>
      <c r="AH507" s="12" t="str">
        <f>CONCATENATE(Table1[[#This Row],[Surname]],", ",Table1[[#This Row],[First name]])</f>
        <v>Lee, John</v>
      </c>
    </row>
    <row r="508" spans="1:34" x14ac:dyDescent="0.25">
      <c r="A508" t="s">
        <v>500</v>
      </c>
      <c r="B508" t="s">
        <v>501</v>
      </c>
      <c r="D508" t="s">
        <v>9</v>
      </c>
      <c r="J508" t="s">
        <v>9</v>
      </c>
      <c r="L508" t="s">
        <v>9</v>
      </c>
      <c r="P508" s="3" t="s">
        <v>2305</v>
      </c>
      <c r="Q508" t="s">
        <v>502</v>
      </c>
      <c r="R508" s="3" t="s">
        <v>503</v>
      </c>
      <c r="S508" t="s">
        <v>504</v>
      </c>
      <c r="T508"/>
      <c r="U508"/>
      <c r="V508" t="s">
        <v>9</v>
      </c>
      <c r="X508" s="3" t="s">
        <v>9</v>
      </c>
      <c r="Y508" s="3" t="s">
        <v>9</v>
      </c>
      <c r="Z508" s="3" t="s">
        <v>9</v>
      </c>
      <c r="AA508" s="3" t="s">
        <v>9</v>
      </c>
      <c r="AB508" s="3" t="s">
        <v>9</v>
      </c>
      <c r="AC508" s="3" t="s">
        <v>9</v>
      </c>
      <c r="AD508" s="3" t="s">
        <v>9</v>
      </c>
      <c r="AE508" s="3"/>
      <c r="AF508" s="3" t="s">
        <v>9</v>
      </c>
      <c r="AG508" s="12">
        <f>COUNTIF(Table1[[#This Row],[Catalogue of the Museum of London Antiquities 1854]:[Illustrations of Roman London 1859]],"=y")</f>
        <v>9</v>
      </c>
      <c r="AH508" s="12" t="str">
        <f>CONCATENATE(Table1[[#This Row],[Surname]],", ",Table1[[#This Row],[First name]])</f>
        <v>Lee, John Edward</v>
      </c>
    </row>
    <row r="509" spans="1:34" x14ac:dyDescent="0.25">
      <c r="A509" t="s">
        <v>993</v>
      </c>
      <c r="B509" t="s">
        <v>994</v>
      </c>
      <c r="C509" t="s">
        <v>484</v>
      </c>
      <c r="D509" t="s">
        <v>9</v>
      </c>
      <c r="I509" s="3"/>
      <c r="J509" t="s">
        <v>9</v>
      </c>
      <c r="K509" t="s">
        <v>9</v>
      </c>
      <c r="P509" t="s">
        <v>995</v>
      </c>
      <c r="Q509" t="s">
        <v>16</v>
      </c>
      <c r="R509" s="3" t="s">
        <v>16</v>
      </c>
      <c r="S509" t="s">
        <v>27</v>
      </c>
      <c r="T509"/>
      <c r="U509"/>
      <c r="V509"/>
      <c r="AC509" s="3"/>
      <c r="AD509" s="3" t="s">
        <v>9</v>
      </c>
      <c r="AE509" s="3"/>
      <c r="AF509" s="3" t="s">
        <v>9</v>
      </c>
      <c r="AG509" s="12">
        <f>COUNTIF(Table1[[#This Row],[Catalogue of the Museum of London Antiquities 1854]:[Illustrations of Roman London 1859]],"=y")</f>
        <v>2</v>
      </c>
      <c r="AH509" s="12" t="str">
        <f>CONCATENATE(Table1[[#This Row],[Surname]],", ",Table1[[#This Row],[First name]])</f>
        <v>Leake, William Martin</v>
      </c>
    </row>
    <row r="510" spans="1:34" x14ac:dyDescent="0.25">
      <c r="A510" t="s">
        <v>993</v>
      </c>
      <c r="B510" t="s">
        <v>996</v>
      </c>
      <c r="C510" t="s">
        <v>335</v>
      </c>
      <c r="P510" t="s">
        <v>995</v>
      </c>
      <c r="Q510" t="s">
        <v>16</v>
      </c>
      <c r="R510" s="3" t="s">
        <v>16</v>
      </c>
      <c r="S510" t="s">
        <v>27</v>
      </c>
      <c r="T510"/>
      <c r="U510"/>
      <c r="V510"/>
      <c r="AC510" s="3"/>
      <c r="AD510" s="3" t="s">
        <v>9</v>
      </c>
      <c r="AE510" s="3"/>
      <c r="AF510" s="3" t="s">
        <v>9</v>
      </c>
      <c r="AG510" s="12">
        <f>COUNTIF(Table1[[#This Row],[Catalogue of the Museum of London Antiquities 1854]:[Illustrations of Roman London 1859]],"=y")</f>
        <v>2</v>
      </c>
      <c r="AH510" s="12" t="str">
        <f>CONCATENATE(Table1[[#This Row],[Surname]],", ",Table1[[#This Row],[First name]])</f>
        <v xml:space="preserve">Leake, W. Martin </v>
      </c>
    </row>
    <row r="511" spans="1:34" x14ac:dyDescent="0.25">
      <c r="A511" t="s">
        <v>1346</v>
      </c>
      <c r="J511" t="s">
        <v>9</v>
      </c>
      <c r="Q511" t="s">
        <v>282</v>
      </c>
      <c r="R511" s="3" t="s">
        <v>1347</v>
      </c>
      <c r="S511" t="s">
        <v>211</v>
      </c>
      <c r="T511"/>
      <c r="U511"/>
      <c r="V511"/>
      <c r="Y511" s="3" t="s">
        <v>9</v>
      </c>
      <c r="Z511" s="3" t="s">
        <v>9</v>
      </c>
      <c r="AC511" s="3"/>
      <c r="AD511" s="3"/>
      <c r="AE511" s="3"/>
      <c r="AF511" s="3"/>
      <c r="AG511" s="12">
        <f>COUNTIF(Table1[[#This Row],[Catalogue of the Museum of London Antiquities 1854]:[Illustrations of Roman London 1859]],"=y")</f>
        <v>2</v>
      </c>
      <c r="AH511" s="12" t="str">
        <f>CONCATENATE(Table1[[#This Row],[Surname]],", ",Table1[[#This Row],[First name]])</f>
        <v xml:space="preserve">Lecointre Dupont, </v>
      </c>
    </row>
    <row r="512" spans="1:34" x14ac:dyDescent="0.25">
      <c r="A512" t="s">
        <v>604</v>
      </c>
      <c r="Q512" t="s">
        <v>327</v>
      </c>
      <c r="R512" s="3" t="s">
        <v>328</v>
      </c>
      <c r="S512" t="s">
        <v>27</v>
      </c>
      <c r="T512"/>
      <c r="U512" t="s">
        <v>604</v>
      </c>
      <c r="V512" t="s">
        <v>9</v>
      </c>
      <c r="Y512" s="3" t="s">
        <v>9</v>
      </c>
      <c r="Z512" s="3" t="s">
        <v>9</v>
      </c>
      <c r="AA512" s="3" t="s">
        <v>9</v>
      </c>
      <c r="AB512" s="3" t="s">
        <v>9</v>
      </c>
      <c r="AC512" s="3" t="s">
        <v>9</v>
      </c>
      <c r="AD512" s="3"/>
      <c r="AE512" s="3"/>
      <c r="AF512" s="3"/>
      <c r="AG512" s="12">
        <f>COUNTIF(Table1[[#This Row],[Catalogue of the Museum of London Antiquities 1854]:[Illustrations of Roman London 1859]],"=y")</f>
        <v>6</v>
      </c>
      <c r="AH512" s="12" t="str">
        <f>CONCATENATE(Table1[[#This Row],[Surname]],", ",Table1[[#This Row],[First name]])</f>
        <v xml:space="preserve">Leicester Literary and Philosophical Society, </v>
      </c>
    </row>
    <row r="513" spans="1:34" x14ac:dyDescent="0.25">
      <c r="A513" t="s">
        <v>1348</v>
      </c>
      <c r="Q513" t="s">
        <v>327</v>
      </c>
      <c r="R513" s="3" t="s">
        <v>328</v>
      </c>
      <c r="S513" t="s">
        <v>27</v>
      </c>
      <c r="T513"/>
      <c r="U513" t="s">
        <v>1348</v>
      </c>
      <c r="V513"/>
      <c r="Y513" s="3" t="s">
        <v>9</v>
      </c>
      <c r="Z513" s="3" t="s">
        <v>9</v>
      </c>
      <c r="AA513" s="3" t="s">
        <v>9</v>
      </c>
      <c r="AB513" s="3" t="s">
        <v>9</v>
      </c>
      <c r="AC513" s="3" t="s">
        <v>9</v>
      </c>
      <c r="AD513" s="3"/>
      <c r="AE513" s="3"/>
      <c r="AF513" s="3" t="s">
        <v>9</v>
      </c>
      <c r="AG513" s="12">
        <f>COUNTIF(Table1[[#This Row],[Catalogue of the Museum of London Antiquities 1854]:[Illustrations of Roman London 1859]],"=y")</f>
        <v>6</v>
      </c>
      <c r="AH513" s="12" t="str">
        <f>CONCATENATE(Table1[[#This Row],[Surname]],", ",Table1[[#This Row],[First name]])</f>
        <v xml:space="preserve">Leicester Permanent Library, </v>
      </c>
    </row>
    <row r="514" spans="1:34" x14ac:dyDescent="0.25">
      <c r="A514" t="s">
        <v>505</v>
      </c>
      <c r="Q514" t="s">
        <v>233</v>
      </c>
      <c r="R514" s="3" t="s">
        <v>26</v>
      </c>
      <c r="S514" t="s">
        <v>27</v>
      </c>
      <c r="T514"/>
      <c r="U514"/>
      <c r="V514" t="s">
        <v>9</v>
      </c>
      <c r="AC514" s="3"/>
      <c r="AD514" s="3" t="s">
        <v>9</v>
      </c>
      <c r="AE514" s="3"/>
      <c r="AF514" s="3"/>
      <c r="AG514" s="12">
        <f>COUNTIF(Table1[[#This Row],[Catalogue of the Museum of London Antiquities 1854]:[Illustrations of Roman London 1859]],"=y")</f>
        <v>2</v>
      </c>
      <c r="AH514" s="12" t="str">
        <f>CONCATENATE(Table1[[#This Row],[Surname]],", ",Table1[[#This Row],[First name]])</f>
        <v xml:space="preserve">Lejoindre, </v>
      </c>
    </row>
    <row r="515" spans="1:34" x14ac:dyDescent="0.25">
      <c r="A515" t="s">
        <v>506</v>
      </c>
      <c r="B515" t="s">
        <v>413</v>
      </c>
      <c r="P515" t="s">
        <v>507</v>
      </c>
      <c r="Q515" t="s">
        <v>508</v>
      </c>
      <c r="R515" s="3" t="s">
        <v>1023</v>
      </c>
      <c r="S515" t="s">
        <v>211</v>
      </c>
      <c r="T515"/>
      <c r="U515"/>
      <c r="V515" t="s">
        <v>9</v>
      </c>
      <c r="Z515" s="3" t="s">
        <v>9</v>
      </c>
      <c r="AC515" s="3"/>
      <c r="AD515" s="3"/>
      <c r="AE515" s="3"/>
      <c r="AF515" s="3"/>
      <c r="AG515" s="12">
        <f>COUNTIF(Table1[[#This Row],[Catalogue of the Museum of London Antiquities 1854]:[Illustrations of Roman London 1859]],"=y")</f>
        <v>2</v>
      </c>
      <c r="AH515" s="12" t="str">
        <f>CONCATENATE(Table1[[#This Row],[Surname]],", ",Table1[[#This Row],[First name]])</f>
        <v>Lemonnier, Alexandre</v>
      </c>
    </row>
    <row r="516" spans="1:34" x14ac:dyDescent="0.25">
      <c r="A516" t="s">
        <v>998</v>
      </c>
      <c r="B516" t="s">
        <v>2324</v>
      </c>
      <c r="P516" t="s">
        <v>999</v>
      </c>
      <c r="Q516" t="s">
        <v>16</v>
      </c>
      <c r="R516" s="3" t="s">
        <v>16</v>
      </c>
      <c r="S516" t="s">
        <v>27</v>
      </c>
      <c r="T516"/>
      <c r="U516"/>
      <c r="V516"/>
      <c r="AC516" s="3"/>
      <c r="AD516" s="3" t="s">
        <v>9</v>
      </c>
      <c r="AE516" s="3"/>
      <c r="AF516" s="3"/>
      <c r="AG516" s="12">
        <f>COUNTIF(Table1[[#This Row],[Catalogue of the Museum of London Antiquities 1854]:[Illustrations of Roman London 1859]],"=y")</f>
        <v>1</v>
      </c>
      <c r="AH516" s="12" t="str">
        <f>CONCATENATE(Table1[[#This Row],[Surname]],", ",Table1[[#This Row],[First name]])</f>
        <v>Lethbridge, W. Popham</v>
      </c>
    </row>
    <row r="517" spans="1:34" x14ac:dyDescent="0.25">
      <c r="A517" t="s">
        <v>1000</v>
      </c>
      <c r="B517" t="s">
        <v>1001</v>
      </c>
      <c r="C517" t="s">
        <v>24</v>
      </c>
      <c r="D517" t="s">
        <v>9</v>
      </c>
      <c r="E517" t="s">
        <v>9</v>
      </c>
      <c r="I517" t="s">
        <v>48</v>
      </c>
      <c r="P517" t="s">
        <v>1002</v>
      </c>
      <c r="Q517" t="s">
        <v>1003</v>
      </c>
      <c r="R517" s="3" t="s">
        <v>1004</v>
      </c>
      <c r="S517" t="s">
        <v>27</v>
      </c>
      <c r="T517"/>
      <c r="U517"/>
      <c r="V517"/>
      <c r="AC517" s="3"/>
      <c r="AD517" s="3" t="s">
        <v>9</v>
      </c>
      <c r="AE517" s="3"/>
      <c r="AF517" s="3"/>
      <c r="AG517" s="12">
        <f>COUNTIF(Table1[[#This Row],[Catalogue of the Museum of London Antiquities 1854]:[Illustrations of Roman London 1859]],"=y")</f>
        <v>1</v>
      </c>
      <c r="AH517" s="12" t="str">
        <f>CONCATENATE(Table1[[#This Row],[Surname]],", ",Table1[[#This Row],[First name]])</f>
        <v>Lewis, Thomas Taylor</v>
      </c>
    </row>
    <row r="518" spans="1:34" x14ac:dyDescent="0.25">
      <c r="A518" t="s">
        <v>509</v>
      </c>
      <c r="Q518" t="s">
        <v>16</v>
      </c>
      <c r="R518" s="3" t="s">
        <v>16</v>
      </c>
      <c r="S518" t="s">
        <v>27</v>
      </c>
      <c r="T518"/>
      <c r="U518" t="s">
        <v>509</v>
      </c>
      <c r="V518" t="s">
        <v>9</v>
      </c>
      <c r="AC518" s="3"/>
      <c r="AD518" s="3"/>
      <c r="AE518" s="3"/>
      <c r="AF518" s="3"/>
      <c r="AG518" s="12">
        <f>COUNTIF(Table1[[#This Row],[Catalogue of the Museum of London Antiquities 1854]:[Illustrations of Roman London 1859]],"=y")</f>
        <v>1</v>
      </c>
      <c r="AH518" s="12" t="str">
        <f>CONCATENATE(Table1[[#This Row],[Surname]],", ",Table1[[#This Row],[First name]])</f>
        <v xml:space="preserve">Library of the Bank of England, </v>
      </c>
    </row>
    <row r="519" spans="1:34" x14ac:dyDescent="0.25">
      <c r="A519" t="s">
        <v>1005</v>
      </c>
      <c r="B519" t="s">
        <v>11</v>
      </c>
      <c r="C519" t="s">
        <v>317</v>
      </c>
      <c r="P519" t="s">
        <v>1006</v>
      </c>
      <c r="Q519" t="s">
        <v>1007</v>
      </c>
      <c r="R519" s="3" t="s">
        <v>430</v>
      </c>
      <c r="S519" t="s">
        <v>431</v>
      </c>
      <c r="T519"/>
      <c r="U519"/>
      <c r="V519"/>
      <c r="W519" s="3" t="s">
        <v>9</v>
      </c>
      <c r="X519" s="3" t="s">
        <v>9</v>
      </c>
      <c r="Y519" s="3" t="s">
        <v>9</v>
      </c>
      <c r="Z519" s="3" t="s">
        <v>9</v>
      </c>
      <c r="AA519" s="3" t="s">
        <v>9</v>
      </c>
      <c r="AB519" s="3" t="s">
        <v>9</v>
      </c>
      <c r="AC519" s="3"/>
      <c r="AD519" s="3" t="s">
        <v>9</v>
      </c>
      <c r="AE519" s="3"/>
      <c r="AF519" s="3"/>
      <c r="AG519" s="12">
        <f>COUNTIF(Table1[[#This Row],[Catalogue of the Museum of London Antiquities 1854]:[Illustrations of Roman London 1859]],"=y")</f>
        <v>7</v>
      </c>
      <c r="AH519" s="12" t="str">
        <f>CONCATENATE(Table1[[#This Row],[Surname]],", ",Table1[[#This Row],[First name]])</f>
        <v>Lindsay, John</v>
      </c>
    </row>
    <row r="520" spans="1:34" x14ac:dyDescent="0.25">
      <c r="A520" t="s">
        <v>2014</v>
      </c>
      <c r="B520" t="s">
        <v>1097</v>
      </c>
      <c r="L520" t="s">
        <v>9</v>
      </c>
      <c r="P520" t="s">
        <v>2015</v>
      </c>
      <c r="Q520" t="s">
        <v>2306</v>
      </c>
      <c r="R520" s="3" t="s">
        <v>3252</v>
      </c>
      <c r="S520" t="s">
        <v>27</v>
      </c>
      <c r="T520"/>
      <c r="U520"/>
      <c r="V520"/>
      <c r="AC520" s="3"/>
      <c r="AD520" s="3"/>
      <c r="AE520" s="3"/>
      <c r="AF520" s="3" t="s">
        <v>9</v>
      </c>
      <c r="AG520" s="12">
        <f>COUNTIF(Table1[[#This Row],[Catalogue of the Museum of London Antiquities 1854]:[Illustrations of Roman London 1859]],"=y")</f>
        <v>1</v>
      </c>
      <c r="AH520" s="12" t="str">
        <f>CONCATENATE(Table1[[#This Row],[Surname]],", ",Table1[[#This Row],[First name]])</f>
        <v>Lister, J</v>
      </c>
    </row>
    <row r="521" spans="1:34" x14ac:dyDescent="0.25">
      <c r="A521" t="s">
        <v>1349</v>
      </c>
      <c r="B521" t="s">
        <v>7</v>
      </c>
      <c r="Q521" t="s">
        <v>50</v>
      </c>
      <c r="R521" s="3" t="s">
        <v>222</v>
      </c>
      <c r="S521" t="s">
        <v>27</v>
      </c>
      <c r="T521"/>
      <c r="U521"/>
      <c r="V521"/>
      <c r="Y521" s="3" t="s">
        <v>9</v>
      </c>
      <c r="Z521" s="3" t="s">
        <v>9</v>
      </c>
      <c r="AA521" s="3" t="s">
        <v>9</v>
      </c>
      <c r="AB521" s="3" t="s">
        <v>9</v>
      </c>
      <c r="AC521" s="3"/>
      <c r="AD521" s="3"/>
      <c r="AE521" s="3"/>
      <c r="AF521" s="3" t="s">
        <v>9</v>
      </c>
      <c r="AG521" s="12">
        <f>COUNTIF(Table1[[#This Row],[Catalogue of the Museum of London Antiquities 1854]:[Illustrations of Roman London 1859]],"=y")</f>
        <v>5</v>
      </c>
      <c r="AH521" s="12" t="str">
        <f>CONCATENATE(Table1[[#This Row],[Surname]],", ",Table1[[#This Row],[First name]])</f>
        <v>Litchfield, Edward</v>
      </c>
    </row>
    <row r="522" spans="1:34" x14ac:dyDescent="0.25">
      <c r="A522" t="s">
        <v>510</v>
      </c>
      <c r="Q522" t="s">
        <v>219</v>
      </c>
      <c r="R522" s="3" t="s">
        <v>3252</v>
      </c>
      <c r="S522" t="s">
        <v>27</v>
      </c>
      <c r="T522"/>
      <c r="U522" t="s">
        <v>510</v>
      </c>
      <c r="V522" t="s">
        <v>9</v>
      </c>
      <c r="AC522" s="3"/>
      <c r="AD522" s="3"/>
      <c r="AE522" s="3"/>
      <c r="AF522" s="3"/>
      <c r="AG522" s="12">
        <f>COUNTIF(Table1[[#This Row],[Catalogue of the Museum of London Antiquities 1854]:[Illustrations of Roman London 1859]],"=y")</f>
        <v>1</v>
      </c>
      <c r="AH522" s="12" t="str">
        <f>CONCATENATE(Table1[[#This Row],[Surname]],", ",Table1[[#This Row],[First name]])</f>
        <v xml:space="preserve">Literary and Philosophical Society of York, </v>
      </c>
    </row>
    <row r="523" spans="1:34" x14ac:dyDescent="0.25">
      <c r="A523" t="s">
        <v>1008</v>
      </c>
      <c r="B523" t="s">
        <v>1009</v>
      </c>
      <c r="C523" t="s">
        <v>24</v>
      </c>
      <c r="E523" t="s">
        <v>9</v>
      </c>
      <c r="Q523" t="s">
        <v>1010</v>
      </c>
      <c r="R523" s="3" t="s">
        <v>26</v>
      </c>
      <c r="S523" t="s">
        <v>27</v>
      </c>
      <c r="T523"/>
      <c r="U523"/>
      <c r="V523"/>
      <c r="AC523" s="3"/>
      <c r="AD523" s="3" t="s">
        <v>9</v>
      </c>
      <c r="AE523" s="3"/>
      <c r="AF523" s="3"/>
      <c r="AG523" s="12">
        <f>COUNTIF(Table1[[#This Row],[Catalogue of the Museum of London Antiquities 1854]:[Illustrations of Roman London 1859]],"=y")</f>
        <v>1</v>
      </c>
      <c r="AH523" s="12" t="str">
        <f>CONCATENATE(Table1[[#This Row],[Surname]],", ",Table1[[#This Row],[First name]])</f>
        <v>Lloyd, Maurice Hedd</v>
      </c>
    </row>
    <row r="524" spans="1:34" x14ac:dyDescent="0.25">
      <c r="A524" t="s">
        <v>1008</v>
      </c>
      <c r="B524" t="s">
        <v>1011</v>
      </c>
      <c r="P524" t="s">
        <v>1012</v>
      </c>
      <c r="Q524" t="s">
        <v>16</v>
      </c>
      <c r="R524" s="3" t="s">
        <v>16</v>
      </c>
      <c r="S524" t="s">
        <v>27</v>
      </c>
      <c r="T524"/>
      <c r="U524"/>
      <c r="V524"/>
      <c r="AC524" s="3"/>
      <c r="AD524" s="3" t="s">
        <v>9</v>
      </c>
      <c r="AE524" s="3"/>
      <c r="AF524" s="3"/>
      <c r="AG524" s="12">
        <f>COUNTIF(Table1[[#This Row],[Catalogue of the Museum of London Antiquities 1854]:[Illustrations of Roman London 1859]],"=y")</f>
        <v>1</v>
      </c>
      <c r="AH524" s="12" t="str">
        <f>CONCATENATE(Table1[[#This Row],[Surname]],", ",Table1[[#This Row],[First name]])</f>
        <v>Lloyd, W. Alford</v>
      </c>
    </row>
    <row r="525" spans="1:34" x14ac:dyDescent="0.25">
      <c r="A525" t="s">
        <v>1350</v>
      </c>
      <c r="C525" t="s">
        <v>335</v>
      </c>
      <c r="P525" t="s">
        <v>1444</v>
      </c>
      <c r="Q525" t="s">
        <v>92</v>
      </c>
      <c r="R525" s="3" t="s">
        <v>68</v>
      </c>
      <c r="S525" t="s">
        <v>27</v>
      </c>
      <c r="T525"/>
      <c r="U525"/>
      <c r="V525"/>
      <c r="Y525" s="3" t="s">
        <v>9</v>
      </c>
      <c r="Z525" s="3" t="s">
        <v>9</v>
      </c>
      <c r="AB525" s="3" t="s">
        <v>9</v>
      </c>
      <c r="AC525" s="3" t="s">
        <v>9</v>
      </c>
      <c r="AD525" s="3"/>
      <c r="AE525" s="3"/>
      <c r="AF525" s="3" t="s">
        <v>9</v>
      </c>
      <c r="AG525" s="12">
        <f>COUNTIF(Table1[[#This Row],[Catalogue of the Museum of London Antiquities 1854]:[Illustrations of Roman London 1859]],"=y")</f>
        <v>5</v>
      </c>
      <c r="AH525" s="12" t="str">
        <f>CONCATENATE(Table1[[#This Row],[Surname]],", ",Table1[[#This Row],[First name]])</f>
        <v xml:space="preserve">Lock, </v>
      </c>
    </row>
    <row r="526" spans="1:34" x14ac:dyDescent="0.25">
      <c r="A526" t="s">
        <v>1350</v>
      </c>
      <c r="B526" t="s">
        <v>11</v>
      </c>
      <c r="Q526" t="s">
        <v>640</v>
      </c>
      <c r="R526" s="3" t="s">
        <v>468</v>
      </c>
      <c r="S526" t="s">
        <v>27</v>
      </c>
      <c r="T526"/>
      <c r="U526"/>
      <c r="V526"/>
      <c r="Z526" s="3" t="s">
        <v>9</v>
      </c>
      <c r="AA526" s="3" t="s">
        <v>9</v>
      </c>
      <c r="AB526" s="3" t="s">
        <v>9</v>
      </c>
      <c r="AC526" s="3"/>
      <c r="AD526" s="3"/>
      <c r="AE526" s="3"/>
      <c r="AF526" s="3"/>
      <c r="AG526" s="12">
        <f>COUNTIF(Table1[[#This Row],[Catalogue of the Museum of London Antiquities 1854]:[Illustrations of Roman London 1859]],"=y")</f>
        <v>3</v>
      </c>
      <c r="AH526" s="12" t="str">
        <f>CONCATENATE(Table1[[#This Row],[Surname]],", ",Table1[[#This Row],[First name]])</f>
        <v>Lock, John</v>
      </c>
    </row>
    <row r="527" spans="1:34" x14ac:dyDescent="0.25">
      <c r="A527" t="s">
        <v>513</v>
      </c>
      <c r="P527" t="s">
        <v>514</v>
      </c>
      <c r="Q527" t="s">
        <v>16</v>
      </c>
      <c r="R527" s="3" t="s">
        <v>16</v>
      </c>
      <c r="S527" t="s">
        <v>27</v>
      </c>
      <c r="T527"/>
      <c r="U527" t="s">
        <v>513</v>
      </c>
      <c r="V527" t="s">
        <v>9</v>
      </c>
      <c r="Y527" s="3" t="s">
        <v>9</v>
      </c>
      <c r="Z527" s="3" t="s">
        <v>9</v>
      </c>
      <c r="AA527" s="3" t="s">
        <v>9</v>
      </c>
      <c r="AB527" s="3" t="s">
        <v>9</v>
      </c>
      <c r="AC527" s="3" t="s">
        <v>9</v>
      </c>
      <c r="AD527" s="3" t="s">
        <v>9</v>
      </c>
      <c r="AE527" s="3"/>
      <c r="AF527" s="3"/>
      <c r="AG527" s="12">
        <f>COUNTIF(Table1[[#This Row],[Catalogue of the Museum of London Antiquities 1854]:[Illustrations of Roman London 1859]],"=y")</f>
        <v>7</v>
      </c>
      <c r="AH527" s="12" t="str">
        <f>CONCATENATE(Table1[[#This Row],[Surname]],", ",Table1[[#This Row],[First name]])</f>
        <v xml:space="preserve">London Institution, </v>
      </c>
    </row>
    <row r="528" spans="1:34" x14ac:dyDescent="0.25">
      <c r="A528" t="s">
        <v>515</v>
      </c>
      <c r="B528" t="s">
        <v>516</v>
      </c>
      <c r="P528" t="s">
        <v>1014</v>
      </c>
      <c r="Q528" t="s">
        <v>1015</v>
      </c>
      <c r="R528" s="3" t="s">
        <v>230</v>
      </c>
      <c r="S528" t="s">
        <v>27</v>
      </c>
      <c r="T528"/>
      <c r="U528"/>
      <c r="V528" t="s">
        <v>9</v>
      </c>
      <c r="AC528" s="3"/>
      <c r="AD528" s="3" t="s">
        <v>9</v>
      </c>
      <c r="AE528" s="3" t="s">
        <v>9</v>
      </c>
      <c r="AF528" s="3"/>
      <c r="AG528" s="12">
        <f>COUNTIF(Table1[[#This Row],[Catalogue of the Museum of London Antiquities 1854]:[Illustrations of Roman London 1859]],"=y")</f>
        <v>3</v>
      </c>
      <c r="AH528" s="12" t="str">
        <f>CONCATENATE(Table1[[#This Row],[Surname]],", ",Table1[[#This Row],[First name]])</f>
        <v>Long, Henry Lawes</v>
      </c>
    </row>
    <row r="529" spans="1:34" x14ac:dyDescent="0.25">
      <c r="A529" t="s">
        <v>515</v>
      </c>
      <c r="B529" t="s">
        <v>72</v>
      </c>
      <c r="D529" t="s">
        <v>9</v>
      </c>
      <c r="P529" t="s">
        <v>517</v>
      </c>
      <c r="Q529" t="s">
        <v>16</v>
      </c>
      <c r="R529" s="3" t="s">
        <v>16</v>
      </c>
      <c r="S529" t="s">
        <v>27</v>
      </c>
      <c r="T529"/>
      <c r="U529"/>
      <c r="V529" t="s">
        <v>9</v>
      </c>
      <c r="Y529" s="3" t="s">
        <v>9</v>
      </c>
      <c r="Z529" s="3" t="s">
        <v>9</v>
      </c>
      <c r="AC529" s="3"/>
      <c r="AD529" s="3"/>
      <c r="AE529" s="3"/>
      <c r="AF529" s="3"/>
      <c r="AG529" s="12">
        <f>COUNTIF(Table1[[#This Row],[Catalogue of the Museum of London Antiquities 1854]:[Illustrations of Roman London 1859]],"=y")</f>
        <v>3</v>
      </c>
      <c r="AH529" s="12" t="str">
        <f>CONCATENATE(Table1[[#This Row],[Surname]],", ",Table1[[#This Row],[First name]])</f>
        <v>Long, William</v>
      </c>
    </row>
    <row r="530" spans="1:34" x14ac:dyDescent="0.25">
      <c r="A530" t="s">
        <v>3211</v>
      </c>
      <c r="B530" t="s">
        <v>3212</v>
      </c>
      <c r="C530" t="s">
        <v>1310</v>
      </c>
      <c r="D530" t="s">
        <v>9</v>
      </c>
      <c r="E530" t="s">
        <v>9</v>
      </c>
      <c r="P530" t="s">
        <v>1311</v>
      </c>
      <c r="Q530" t="s">
        <v>1312</v>
      </c>
      <c r="R530" s="3" t="s">
        <v>3268</v>
      </c>
      <c r="S530" t="s">
        <v>504</v>
      </c>
      <c r="T530"/>
      <c r="U530"/>
      <c r="V530"/>
      <c r="Y530" s="3" t="s">
        <v>9</v>
      </c>
      <c r="Z530" s="3" t="s">
        <v>9</v>
      </c>
      <c r="AA530" s="3" t="s">
        <v>9</v>
      </c>
      <c r="AB530" s="3" t="s">
        <v>9</v>
      </c>
      <c r="AC530" s="3"/>
      <c r="AD530" s="3"/>
      <c r="AE530" s="3"/>
      <c r="AF530" s="3" t="s">
        <v>9</v>
      </c>
      <c r="AG530" s="12">
        <f>COUNTIF(Table1[[#This Row],[Catalogue of the Museum of London Antiquities 1854]:[Illustrations of Roman London 1859]],"=y")</f>
        <v>5</v>
      </c>
      <c r="AH530" s="12" t="str">
        <f>CONCATENATE(Table1[[#This Row],[Surname]],", ",Table1[[#This Row],[First name]])</f>
        <v>Lord Bishop St David's (Thirlwall), (Connop)</v>
      </c>
    </row>
    <row r="531" spans="1:34" x14ac:dyDescent="0.25">
      <c r="A531" t="s">
        <v>511</v>
      </c>
      <c r="B531" t="s">
        <v>66</v>
      </c>
      <c r="J531" t="s">
        <v>9</v>
      </c>
      <c r="P531" t="s">
        <v>512</v>
      </c>
      <c r="Q531" t="s">
        <v>16</v>
      </c>
      <c r="R531" s="3" t="s">
        <v>16</v>
      </c>
      <c r="S531" t="s">
        <v>27</v>
      </c>
      <c r="T531"/>
      <c r="U531"/>
      <c r="V531" t="s">
        <v>9</v>
      </c>
      <c r="W531" s="3" t="s">
        <v>9</v>
      </c>
      <c r="X531" s="3" t="s">
        <v>9</v>
      </c>
      <c r="AC531" s="3"/>
      <c r="AD531" s="3" t="s">
        <v>9</v>
      </c>
      <c r="AE531" s="3"/>
      <c r="AF531" s="3"/>
      <c r="AG531" s="12">
        <f>COUNTIF(Table1[[#This Row],[Catalogue of the Museum of London Antiquities 1854]:[Illustrations of Roman London 1859]],"=y")</f>
        <v>4</v>
      </c>
      <c r="AH531" s="12" t="str">
        <f>CONCATENATE(Table1[[#This Row],[Surname]],", ",Table1[[#This Row],[First name]])</f>
        <v>Lott, Thomas</v>
      </c>
    </row>
    <row r="532" spans="1:34" x14ac:dyDescent="0.25">
      <c r="A532" t="s">
        <v>518</v>
      </c>
      <c r="B532" t="s">
        <v>476</v>
      </c>
      <c r="P532" t="s">
        <v>1016</v>
      </c>
      <c r="Q532" t="s">
        <v>16</v>
      </c>
      <c r="R532" s="3" t="s">
        <v>16</v>
      </c>
      <c r="S532" t="s">
        <v>27</v>
      </c>
      <c r="T532"/>
      <c r="U532"/>
      <c r="V532"/>
      <c r="AC532" s="3"/>
      <c r="AD532" s="3" t="s">
        <v>9</v>
      </c>
      <c r="AE532" s="3"/>
      <c r="AF532" s="3"/>
      <c r="AG532" s="12">
        <f>COUNTIF(Table1[[#This Row],[Catalogue of the Museum of London Antiquities 1854]:[Illustrations of Roman London 1859]],"=y")</f>
        <v>1</v>
      </c>
      <c r="AH532" s="12" t="str">
        <f>CONCATENATE(Table1[[#This Row],[Surname]],", ",Table1[[#This Row],[First name]])</f>
        <v>Lowe, Edwin</v>
      </c>
    </row>
    <row r="533" spans="1:34" x14ac:dyDescent="0.25">
      <c r="A533" t="s">
        <v>518</v>
      </c>
      <c r="B533" t="s">
        <v>1351</v>
      </c>
      <c r="P533" t="s">
        <v>519</v>
      </c>
      <c r="Q533" t="s">
        <v>520</v>
      </c>
      <c r="R533" s="3" t="s">
        <v>303</v>
      </c>
      <c r="S533" t="s">
        <v>27</v>
      </c>
      <c r="T533"/>
      <c r="U533"/>
      <c r="V533" t="s">
        <v>9</v>
      </c>
      <c r="Y533" s="3" t="s">
        <v>9</v>
      </c>
      <c r="Z533" s="3" t="s">
        <v>9</v>
      </c>
      <c r="AA533" s="3" t="s">
        <v>9</v>
      </c>
      <c r="AB533" s="3" t="s">
        <v>9</v>
      </c>
      <c r="AC533" s="3"/>
      <c r="AD533" s="3"/>
      <c r="AE533" s="3"/>
      <c r="AF533" s="3" t="s">
        <v>9</v>
      </c>
      <c r="AG533" s="12">
        <f>COUNTIF(Table1[[#This Row],[Catalogue of the Museum of London Antiquities 1854]:[Illustrations of Roman London 1859]],"=y")</f>
        <v>6</v>
      </c>
      <c r="AH533" s="12" t="str">
        <f>CONCATENATE(Table1[[#This Row],[Surname]],", ",Table1[[#This Row],[First name]])</f>
        <v>Lowe, R Grove</v>
      </c>
    </row>
    <row r="534" spans="1:34" x14ac:dyDescent="0.25">
      <c r="A534" t="s">
        <v>1283</v>
      </c>
      <c r="B534" t="s">
        <v>1284</v>
      </c>
      <c r="I534" t="s">
        <v>48</v>
      </c>
      <c r="J534" t="s">
        <v>9</v>
      </c>
      <c r="P534" t="s">
        <v>2016</v>
      </c>
      <c r="Q534" t="s">
        <v>1575</v>
      </c>
      <c r="R534" s="3" t="s">
        <v>3253</v>
      </c>
      <c r="S534" t="s">
        <v>27</v>
      </c>
      <c r="T534"/>
      <c r="U534"/>
      <c r="V534"/>
      <c r="X534" s="3" t="s">
        <v>9</v>
      </c>
      <c r="AA534" s="3" t="s">
        <v>9</v>
      </c>
      <c r="AB534" s="3" t="s">
        <v>9</v>
      </c>
      <c r="AC534" s="3"/>
      <c r="AD534" s="3"/>
      <c r="AE534" s="3"/>
      <c r="AF534" s="3" t="s">
        <v>9</v>
      </c>
      <c r="AG534" s="12">
        <f>COUNTIF(Table1[[#This Row],[Catalogue of the Museum of London Antiquities 1854]:[Illustrations of Roman London 1859]],"=y")</f>
        <v>4</v>
      </c>
      <c r="AH534" s="12" t="str">
        <f>CONCATENATE(Table1[[#This Row],[Surname]],", ",Table1[[#This Row],[First name]])</f>
        <v>Lower, Mark Anthony</v>
      </c>
    </row>
    <row r="535" spans="1:34" x14ac:dyDescent="0.25">
      <c r="A535" t="s">
        <v>521</v>
      </c>
      <c r="B535" t="s">
        <v>522</v>
      </c>
      <c r="D535" t="s">
        <v>9</v>
      </c>
      <c r="P535" t="s">
        <v>523</v>
      </c>
      <c r="Q535" t="s">
        <v>1017</v>
      </c>
      <c r="R535" s="3" t="s">
        <v>524</v>
      </c>
      <c r="S535" t="s">
        <v>27</v>
      </c>
      <c r="T535"/>
      <c r="U535"/>
      <c r="V535" t="s">
        <v>9</v>
      </c>
      <c r="W535" s="3" t="s">
        <v>9</v>
      </c>
      <c r="X535" s="3" t="s">
        <v>9</v>
      </c>
      <c r="AC535" s="3"/>
      <c r="AD535" s="3" t="s">
        <v>9</v>
      </c>
      <c r="AE535" s="3"/>
      <c r="AF535" s="3"/>
      <c r="AG535" s="12">
        <f>COUNTIF(Table1[[#This Row],[Catalogue of the Museum of London Antiquities 1854]:[Illustrations of Roman London 1859]],"=y")</f>
        <v>4</v>
      </c>
      <c r="AH535" s="12" t="str">
        <f>CONCATENATE(Table1[[#This Row],[Surname]],", ",Table1[[#This Row],[First name]])</f>
        <v>Lukis, Frederick, C.</v>
      </c>
    </row>
    <row r="536" spans="1:34" x14ac:dyDescent="0.25">
      <c r="A536" t="s">
        <v>521</v>
      </c>
      <c r="B536" t="s">
        <v>1352</v>
      </c>
      <c r="C536" t="s">
        <v>24</v>
      </c>
      <c r="E536" t="s">
        <v>9</v>
      </c>
      <c r="I536" t="s">
        <v>48</v>
      </c>
      <c r="J536" t="s">
        <v>9</v>
      </c>
      <c r="P536" t="s">
        <v>2017</v>
      </c>
      <c r="Q536" t="s">
        <v>1592</v>
      </c>
      <c r="R536" s="3" t="s">
        <v>1088</v>
      </c>
      <c r="S536" t="s">
        <v>27</v>
      </c>
      <c r="T536"/>
      <c r="U536"/>
      <c r="V536"/>
      <c r="AC536" s="3"/>
      <c r="AD536" s="3"/>
      <c r="AE536" s="3"/>
      <c r="AF536" s="3" t="s">
        <v>9</v>
      </c>
      <c r="AG536" s="12">
        <f>COUNTIF(Table1[[#This Row],[Catalogue of the Museum of London Antiquities 1854]:[Illustrations of Roman London 1859]],"=y")</f>
        <v>1</v>
      </c>
      <c r="AH536" s="12" t="str">
        <f>CONCATENATE(Table1[[#This Row],[Surname]],", ",Table1[[#This Row],[First name]])</f>
        <v>Lukis, W C</v>
      </c>
    </row>
    <row r="537" spans="1:34" x14ac:dyDescent="0.25">
      <c r="A537" t="s">
        <v>525</v>
      </c>
      <c r="B537" t="s">
        <v>526</v>
      </c>
      <c r="Q537" t="s">
        <v>527</v>
      </c>
      <c r="R537" s="3" t="s">
        <v>489</v>
      </c>
      <c r="S537" t="s">
        <v>27</v>
      </c>
      <c r="T537"/>
      <c r="U537"/>
      <c r="V537" t="s">
        <v>9</v>
      </c>
      <c r="Y537" s="3" t="s">
        <v>9</v>
      </c>
      <c r="Z537" s="3" t="s">
        <v>9</v>
      </c>
      <c r="AA537" s="3" t="s">
        <v>9</v>
      </c>
      <c r="AC537" s="3"/>
      <c r="AD537" s="3" t="s">
        <v>9</v>
      </c>
      <c r="AE537" s="3"/>
      <c r="AF537" s="3" t="s">
        <v>9</v>
      </c>
      <c r="AG537" s="12">
        <f>COUNTIF(Table1[[#This Row],[Catalogue of the Museum of London Antiquities 1854]:[Illustrations of Roman London 1859]],"=y")</f>
        <v>6</v>
      </c>
      <c r="AH537" s="12" t="str">
        <f>CONCATENATE(Table1[[#This Row],[Surname]],", ",Table1[[#This Row],[First name]])</f>
        <v>Lupton, Harry</v>
      </c>
    </row>
    <row r="538" spans="1:34" x14ac:dyDescent="0.25">
      <c r="A538" t="s">
        <v>2018</v>
      </c>
      <c r="B538" t="s">
        <v>2019</v>
      </c>
      <c r="C538" t="s">
        <v>2020</v>
      </c>
      <c r="F538" t="s">
        <v>9</v>
      </c>
      <c r="P538" t="s">
        <v>2021</v>
      </c>
      <c r="R538" s="3" t="s">
        <v>2022</v>
      </c>
      <c r="S538" t="s">
        <v>211</v>
      </c>
      <c r="T538"/>
      <c r="U538"/>
      <c r="V538"/>
      <c r="AC538" s="3"/>
      <c r="AD538" s="3"/>
      <c r="AE538" s="3"/>
      <c r="AF538" s="3" t="s">
        <v>9</v>
      </c>
      <c r="AG538" s="12">
        <f>COUNTIF(Table1[[#This Row],[Catalogue of the Museum of London Antiquities 1854]:[Illustrations of Roman London 1859]],"=y")</f>
        <v>1</v>
      </c>
      <c r="AH538" s="12" t="str">
        <f>CONCATENATE(Table1[[#This Row],[Surname]],", ",Table1[[#This Row],[First name]])</f>
        <v>Luynes, D Albert</v>
      </c>
    </row>
    <row r="539" spans="1:34" x14ac:dyDescent="0.25">
      <c r="A539" t="s">
        <v>1018</v>
      </c>
      <c r="B539" t="s">
        <v>72</v>
      </c>
      <c r="Q539" t="s">
        <v>1019</v>
      </c>
      <c r="R539" s="3" t="s">
        <v>400</v>
      </c>
      <c r="S539" t="s">
        <v>27</v>
      </c>
      <c r="T539"/>
      <c r="U539"/>
      <c r="V539"/>
      <c r="AC539" s="3"/>
      <c r="AD539" s="3" t="s">
        <v>9</v>
      </c>
      <c r="AE539" s="3"/>
      <c r="AF539" s="3"/>
      <c r="AG539" s="12">
        <f>COUNTIF(Table1[[#This Row],[Catalogue of the Museum of London Antiquities 1854]:[Illustrations of Roman London 1859]],"=y")</f>
        <v>1</v>
      </c>
      <c r="AH539" s="12" t="str">
        <f>CONCATENATE(Table1[[#This Row],[Surname]],", ",Table1[[#This Row],[First name]])</f>
        <v>Lynch, William</v>
      </c>
    </row>
    <row r="540" spans="1:34" x14ac:dyDescent="0.25">
      <c r="A540" t="s">
        <v>528</v>
      </c>
      <c r="B540" t="s">
        <v>1448</v>
      </c>
      <c r="C540" t="s">
        <v>1674</v>
      </c>
      <c r="L540" t="s">
        <v>9</v>
      </c>
      <c r="Q540" t="s">
        <v>485</v>
      </c>
      <c r="R540" s="3" t="s">
        <v>26</v>
      </c>
      <c r="S540" t="s">
        <v>27</v>
      </c>
      <c r="T540"/>
      <c r="U540"/>
      <c r="V540" t="s">
        <v>9</v>
      </c>
      <c r="Z540" s="3" t="s">
        <v>9</v>
      </c>
      <c r="AA540" s="3" t="s">
        <v>9</v>
      </c>
      <c r="AB540" s="3" t="s">
        <v>9</v>
      </c>
      <c r="AC540" s="3" t="s">
        <v>9</v>
      </c>
      <c r="AD540" s="3" t="s">
        <v>1027</v>
      </c>
      <c r="AE540" s="3" t="s">
        <v>9</v>
      </c>
      <c r="AF540" s="3" t="s">
        <v>9</v>
      </c>
      <c r="AG540" s="12">
        <f>COUNTIF(Table1[[#This Row],[Catalogue of the Museum of London Antiquities 1854]:[Illustrations of Roman London 1859]],"=y")</f>
        <v>8</v>
      </c>
      <c r="AH540" s="12" t="str">
        <f>CONCATENATE(Table1[[#This Row],[Surname]],", ",Table1[[#This Row],[First name]])</f>
        <v>Mackeson, H B</v>
      </c>
    </row>
    <row r="541" spans="1:34" x14ac:dyDescent="0.25">
      <c r="A541" t="s">
        <v>529</v>
      </c>
      <c r="B541" t="s">
        <v>1449</v>
      </c>
      <c r="J541" t="s">
        <v>9</v>
      </c>
      <c r="L541" t="s">
        <v>9</v>
      </c>
      <c r="P541" t="s">
        <v>530</v>
      </c>
      <c r="Q541" t="s">
        <v>531</v>
      </c>
      <c r="R541" s="3" t="s">
        <v>26</v>
      </c>
      <c r="S541" t="s">
        <v>27</v>
      </c>
      <c r="T541"/>
      <c r="U541"/>
      <c r="V541" t="s">
        <v>9</v>
      </c>
      <c r="Y541" s="3" t="s">
        <v>9</v>
      </c>
      <c r="Z541" s="3" t="s">
        <v>9</v>
      </c>
      <c r="AA541" s="3" t="s">
        <v>9</v>
      </c>
      <c r="AC541" s="3"/>
      <c r="AD541" s="3" t="s">
        <v>9</v>
      </c>
      <c r="AE541" s="3" t="s">
        <v>9</v>
      </c>
      <c r="AF541" s="3"/>
      <c r="AG541" s="12">
        <f>COUNTIF(Table1[[#This Row],[Catalogue of the Museum of London Antiquities 1854]:[Illustrations of Roman London 1859]],"=y")</f>
        <v>6</v>
      </c>
      <c r="AH541" s="12" t="str">
        <f>CONCATENATE(Table1[[#This Row],[Surname]],", ",Table1[[#This Row],[First name]])</f>
        <v>Mackie, Samuel J</v>
      </c>
    </row>
    <row r="542" spans="1:34" x14ac:dyDescent="0.25">
      <c r="A542" t="s">
        <v>1029</v>
      </c>
      <c r="B542" t="s">
        <v>860</v>
      </c>
      <c r="P542" t="s">
        <v>1030</v>
      </c>
      <c r="Q542" t="s">
        <v>16</v>
      </c>
      <c r="R542" s="3" t="s">
        <v>16</v>
      </c>
      <c r="S542" t="s">
        <v>27</v>
      </c>
      <c r="T542"/>
      <c r="U542"/>
      <c r="V542"/>
      <c r="AC542" s="3"/>
      <c r="AD542" s="3" t="s">
        <v>9</v>
      </c>
      <c r="AE542" s="3"/>
      <c r="AF542" s="3"/>
      <c r="AG542" s="12">
        <f>COUNTIF(Table1[[#This Row],[Catalogue of the Museum of London Antiquities 1854]:[Illustrations of Roman London 1859]],"=y")</f>
        <v>1</v>
      </c>
      <c r="AH542" s="12" t="str">
        <f>CONCATENATE(Table1[[#This Row],[Surname]],", ",Table1[[#This Row],[First name]])</f>
        <v>Mackrell, William Thomas</v>
      </c>
    </row>
    <row r="543" spans="1:34" x14ac:dyDescent="0.25">
      <c r="A543" t="s">
        <v>1028</v>
      </c>
      <c r="B543" t="s">
        <v>1352</v>
      </c>
      <c r="Q543" t="s">
        <v>753</v>
      </c>
      <c r="R543" s="3" t="s">
        <v>128</v>
      </c>
      <c r="S543" t="s">
        <v>27</v>
      </c>
      <c r="T543"/>
      <c r="U543"/>
      <c r="V543"/>
      <c r="X543" s="3" t="s">
        <v>9</v>
      </c>
      <c r="Y543" s="3" t="s">
        <v>9</v>
      </c>
      <c r="AC543" s="3"/>
      <c r="AD543" s="3" t="s">
        <v>9</v>
      </c>
      <c r="AE543" s="3"/>
      <c r="AF543" s="3"/>
      <c r="AG543" s="12">
        <f>COUNTIF(Table1[[#This Row],[Catalogue of the Museum of London Antiquities 1854]:[Illustrations of Roman London 1859]],"=y")</f>
        <v>3</v>
      </c>
      <c r="AH543" s="12" t="str">
        <f>CONCATENATE(Table1[[#This Row],[Surname]],", ",Table1[[#This Row],[First name]])</f>
        <v>Maclean, W C</v>
      </c>
    </row>
    <row r="544" spans="1:34" x14ac:dyDescent="0.25">
      <c r="A544" t="s">
        <v>2024</v>
      </c>
      <c r="B544" t="s">
        <v>2023</v>
      </c>
      <c r="P544" t="s">
        <v>1032</v>
      </c>
      <c r="Q544" t="s">
        <v>46</v>
      </c>
      <c r="R544" s="3" t="s">
        <v>468</v>
      </c>
      <c r="S544" t="s">
        <v>27</v>
      </c>
      <c r="T544"/>
      <c r="U544"/>
      <c r="V544"/>
      <c r="AC544" s="3"/>
      <c r="AD544" s="3"/>
      <c r="AE544" s="3"/>
      <c r="AF544" s="3" t="s">
        <v>9</v>
      </c>
      <c r="AG544" s="12">
        <f>COUNTIF(Table1[[#This Row],[Catalogue of the Museum of London Antiquities 1854]:[Illustrations of Roman London 1859]],"=y")</f>
        <v>1</v>
      </c>
      <c r="AH544" s="12" t="str">
        <f>CONCATENATE(Table1[[#This Row],[Surname]],", ",Table1[[#This Row],[First name]])</f>
        <v>Macnaughton, Stewart</v>
      </c>
    </row>
    <row r="545" spans="1:34" x14ac:dyDescent="0.25">
      <c r="A545" t="s">
        <v>1031</v>
      </c>
      <c r="B545" t="s">
        <v>2023</v>
      </c>
      <c r="C545" t="s">
        <v>335</v>
      </c>
      <c r="P545" t="s">
        <v>1032</v>
      </c>
      <c r="Q545" t="s">
        <v>46</v>
      </c>
      <c r="R545" s="3" t="s">
        <v>468</v>
      </c>
      <c r="S545" t="s">
        <v>27</v>
      </c>
      <c r="T545"/>
      <c r="U545"/>
      <c r="V545"/>
      <c r="AC545" s="3"/>
      <c r="AD545" s="3" t="s">
        <v>9</v>
      </c>
      <c r="AE545" s="3"/>
      <c r="AF545" s="3"/>
      <c r="AG545" s="12">
        <f>COUNTIF(Table1[[#This Row],[Catalogue of the Museum of London Antiquities 1854]:[Illustrations of Roman London 1859]],"=y")</f>
        <v>1</v>
      </c>
      <c r="AH545" s="12" t="str">
        <f>CONCATENATE(Table1[[#This Row],[Surname]],", ",Table1[[#This Row],[First name]])</f>
        <v>Macnaughten, Stewart</v>
      </c>
    </row>
    <row r="546" spans="1:34" s="3" customFormat="1" x14ac:dyDescent="0.25">
      <c r="A546" s="3" t="s">
        <v>3224</v>
      </c>
      <c r="B546" s="3" t="s">
        <v>3223</v>
      </c>
      <c r="C546" s="3" t="s">
        <v>2244</v>
      </c>
      <c r="D546" s="3" t="s">
        <v>9</v>
      </c>
      <c r="I546" s="3" t="s">
        <v>585</v>
      </c>
      <c r="K546" s="3" t="s">
        <v>9</v>
      </c>
      <c r="P546" s="3" t="s">
        <v>1038</v>
      </c>
      <c r="Q546" s="3" t="s">
        <v>1198</v>
      </c>
      <c r="R546" s="3" t="s">
        <v>26</v>
      </c>
      <c r="S546" s="3" t="s">
        <v>27</v>
      </c>
      <c r="AD546" s="3" t="s">
        <v>9</v>
      </c>
      <c r="AG546" s="12">
        <f>COUNTIF(Table1[[#This Row],[Catalogue of the Museum of London Antiquities 1854]:[Illustrations of Roman London 1859]],"=y")</f>
        <v>1</v>
      </c>
      <c r="AH546" s="12" t="str">
        <f>CONCATENATE(Table1[[#This Row],[Surname]],", ",Table1[[#This Row],[First name]])</f>
        <v>Mahon (Stanhope), (Philip Henry)</v>
      </c>
    </row>
    <row r="547" spans="1:34" x14ac:dyDescent="0.25">
      <c r="A547" t="s">
        <v>2025</v>
      </c>
      <c r="Q547" t="s">
        <v>1260</v>
      </c>
      <c r="R547" s="3" t="s">
        <v>400</v>
      </c>
      <c r="S547" t="s">
        <v>27</v>
      </c>
      <c r="T547"/>
      <c r="U547" t="s">
        <v>2026</v>
      </c>
      <c r="V547"/>
      <c r="AC547" s="3"/>
      <c r="AD547" s="3"/>
      <c r="AE547" s="3"/>
      <c r="AF547" s="3" t="s">
        <v>9</v>
      </c>
      <c r="AG547" s="12">
        <f>COUNTIF(Table1[[#This Row],[Catalogue of the Museum of London Antiquities 1854]:[Illustrations of Roman London 1859]],"=y")</f>
        <v>1</v>
      </c>
      <c r="AH547" s="12" t="str">
        <f>CONCATENATE(Table1[[#This Row],[Surname]],", ",Table1[[#This Row],[First name]])</f>
        <v xml:space="preserve">Manchester, Corporation of, </v>
      </c>
    </row>
    <row r="548" spans="1:34" x14ac:dyDescent="0.25">
      <c r="A548" t="s">
        <v>532</v>
      </c>
      <c r="B548" t="s">
        <v>1737</v>
      </c>
      <c r="C548" t="s">
        <v>24</v>
      </c>
      <c r="E548" t="s">
        <v>9</v>
      </c>
      <c r="P548" t="s">
        <v>533</v>
      </c>
      <c r="Q548" t="s">
        <v>92</v>
      </c>
      <c r="R548" s="3" t="s">
        <v>68</v>
      </c>
      <c r="S548" t="s">
        <v>27</v>
      </c>
      <c r="T548"/>
      <c r="U548"/>
      <c r="V548" t="s">
        <v>9</v>
      </c>
      <c r="AC548" s="3"/>
      <c r="AD548" s="3"/>
      <c r="AE548" s="3" t="s">
        <v>9</v>
      </c>
      <c r="AF548" s="3"/>
      <c r="AG548" s="12">
        <f>COUNTIF(Table1[[#This Row],[Catalogue of the Museum of London Antiquities 1854]:[Illustrations of Roman London 1859]],"=y")</f>
        <v>2</v>
      </c>
      <c r="AH548" s="12" t="str">
        <f>CONCATENATE(Table1[[#This Row],[Surname]],", ",Table1[[#This Row],[First name]])</f>
        <v>Manning, C R</v>
      </c>
    </row>
    <row r="549" spans="1:34" x14ac:dyDescent="0.25">
      <c r="A549" t="s">
        <v>532</v>
      </c>
      <c r="B549" t="s">
        <v>1769</v>
      </c>
      <c r="R549" s="3"/>
      <c r="S549"/>
      <c r="T549"/>
      <c r="U549"/>
      <c r="V549"/>
      <c r="AC549" s="3"/>
      <c r="AD549" s="3"/>
      <c r="AE549" s="3" t="s">
        <v>9</v>
      </c>
      <c r="AF549" s="3"/>
      <c r="AG549" s="12">
        <f>COUNTIF(Table1[[#This Row],[Catalogue of the Museum of London Antiquities 1854]:[Illustrations of Roman London 1859]],"=y")</f>
        <v>1</v>
      </c>
      <c r="AH549" s="12" t="str">
        <f>CONCATENATE(Table1[[#This Row],[Surname]],", ",Table1[[#This Row],[First name]])</f>
        <v>Manning, F</v>
      </c>
    </row>
    <row r="550" spans="1:34" x14ac:dyDescent="0.25">
      <c r="A550" t="s">
        <v>1033</v>
      </c>
      <c r="B550" t="s">
        <v>1034</v>
      </c>
      <c r="C550" t="s">
        <v>1035</v>
      </c>
      <c r="D550" t="s">
        <v>9</v>
      </c>
      <c r="I550" t="s">
        <v>154</v>
      </c>
      <c r="J550" t="s">
        <v>9</v>
      </c>
      <c r="N550" t="s">
        <v>2225</v>
      </c>
      <c r="P550" t="s">
        <v>1036</v>
      </c>
      <c r="Q550" t="s">
        <v>16</v>
      </c>
      <c r="R550" s="3" t="s">
        <v>16</v>
      </c>
      <c r="S550" t="s">
        <v>27</v>
      </c>
      <c r="T550"/>
      <c r="U550"/>
      <c r="V550"/>
      <c r="AC550" s="3"/>
      <c r="AD550" s="3" t="s">
        <v>9</v>
      </c>
      <c r="AE550" s="3"/>
      <c r="AF550" s="3"/>
      <c r="AG550" s="12">
        <f>COUNTIF(Table1[[#This Row],[Catalogue of the Museum of London Antiquities 1854]:[Illustrations of Roman London 1859]],"=y")</f>
        <v>1</v>
      </c>
      <c r="AH550" s="12" t="str">
        <f>CONCATENATE(Table1[[#This Row],[Surname]],", ",Table1[[#This Row],[First name]])</f>
        <v>Mantell, Gideon</v>
      </c>
    </row>
    <row r="551" spans="1:34" x14ac:dyDescent="0.25">
      <c r="A551" t="s">
        <v>534</v>
      </c>
      <c r="B551" t="s">
        <v>535</v>
      </c>
      <c r="D551" t="s">
        <v>9</v>
      </c>
      <c r="I551" t="s">
        <v>585</v>
      </c>
      <c r="J551" t="s">
        <v>9</v>
      </c>
      <c r="K551" t="s">
        <v>9</v>
      </c>
      <c r="Q551" t="s">
        <v>536</v>
      </c>
      <c r="R551" s="3" t="s">
        <v>537</v>
      </c>
      <c r="S551" t="s">
        <v>27</v>
      </c>
      <c r="T551"/>
      <c r="U551"/>
      <c r="V551" t="s">
        <v>9</v>
      </c>
      <c r="AC551" s="3"/>
      <c r="AD551" s="3" t="s">
        <v>9</v>
      </c>
      <c r="AE551" s="3"/>
      <c r="AF551" s="3"/>
      <c r="AG551" s="12">
        <f>COUNTIF(Table1[[#This Row],[Catalogue of the Museum of London Antiquities 1854]:[Illustrations of Roman London 1859]],"=y")</f>
        <v>2</v>
      </c>
      <c r="AH551" s="12" t="str">
        <f>CONCATENATE(Table1[[#This Row],[Surname]],", ",Table1[[#This Row],[First name]])</f>
        <v>Markland, James Heywood</v>
      </c>
    </row>
    <row r="552" spans="1:34" x14ac:dyDescent="0.25">
      <c r="A552" t="s">
        <v>1039</v>
      </c>
      <c r="B552" t="s">
        <v>1040</v>
      </c>
      <c r="C552" t="s">
        <v>1041</v>
      </c>
      <c r="J552" t="s">
        <v>9</v>
      </c>
      <c r="P552" t="s">
        <v>1042</v>
      </c>
      <c r="Q552" t="s">
        <v>199</v>
      </c>
      <c r="R552" s="3" t="s">
        <v>26</v>
      </c>
      <c r="S552" t="s">
        <v>27</v>
      </c>
      <c r="T552"/>
      <c r="U552"/>
      <c r="V552"/>
      <c r="AC552" s="3"/>
      <c r="AD552" s="3" t="s">
        <v>9</v>
      </c>
      <c r="AE552" s="3"/>
      <c r="AF552" s="3" t="s">
        <v>9</v>
      </c>
      <c r="AG552" s="12">
        <f>COUNTIF(Table1[[#This Row],[Catalogue of the Museum of London Antiquities 1854]:[Illustrations of Roman London 1859]],"=y")</f>
        <v>2</v>
      </c>
      <c r="AH552" s="12" t="str">
        <f>CONCATENATE(Table1[[#This Row],[Surname]],", ",Table1[[#This Row],[First name]])</f>
        <v>Martin, Charles Wykeham</v>
      </c>
    </row>
    <row r="553" spans="1:34" x14ac:dyDescent="0.25">
      <c r="A553" t="s">
        <v>1510</v>
      </c>
      <c r="B553" t="s">
        <v>1511</v>
      </c>
      <c r="Q553" t="s">
        <v>177</v>
      </c>
      <c r="R553" s="3" t="s">
        <v>1512</v>
      </c>
      <c r="S553" t="s">
        <v>27</v>
      </c>
      <c r="T553"/>
      <c r="U553"/>
      <c r="V553"/>
      <c r="AA553" s="3" t="s">
        <v>9</v>
      </c>
      <c r="AB553" s="3" t="s">
        <v>9</v>
      </c>
      <c r="AC553" s="3"/>
      <c r="AD553" s="3"/>
      <c r="AE553" s="3"/>
      <c r="AF553" s="3"/>
      <c r="AG553" s="12">
        <f>COUNTIF(Table1[[#This Row],[Catalogue of the Museum of London Antiquities 1854]:[Illustrations of Roman London 1859]],"=y")</f>
        <v>2</v>
      </c>
      <c r="AH553" s="12" t="str">
        <f>CONCATENATE(Table1[[#This Row],[Surname]],", ",Table1[[#This Row],[First name]])</f>
        <v>Massalin, M Métayer</v>
      </c>
    </row>
    <row r="554" spans="1:34" x14ac:dyDescent="0.25">
      <c r="A554" t="s">
        <v>1043</v>
      </c>
      <c r="B554" t="s">
        <v>1353</v>
      </c>
      <c r="C554" t="s">
        <v>24</v>
      </c>
      <c r="E554" t="s">
        <v>9</v>
      </c>
      <c r="P554" t="s">
        <v>1044</v>
      </c>
      <c r="Q554" t="s">
        <v>160</v>
      </c>
      <c r="R554" s="3" t="s">
        <v>161</v>
      </c>
      <c r="S554" t="s">
        <v>27</v>
      </c>
      <c r="T554"/>
      <c r="U554"/>
      <c r="V554"/>
      <c r="X554" s="3" t="s">
        <v>9</v>
      </c>
      <c r="Y554" s="3" t="s">
        <v>9</v>
      </c>
      <c r="Z554" s="3" t="s">
        <v>9</v>
      </c>
      <c r="AC554" s="3"/>
      <c r="AD554" s="3" t="s">
        <v>9</v>
      </c>
      <c r="AE554" s="3"/>
      <c r="AF554" s="3"/>
      <c r="AG554" s="12">
        <f>COUNTIF(Table1[[#This Row],[Catalogue of the Museum of London Antiquities 1854]:[Illustrations of Roman London 1859]],"=y")</f>
        <v>4</v>
      </c>
      <c r="AH554" s="12" t="str">
        <f>CONCATENATE(Table1[[#This Row],[Surname]],", ",Table1[[#This Row],[First name]])</f>
        <v xml:space="preserve">Massie, W H </v>
      </c>
    </row>
    <row r="555" spans="1:34" x14ac:dyDescent="0.25">
      <c r="A555" t="s">
        <v>538</v>
      </c>
      <c r="B555" t="s">
        <v>11</v>
      </c>
      <c r="P555" t="s">
        <v>2027</v>
      </c>
      <c r="Q555" t="s">
        <v>149</v>
      </c>
      <c r="R555" s="3" t="s">
        <v>400</v>
      </c>
      <c r="S555" t="s">
        <v>27</v>
      </c>
      <c r="T555"/>
      <c r="U555"/>
      <c r="V555" t="s">
        <v>9</v>
      </c>
      <c r="Y555" s="3" t="s">
        <v>9</v>
      </c>
      <c r="Z555" s="3" t="s">
        <v>9</v>
      </c>
      <c r="AC555" s="3"/>
      <c r="AD555" s="3"/>
      <c r="AE555" s="3"/>
      <c r="AF555" s="3" t="s">
        <v>9</v>
      </c>
      <c r="AG555" s="12">
        <f>COUNTIF(Table1[[#This Row],[Catalogue of the Museum of London Antiquities 1854]:[Illustrations of Roman London 1859]],"=y")</f>
        <v>4</v>
      </c>
      <c r="AH555" s="12" t="str">
        <f>CONCATENATE(Table1[[#This Row],[Surname]],", ",Table1[[#This Row],[First name]])</f>
        <v>Mather, John</v>
      </c>
    </row>
    <row r="556" spans="1:34" x14ac:dyDescent="0.25">
      <c r="A556" t="s">
        <v>2028</v>
      </c>
      <c r="B556" t="s">
        <v>11</v>
      </c>
      <c r="D556" t="s">
        <v>9</v>
      </c>
      <c r="P556" t="s">
        <v>2029</v>
      </c>
      <c r="Q556" t="s">
        <v>16</v>
      </c>
      <c r="R556" s="3" t="s">
        <v>16</v>
      </c>
      <c r="S556" t="s">
        <v>27</v>
      </c>
      <c r="T556"/>
      <c r="U556"/>
      <c r="V556"/>
      <c r="AC556" s="3"/>
      <c r="AD556" s="3"/>
      <c r="AE556" s="3"/>
      <c r="AF556" s="3" t="s">
        <v>9</v>
      </c>
      <c r="AG556" s="12">
        <f>COUNTIF(Table1[[#This Row],[Catalogue of the Museum of London Antiquities 1854]:[Illustrations of Roman London 1859]],"=y")</f>
        <v>1</v>
      </c>
      <c r="AH556" s="12" t="str">
        <f>CONCATENATE(Table1[[#This Row],[Surname]],", ",Table1[[#This Row],[First name]])</f>
        <v>May, John</v>
      </c>
    </row>
    <row r="557" spans="1:34" x14ac:dyDescent="0.25">
      <c r="A557" t="s">
        <v>539</v>
      </c>
      <c r="C557" t="s">
        <v>369</v>
      </c>
      <c r="P557" t="s">
        <v>2033</v>
      </c>
      <c r="R557" s="3" t="s">
        <v>259</v>
      </c>
      <c r="S557" t="s">
        <v>27</v>
      </c>
      <c r="T557"/>
      <c r="U557"/>
      <c r="V557"/>
      <c r="AC557" s="3"/>
      <c r="AD557" s="3"/>
      <c r="AE557" s="3"/>
      <c r="AF557" s="3" t="s">
        <v>9</v>
      </c>
      <c r="AG557" s="12">
        <f>COUNTIF(Table1[[#This Row],[Catalogue of the Museum of London Antiquities 1854]:[Illustrations of Roman London 1859]],"=y")</f>
        <v>1</v>
      </c>
      <c r="AH557" s="12" t="str">
        <f>CONCATENATE(Table1[[#This Row],[Surname]],", ",Table1[[#This Row],[First name]])</f>
        <v xml:space="preserve">Mayer, </v>
      </c>
    </row>
    <row r="558" spans="1:34" x14ac:dyDescent="0.25">
      <c r="A558" t="s">
        <v>539</v>
      </c>
      <c r="B558" t="s">
        <v>371</v>
      </c>
      <c r="Q558" t="s">
        <v>339</v>
      </c>
      <c r="R558" s="3" t="s">
        <v>1021</v>
      </c>
      <c r="S558" t="s">
        <v>211</v>
      </c>
      <c r="T558"/>
      <c r="U558"/>
      <c r="V558" t="s">
        <v>9</v>
      </c>
      <c r="AC558" s="3"/>
      <c r="AD558" s="3"/>
      <c r="AE558" s="3"/>
      <c r="AF558" s="3"/>
      <c r="AG558" s="12">
        <f>COUNTIF(Table1[[#This Row],[Catalogue of the Museum of London Antiquities 1854]:[Illustrations of Roman London 1859]],"=y")</f>
        <v>1</v>
      </c>
      <c r="AH558" s="12" t="str">
        <f>CONCATENATE(Table1[[#This Row],[Surname]],", ",Table1[[#This Row],[First name]])</f>
        <v>Mayer, Daniel</v>
      </c>
    </row>
    <row r="559" spans="1:34" x14ac:dyDescent="0.25">
      <c r="A559" t="s">
        <v>539</v>
      </c>
      <c r="B559" t="s">
        <v>11</v>
      </c>
      <c r="P559" t="s">
        <v>2030</v>
      </c>
      <c r="Q559" t="s">
        <v>2031</v>
      </c>
      <c r="R559" s="3" t="s">
        <v>2032</v>
      </c>
      <c r="S559" t="s">
        <v>1875</v>
      </c>
      <c r="T559"/>
      <c r="U559"/>
      <c r="V559"/>
      <c r="AC559" s="3"/>
      <c r="AD559" s="3"/>
      <c r="AE559" s="3"/>
      <c r="AF559" s="3" t="s">
        <v>9</v>
      </c>
      <c r="AG559" s="12">
        <f>COUNTIF(Table1[[#This Row],[Catalogue of the Museum of London Antiquities 1854]:[Illustrations of Roman London 1859]],"=y")</f>
        <v>1</v>
      </c>
      <c r="AH559" s="12" t="str">
        <f>CONCATENATE(Table1[[#This Row],[Surname]],", ",Table1[[#This Row],[First name]])</f>
        <v>Mayer, John</v>
      </c>
    </row>
    <row r="560" spans="1:34" s="3" customFormat="1" x14ac:dyDescent="0.25">
      <c r="A560" s="3" t="s">
        <v>539</v>
      </c>
      <c r="B560" s="3" t="s">
        <v>540</v>
      </c>
      <c r="P560" s="3" t="s">
        <v>541</v>
      </c>
      <c r="Q560" s="3" t="s">
        <v>542</v>
      </c>
      <c r="R560" s="3" t="s">
        <v>259</v>
      </c>
      <c r="S560" s="3" t="s">
        <v>27</v>
      </c>
      <c r="V560" s="3" t="s">
        <v>9</v>
      </c>
      <c r="AF560" s="3" t="s">
        <v>9</v>
      </c>
      <c r="AG560" s="12">
        <f>COUNTIF(Table1[[#This Row],[Catalogue of the Museum of London Antiquities 1854]:[Illustrations of Roman London 1859]],"=y")</f>
        <v>2</v>
      </c>
      <c r="AH560" s="12" t="str">
        <f>CONCATENATE(Table1[[#This Row],[Surname]],", ",Table1[[#This Row],[First name]])</f>
        <v>Mayer, Jos</v>
      </c>
    </row>
    <row r="561" spans="1:34" x14ac:dyDescent="0.25">
      <c r="A561" t="s">
        <v>539</v>
      </c>
      <c r="B561" t="s">
        <v>547</v>
      </c>
      <c r="Q561" t="s">
        <v>1828</v>
      </c>
      <c r="R561" s="3" t="s">
        <v>259</v>
      </c>
      <c r="S561" t="s">
        <v>27</v>
      </c>
      <c r="T561"/>
      <c r="U561"/>
      <c r="V561"/>
      <c r="AC561" s="3"/>
      <c r="AD561" s="3"/>
      <c r="AE561" s="3"/>
      <c r="AF561" s="3" t="s">
        <v>9</v>
      </c>
      <c r="AG561" s="12">
        <f>COUNTIF(Table1[[#This Row],[Catalogue of the Museum of London Antiquities 1854]:[Illustrations of Roman London 1859]],"=y")</f>
        <v>1</v>
      </c>
      <c r="AH561" s="12" t="str">
        <f>CONCATENATE(Table1[[#This Row],[Surname]],", ",Table1[[#This Row],[First name]])</f>
        <v>Mayer, Samuel</v>
      </c>
    </row>
    <row r="562" spans="1:34" x14ac:dyDescent="0.25">
      <c r="A562" t="s">
        <v>539</v>
      </c>
      <c r="B562" t="s">
        <v>66</v>
      </c>
      <c r="P562" t="s">
        <v>543</v>
      </c>
      <c r="Q562" t="s">
        <v>542</v>
      </c>
      <c r="R562" s="3" t="s">
        <v>259</v>
      </c>
      <c r="S562" t="s">
        <v>27</v>
      </c>
      <c r="T562"/>
      <c r="U562"/>
      <c r="V562" t="s">
        <v>9</v>
      </c>
      <c r="AC562" s="3"/>
      <c r="AD562" s="3"/>
      <c r="AE562" s="3"/>
      <c r="AF562" s="3"/>
      <c r="AG562" s="12">
        <f>COUNTIF(Table1[[#This Row],[Catalogue of the Museum of London Antiquities 1854]:[Illustrations of Roman London 1859]],"=y")</f>
        <v>1</v>
      </c>
      <c r="AH562" s="12" t="str">
        <f>CONCATENATE(Table1[[#This Row],[Surname]],", ",Table1[[#This Row],[First name]])</f>
        <v>Mayer, Thomas</v>
      </c>
    </row>
    <row r="563" spans="1:34" x14ac:dyDescent="0.25">
      <c r="A563" t="s">
        <v>539</v>
      </c>
      <c r="B563" t="s">
        <v>40</v>
      </c>
      <c r="D563" t="s">
        <v>9</v>
      </c>
      <c r="J563" t="s">
        <v>9</v>
      </c>
      <c r="K563" t="s">
        <v>9</v>
      </c>
      <c r="M563" t="s">
        <v>9</v>
      </c>
      <c r="N563" t="s">
        <v>2191</v>
      </c>
      <c r="O563" t="s">
        <v>9</v>
      </c>
      <c r="P563" t="s">
        <v>1675</v>
      </c>
      <c r="Q563" s="3" t="s">
        <v>149</v>
      </c>
      <c r="R563" s="3" t="s">
        <v>400</v>
      </c>
      <c r="S563" t="s">
        <v>27</v>
      </c>
      <c r="T563"/>
      <c r="U563"/>
      <c r="V563" t="s">
        <v>9</v>
      </c>
      <c r="X563" s="3" t="s">
        <v>9</v>
      </c>
      <c r="Y563" s="3" t="s">
        <v>9</v>
      </c>
      <c r="Z563" s="3" t="s">
        <v>9</v>
      </c>
      <c r="AA563" s="3" t="s">
        <v>9</v>
      </c>
      <c r="AB563" s="3" t="s">
        <v>9</v>
      </c>
      <c r="AC563" s="3" t="s">
        <v>9</v>
      </c>
      <c r="AD563" s="3" t="s">
        <v>9</v>
      </c>
      <c r="AE563" s="3" t="s">
        <v>9</v>
      </c>
      <c r="AF563" s="3" t="s">
        <v>9</v>
      </c>
      <c r="AG563" s="12">
        <f>COUNTIF(Table1[[#This Row],[Catalogue of the Museum of London Antiquities 1854]:[Illustrations of Roman London 1859]],"=y")</f>
        <v>10</v>
      </c>
      <c r="AH563" s="12" t="str">
        <f>CONCATENATE(Table1[[#This Row],[Surname]],", ",Table1[[#This Row],[First name]])</f>
        <v>Mayer, Joseph</v>
      </c>
    </row>
    <row r="564" spans="1:34" x14ac:dyDescent="0.25">
      <c r="A564" t="s">
        <v>1445</v>
      </c>
      <c r="B564" t="s">
        <v>1446</v>
      </c>
      <c r="P564" t="s">
        <v>1447</v>
      </c>
      <c r="Q564" t="s">
        <v>33</v>
      </c>
      <c r="R564" s="3" t="s">
        <v>3266</v>
      </c>
      <c r="S564" t="s">
        <v>34</v>
      </c>
      <c r="T564"/>
      <c r="U564"/>
      <c r="V564"/>
      <c r="Z564" s="3" t="s">
        <v>9</v>
      </c>
      <c r="AA564" s="3" t="s">
        <v>9</v>
      </c>
      <c r="AB564" s="3" t="s">
        <v>9</v>
      </c>
      <c r="AC564" s="3" t="s">
        <v>9</v>
      </c>
      <c r="AD564" s="3"/>
      <c r="AE564" s="3"/>
      <c r="AF564" s="3" t="s">
        <v>9</v>
      </c>
      <c r="AG564" s="12">
        <f>COUNTIF(Table1[[#This Row],[Catalogue of the Museum of London Antiquities 1854]:[Illustrations of Roman London 1859]],"=y")</f>
        <v>5</v>
      </c>
      <c r="AH564" s="12" t="str">
        <f>CONCATENATE(Table1[[#This Row],[Surname]],", ",Table1[[#This Row],[First name]])</f>
        <v>McKenzie, John Whiteford</v>
      </c>
    </row>
    <row r="565" spans="1:34" x14ac:dyDescent="0.25">
      <c r="A565" t="s">
        <v>1045</v>
      </c>
      <c r="B565" t="s">
        <v>1046</v>
      </c>
      <c r="I565" s="3" t="s">
        <v>73</v>
      </c>
      <c r="N565" t="s">
        <v>2206</v>
      </c>
      <c r="Q565" t="s">
        <v>964</v>
      </c>
      <c r="R565" s="3" t="s">
        <v>26</v>
      </c>
      <c r="S565" t="s">
        <v>27</v>
      </c>
      <c r="T565"/>
      <c r="U565"/>
      <c r="V565"/>
      <c r="AC565" s="3"/>
      <c r="AD565" s="3" t="s">
        <v>9</v>
      </c>
      <c r="AE565" s="3"/>
      <c r="AF565" s="3"/>
      <c r="AG565" s="12">
        <f>COUNTIF(Table1[[#This Row],[Catalogue of the Museum of London Antiquities 1854]:[Illustrations of Roman London 1859]],"=y")</f>
        <v>1</v>
      </c>
      <c r="AH565" s="12" t="str">
        <f>CONCATENATE(Table1[[#This Row],[Surname]],", ",Table1[[#This Row],[First name]])</f>
        <v>McArthur, Duncan</v>
      </c>
    </row>
    <row r="566" spans="1:34" x14ac:dyDescent="0.25">
      <c r="A566" t="s">
        <v>1576</v>
      </c>
      <c r="R566" s="3" t="s">
        <v>682</v>
      </c>
      <c r="S566" t="s">
        <v>683</v>
      </c>
      <c r="T566"/>
      <c r="U566" t="s">
        <v>1576</v>
      </c>
      <c r="V566"/>
      <c r="AB566" s="3" t="s">
        <v>9</v>
      </c>
      <c r="AC566" s="3" t="s">
        <v>9</v>
      </c>
      <c r="AD566" s="3"/>
      <c r="AE566" s="3"/>
      <c r="AF566" s="3"/>
      <c r="AG566" s="12">
        <f>COUNTIF(Table1[[#This Row],[Catalogue of the Museum of London Antiquities 1854]:[Illustrations of Roman London 1859]],"=y")</f>
        <v>2</v>
      </c>
      <c r="AH566" s="12" t="str">
        <f>CONCATENATE(Table1[[#This Row],[Surname]],", ",Table1[[#This Row],[First name]])</f>
        <v xml:space="preserve">Melbourne Public Library, New South Wales, </v>
      </c>
    </row>
    <row r="567" spans="1:34" x14ac:dyDescent="0.25">
      <c r="A567" t="s">
        <v>544</v>
      </c>
      <c r="B567" t="s">
        <v>545</v>
      </c>
      <c r="C567" t="s">
        <v>369</v>
      </c>
      <c r="D567" t="s">
        <v>9</v>
      </c>
      <c r="P567" t="s">
        <v>2034</v>
      </c>
      <c r="Q567" t="s">
        <v>16</v>
      </c>
      <c r="R567" s="3" t="s">
        <v>16</v>
      </c>
      <c r="S567" t="s">
        <v>27</v>
      </c>
      <c r="T567"/>
      <c r="U567"/>
      <c r="V567" t="s">
        <v>9</v>
      </c>
      <c r="AB567" s="3" t="s">
        <v>9</v>
      </c>
      <c r="AC567" s="3" t="s">
        <v>9</v>
      </c>
      <c r="AD567" s="3"/>
      <c r="AE567" s="3"/>
      <c r="AF567" s="3" t="s">
        <v>9</v>
      </c>
      <c r="AG567" s="12">
        <f>COUNTIF(Table1[[#This Row],[Catalogue of the Museum of London Antiquities 1854]:[Illustrations of Roman London 1859]],"=y")</f>
        <v>4</v>
      </c>
      <c r="AH567" s="12" t="str">
        <f>CONCATENATE(Table1[[#This Row],[Surname]],", ",Table1[[#This Row],[First name]])</f>
        <v>Meteyard, Eliza</v>
      </c>
    </row>
    <row r="568" spans="1:34" x14ac:dyDescent="0.25">
      <c r="A568" t="s">
        <v>1354</v>
      </c>
      <c r="B568" t="s">
        <v>72</v>
      </c>
      <c r="P568" t="s">
        <v>1355</v>
      </c>
      <c r="Q568" t="s">
        <v>16</v>
      </c>
      <c r="R568" s="3" t="s">
        <v>16</v>
      </c>
      <c r="S568" t="s">
        <v>27</v>
      </c>
      <c r="T568"/>
      <c r="U568"/>
      <c r="V568"/>
      <c r="Y568" s="3" t="s">
        <v>9</v>
      </c>
      <c r="Z568" s="3" t="s">
        <v>9</v>
      </c>
      <c r="AA568" s="3" t="s">
        <v>9</v>
      </c>
      <c r="AC568" s="3"/>
      <c r="AD568" s="3"/>
      <c r="AE568" s="3"/>
      <c r="AF568" s="3"/>
      <c r="AG568" s="12">
        <f>COUNTIF(Table1[[#This Row],[Catalogue of the Museum of London Antiquities 1854]:[Illustrations of Roman London 1859]],"=y")</f>
        <v>3</v>
      </c>
      <c r="AH568" s="12" t="str">
        <f>CONCATENATE(Table1[[#This Row],[Surname]],", ",Table1[[#This Row],[First name]])</f>
        <v>Meyrick, William</v>
      </c>
    </row>
    <row r="569" spans="1:34" x14ac:dyDescent="0.25">
      <c r="A569" t="s">
        <v>2035</v>
      </c>
      <c r="B569" t="s">
        <v>113</v>
      </c>
      <c r="C569" t="s">
        <v>466</v>
      </c>
      <c r="J569" t="s">
        <v>9</v>
      </c>
      <c r="Q569" t="s">
        <v>149</v>
      </c>
      <c r="R569" s="3" t="s">
        <v>400</v>
      </c>
      <c r="S569" t="s">
        <v>27</v>
      </c>
      <c r="T569"/>
      <c r="U569"/>
      <c r="V569"/>
      <c r="AC569" s="3"/>
      <c r="AD569" s="3"/>
      <c r="AE569" s="3"/>
      <c r="AF569" s="3" t="s">
        <v>9</v>
      </c>
      <c r="AG569" s="12">
        <f>COUNTIF(Table1[[#This Row],[Catalogue of the Museum of London Antiquities 1854]:[Illustrations of Roman London 1859]],"=y")</f>
        <v>1</v>
      </c>
      <c r="AH569" s="12" t="str">
        <f>CONCATENATE(Table1[[#This Row],[Surname]],", ",Table1[[#This Row],[First name]])</f>
        <v>Middleton, James</v>
      </c>
    </row>
    <row r="570" spans="1:34" x14ac:dyDescent="0.25">
      <c r="A570" t="s">
        <v>1745</v>
      </c>
      <c r="B570" t="s">
        <v>7</v>
      </c>
      <c r="Q570" t="s">
        <v>1746</v>
      </c>
      <c r="R570" s="3" t="s">
        <v>3253</v>
      </c>
      <c r="S570" t="s">
        <v>27</v>
      </c>
      <c r="T570"/>
      <c r="U570"/>
      <c r="V570"/>
      <c r="AC570" s="3"/>
      <c r="AD570" s="3"/>
      <c r="AE570" s="3" t="s">
        <v>9</v>
      </c>
      <c r="AF570" s="3"/>
      <c r="AG570" s="12">
        <f>COUNTIF(Table1[[#This Row],[Catalogue of the Museum of London Antiquities 1854]:[Illustrations of Roman London 1859]],"=y")</f>
        <v>1</v>
      </c>
      <c r="AH570" s="12" t="str">
        <f>CONCATENATE(Table1[[#This Row],[Surname]],", ",Table1[[#This Row],[First name]])</f>
        <v>Miller, Edward</v>
      </c>
    </row>
    <row r="571" spans="1:34" x14ac:dyDescent="0.25">
      <c r="A571" t="s">
        <v>1047</v>
      </c>
      <c r="B571" t="s">
        <v>45</v>
      </c>
      <c r="J571" t="s">
        <v>9</v>
      </c>
      <c r="Q571" t="s">
        <v>1048</v>
      </c>
      <c r="R571" s="3" t="s">
        <v>3252</v>
      </c>
      <c r="S571" t="s">
        <v>27</v>
      </c>
      <c r="T571"/>
      <c r="U571"/>
      <c r="V571"/>
      <c r="AC571" s="3"/>
      <c r="AD571" s="3" t="s">
        <v>9</v>
      </c>
      <c r="AE571" s="3"/>
      <c r="AF571" s="3"/>
      <c r="AG571" s="12">
        <f>COUNTIF(Table1[[#This Row],[Catalogue of the Museum of London Antiquities 1854]:[Illustrations of Roman London 1859]],"=y")</f>
        <v>1</v>
      </c>
      <c r="AH571" s="12" t="str">
        <f>CONCATENATE(Table1[[#This Row],[Surname]],", ",Table1[[#This Row],[First name]])</f>
        <v>Milner, George</v>
      </c>
    </row>
    <row r="572" spans="1:34" x14ac:dyDescent="0.25">
      <c r="A572" t="s">
        <v>1049</v>
      </c>
      <c r="B572" t="s">
        <v>961</v>
      </c>
      <c r="P572" t="s">
        <v>1050</v>
      </c>
      <c r="Q572" t="s">
        <v>16</v>
      </c>
      <c r="R572" s="3" t="s">
        <v>16</v>
      </c>
      <c r="S572" t="s">
        <v>27</v>
      </c>
      <c r="T572"/>
      <c r="U572"/>
      <c r="V572"/>
      <c r="AC572" s="3"/>
      <c r="AD572" s="3" t="s">
        <v>9</v>
      </c>
      <c r="AE572" s="3"/>
      <c r="AF572" s="3" t="s">
        <v>9</v>
      </c>
      <c r="AG572" s="12">
        <f>COUNTIF(Table1[[#This Row],[Catalogue of the Museum of London Antiquities 1854]:[Illustrations of Roman London 1859]],"=y")</f>
        <v>2</v>
      </c>
      <c r="AH572" s="12" t="str">
        <f>CONCATENATE(Table1[[#This Row],[Surname]],", ",Table1[[#This Row],[First name]])</f>
        <v>Milnes, Keith</v>
      </c>
    </row>
    <row r="573" spans="1:34" x14ac:dyDescent="0.25">
      <c r="A573" t="s">
        <v>546</v>
      </c>
      <c r="B573" t="s">
        <v>2036</v>
      </c>
      <c r="P573" t="s">
        <v>1676</v>
      </c>
      <c r="Q573" t="s">
        <v>640</v>
      </c>
      <c r="R573" s="3" t="s">
        <v>503</v>
      </c>
      <c r="S573" t="s">
        <v>504</v>
      </c>
      <c r="T573"/>
      <c r="U573"/>
      <c r="V573"/>
      <c r="Y573" s="3" t="s">
        <v>9</v>
      </c>
      <c r="Z573" s="3" t="s">
        <v>9</v>
      </c>
      <c r="AA573" s="3" t="s">
        <v>9</v>
      </c>
      <c r="AB573" s="3" t="s">
        <v>9</v>
      </c>
      <c r="AC573" s="3" t="s">
        <v>9</v>
      </c>
      <c r="AD573" s="3"/>
      <c r="AE573" s="3"/>
      <c r="AF573" s="3" t="s">
        <v>9</v>
      </c>
      <c r="AG573" s="12">
        <f>COUNTIF(Table1[[#This Row],[Catalogue of the Museum of London Antiquities 1854]:[Illustrations of Roman London 1859]],"=y")</f>
        <v>6</v>
      </c>
      <c r="AH573" s="12" t="str">
        <f>CONCATENATE(Table1[[#This Row],[Surname]],", ",Table1[[#This Row],[First name]])</f>
        <v>Mitchell, Frank  J</v>
      </c>
    </row>
    <row r="574" spans="1:34" x14ac:dyDescent="0.25">
      <c r="A574" t="s">
        <v>546</v>
      </c>
      <c r="B574" t="s">
        <v>547</v>
      </c>
      <c r="P574" t="s">
        <v>256</v>
      </c>
      <c r="Q574" t="s">
        <v>548</v>
      </c>
      <c r="R574" s="3" t="s">
        <v>3252</v>
      </c>
      <c r="S574" t="s">
        <v>27</v>
      </c>
      <c r="T574"/>
      <c r="U574"/>
      <c r="V574" t="s">
        <v>9</v>
      </c>
      <c r="AC574" s="3"/>
      <c r="AD574" s="3"/>
      <c r="AE574" s="3"/>
      <c r="AF574" s="3"/>
      <c r="AG574" s="12">
        <f>COUNTIF(Table1[[#This Row],[Catalogue of the Museum of London Antiquities 1854]:[Illustrations of Roman London 1859]],"=y")</f>
        <v>1</v>
      </c>
      <c r="AH574" s="12" t="str">
        <f>CONCATENATE(Table1[[#This Row],[Surname]],", ",Table1[[#This Row],[First name]])</f>
        <v>Mitchell, Samuel</v>
      </c>
    </row>
    <row r="575" spans="1:34" x14ac:dyDescent="0.25">
      <c r="A575" t="s">
        <v>1450</v>
      </c>
      <c r="B575" t="s">
        <v>1411</v>
      </c>
      <c r="P575" t="s">
        <v>1285</v>
      </c>
      <c r="Q575" t="s">
        <v>16</v>
      </c>
      <c r="R575" s="3" t="s">
        <v>16</v>
      </c>
      <c r="S575" t="s">
        <v>27</v>
      </c>
      <c r="T575"/>
      <c r="U575"/>
      <c r="V575"/>
      <c r="X575" s="3" t="s">
        <v>9</v>
      </c>
      <c r="Z575" s="3" t="s">
        <v>9</v>
      </c>
      <c r="AA575" s="3" t="s">
        <v>9</v>
      </c>
      <c r="AC575" s="3"/>
      <c r="AD575" s="3"/>
      <c r="AE575" s="3"/>
      <c r="AF575" s="3"/>
      <c r="AG575" s="12">
        <f>COUNTIF(Table1[[#This Row],[Catalogue of the Museum of London Antiquities 1854]:[Illustrations of Roman London 1859]],"=y")</f>
        <v>3</v>
      </c>
      <c r="AH575" s="12" t="str">
        <f>CONCATENATE(Table1[[#This Row],[Surname]],", ",Table1[[#This Row],[First name]])</f>
        <v>Mollini, C F</v>
      </c>
    </row>
    <row r="576" spans="1:34" x14ac:dyDescent="0.25">
      <c r="A576" t="s">
        <v>1051</v>
      </c>
      <c r="C576" t="s">
        <v>335</v>
      </c>
      <c r="P576" t="s">
        <v>1052</v>
      </c>
      <c r="Q576" t="s">
        <v>1053</v>
      </c>
      <c r="R576" s="3" t="s">
        <v>1054</v>
      </c>
      <c r="S576" t="s">
        <v>34</v>
      </c>
      <c r="T576"/>
      <c r="U576"/>
      <c r="V576"/>
      <c r="AC576" s="3"/>
      <c r="AD576" s="3" t="s">
        <v>9</v>
      </c>
      <c r="AE576" s="3"/>
      <c r="AF576" s="3" t="s">
        <v>9</v>
      </c>
      <c r="AG576" s="12">
        <f>COUNTIF(Table1[[#This Row],[Catalogue of the Museum of London Antiquities 1854]:[Illustrations of Roman London 1859]],"=y")</f>
        <v>2</v>
      </c>
      <c r="AH576" s="12" t="str">
        <f>CONCATENATE(Table1[[#This Row],[Surname]],", ",Table1[[#This Row],[First name]])</f>
        <v xml:space="preserve">Moncrieff, </v>
      </c>
    </row>
    <row r="577" spans="1:34" x14ac:dyDescent="0.25">
      <c r="A577" t="s">
        <v>2037</v>
      </c>
      <c r="B577" t="s">
        <v>2038</v>
      </c>
      <c r="J577" t="s">
        <v>9</v>
      </c>
      <c r="P577" t="s">
        <v>2039</v>
      </c>
      <c r="R577" s="3" t="s">
        <v>16</v>
      </c>
      <c r="S577" t="s">
        <v>16</v>
      </c>
      <c r="T577"/>
      <c r="U577"/>
      <c r="V577"/>
      <c r="AC577" s="3"/>
      <c r="AD577" s="3"/>
      <c r="AE577" s="3"/>
      <c r="AF577" s="3" t="s">
        <v>9</v>
      </c>
      <c r="AG577" s="12">
        <f>COUNTIF(Table1[[#This Row],[Catalogue of the Museum of London Antiquities 1854]:[Illustrations of Roman London 1859]],"=y")</f>
        <v>1</v>
      </c>
      <c r="AH577" s="12" t="str">
        <f>CONCATENATE(Table1[[#This Row],[Surname]],", ",Table1[[#This Row],[First name]])</f>
        <v>Montgomerie, Hugh E</v>
      </c>
    </row>
    <row r="578" spans="1:34" x14ac:dyDescent="0.25">
      <c r="A578" t="s">
        <v>549</v>
      </c>
      <c r="B578" t="s">
        <v>11</v>
      </c>
      <c r="P578" t="s">
        <v>550</v>
      </c>
      <c r="Q578" t="s">
        <v>551</v>
      </c>
      <c r="R578" s="3" t="s">
        <v>537</v>
      </c>
      <c r="S578" t="s">
        <v>27</v>
      </c>
      <c r="T578"/>
      <c r="U578"/>
      <c r="V578" t="s">
        <v>9</v>
      </c>
      <c r="AC578" s="3"/>
      <c r="AD578" s="3" t="s">
        <v>9</v>
      </c>
      <c r="AE578" s="3"/>
      <c r="AF578" s="3"/>
      <c r="AG578" s="12">
        <f>COUNTIF(Table1[[#This Row],[Catalogue of the Museum of London Antiquities 1854]:[Illustrations of Roman London 1859]],"=y")</f>
        <v>2</v>
      </c>
      <c r="AH578" s="12" t="str">
        <f>CONCATENATE(Table1[[#This Row],[Surname]],", ",Table1[[#This Row],[First name]])</f>
        <v>Moore, John</v>
      </c>
    </row>
    <row r="579" spans="1:34" x14ac:dyDescent="0.25">
      <c r="A579" t="s">
        <v>549</v>
      </c>
      <c r="B579" t="s">
        <v>1513</v>
      </c>
      <c r="C579" t="s">
        <v>669</v>
      </c>
      <c r="J579" t="s">
        <v>9</v>
      </c>
      <c r="K579" t="s">
        <v>9</v>
      </c>
      <c r="P579" t="s">
        <v>1514</v>
      </c>
      <c r="Q579" t="s">
        <v>16</v>
      </c>
      <c r="R579" s="3" t="s">
        <v>16</v>
      </c>
      <c r="S579" t="s">
        <v>27</v>
      </c>
      <c r="T579"/>
      <c r="U579"/>
      <c r="V579"/>
      <c r="AA579" s="3" t="s">
        <v>9</v>
      </c>
      <c r="AB579" s="3" t="s">
        <v>9</v>
      </c>
      <c r="AC579" s="3" t="s">
        <v>9</v>
      </c>
      <c r="AD579" s="3" t="s">
        <v>9</v>
      </c>
      <c r="AE579" s="3"/>
      <c r="AF579" s="3"/>
      <c r="AG579" s="12">
        <f>COUNTIF(Table1[[#This Row],[Catalogue of the Museum of London Antiquities 1854]:[Illustrations of Roman London 1859]],"=y")</f>
        <v>4</v>
      </c>
      <c r="AH579" s="12" t="str">
        <f>CONCATENATE(Table1[[#This Row],[Surname]],", ",Table1[[#This Row],[First name]])</f>
        <v>Moore, J A</v>
      </c>
    </row>
    <row r="580" spans="1:34" x14ac:dyDescent="0.25">
      <c r="A580" t="s">
        <v>2043</v>
      </c>
      <c r="Q580" t="s">
        <v>271</v>
      </c>
      <c r="R580" s="3" t="s">
        <v>1021</v>
      </c>
      <c r="S580" t="s">
        <v>211</v>
      </c>
      <c r="T580"/>
      <c r="U580" t="s">
        <v>552</v>
      </c>
      <c r="V580" t="s">
        <v>9</v>
      </c>
      <c r="AC580" s="3"/>
      <c r="AD580" s="3"/>
      <c r="AE580" s="3"/>
      <c r="AF580" s="3"/>
      <c r="AG580" s="12">
        <f>COUNTIF(Table1[[#This Row],[Catalogue of the Museum of London Antiquities 1854]:[Illustrations of Roman London 1859]],"=y")</f>
        <v>1</v>
      </c>
      <c r="AH580" s="12" t="str">
        <f>CONCATENATE(Table1[[#This Row],[Surname]],", ",Table1[[#This Row],[First name]])</f>
        <v xml:space="preserve">Morini, Society of Antiquaries  , </v>
      </c>
    </row>
    <row r="581" spans="1:34" x14ac:dyDescent="0.25">
      <c r="A581" t="s">
        <v>1451</v>
      </c>
      <c r="B581" t="s">
        <v>81</v>
      </c>
      <c r="P581" t="s">
        <v>1356</v>
      </c>
      <c r="Q581" t="s">
        <v>16</v>
      </c>
      <c r="R581" s="3" t="s">
        <v>16</v>
      </c>
      <c r="S581" t="s">
        <v>27</v>
      </c>
      <c r="T581"/>
      <c r="U581"/>
      <c r="V581"/>
      <c r="Y581" s="3" t="s">
        <v>9</v>
      </c>
      <c r="Z581" s="3" t="s">
        <v>9</v>
      </c>
      <c r="AC581" s="3"/>
      <c r="AD581" s="3"/>
      <c r="AE581" s="3"/>
      <c r="AF581" s="3"/>
      <c r="AG581" s="12">
        <f>COUNTIF(Table1[[#This Row],[Catalogue of the Museum of London Antiquities 1854]:[Illustrations of Roman London 1859]],"=y")</f>
        <v>2</v>
      </c>
      <c r="AH581" s="12" t="str">
        <f>CONCATENATE(Table1[[#This Row],[Surname]],", ",Table1[[#This Row],[First name]])</f>
        <v>Morrish, Robert</v>
      </c>
    </row>
    <row r="582" spans="1:34" x14ac:dyDescent="0.25">
      <c r="A582" t="s">
        <v>553</v>
      </c>
      <c r="B582" t="s">
        <v>554</v>
      </c>
      <c r="C582" t="s">
        <v>76</v>
      </c>
      <c r="I582" t="s">
        <v>585</v>
      </c>
      <c r="P582" t="s">
        <v>555</v>
      </c>
      <c r="Q582" t="s">
        <v>556</v>
      </c>
      <c r="R582" s="3" t="s">
        <v>259</v>
      </c>
      <c r="S582" t="s">
        <v>27</v>
      </c>
      <c r="T582"/>
      <c r="U582"/>
      <c r="V582" t="s">
        <v>9</v>
      </c>
      <c r="AC582" s="3"/>
      <c r="AD582" s="3"/>
      <c r="AE582" s="3"/>
      <c r="AF582" s="3" t="s">
        <v>9</v>
      </c>
      <c r="AG582" s="12">
        <f>COUNTIF(Table1[[#This Row],[Catalogue of the Museum of London Antiquities 1854]:[Illustrations of Roman London 1859]],"=y")</f>
        <v>2</v>
      </c>
      <c r="AH582" s="12" t="str">
        <f>CONCATENATE(Table1[[#This Row],[Surname]],", ",Table1[[#This Row],[First name]])</f>
        <v>Mosley, Oswald</v>
      </c>
    </row>
    <row r="583" spans="1:34" x14ac:dyDescent="0.25">
      <c r="A583" t="s">
        <v>2044</v>
      </c>
      <c r="B583" t="s">
        <v>1759</v>
      </c>
      <c r="P583" t="s">
        <v>2045</v>
      </c>
      <c r="Q583" t="s">
        <v>2046</v>
      </c>
      <c r="R583" s="3" t="s">
        <v>3254</v>
      </c>
      <c r="S583" t="s">
        <v>27</v>
      </c>
      <c r="T583"/>
      <c r="U583"/>
      <c r="V583"/>
      <c r="AC583" s="3"/>
      <c r="AD583" s="3"/>
      <c r="AE583" s="3"/>
      <c r="AF583" s="3" t="s">
        <v>9</v>
      </c>
      <c r="AG583" s="12">
        <f>COUNTIF(Table1[[#This Row],[Catalogue of the Museum of London Antiquities 1854]:[Illustrations of Roman London 1859]],"=y")</f>
        <v>1</v>
      </c>
      <c r="AH583" s="12" t="str">
        <f>CONCATENATE(Table1[[#This Row],[Surname]],", ",Table1[[#This Row],[First name]])</f>
        <v>Mounsey, G G</v>
      </c>
    </row>
    <row r="584" spans="1:34" x14ac:dyDescent="0.25">
      <c r="A584" t="s">
        <v>2047</v>
      </c>
      <c r="B584" t="s">
        <v>125</v>
      </c>
      <c r="C584" t="s">
        <v>2208</v>
      </c>
      <c r="F584" t="s">
        <v>9</v>
      </c>
      <c r="P584" t="s">
        <v>2048</v>
      </c>
      <c r="Q584" t="s">
        <v>16</v>
      </c>
      <c r="R584" s="3" t="s">
        <v>16</v>
      </c>
      <c r="S584" t="s">
        <v>27</v>
      </c>
      <c r="T584"/>
      <c r="U584"/>
      <c r="V584"/>
      <c r="AC584" s="3"/>
      <c r="AD584" s="3"/>
      <c r="AE584" s="3"/>
      <c r="AF584" s="3" t="s">
        <v>9</v>
      </c>
      <c r="AG584" s="12">
        <f>COUNTIF(Table1[[#This Row],[Catalogue of the Museum of London Antiquities 1854]:[Illustrations of Roman London 1859]],"=y")</f>
        <v>1</v>
      </c>
      <c r="AH584" s="12" t="str">
        <f>CONCATENATE(Table1[[#This Row],[Surname]],", ",Table1[[#This Row],[First name]])</f>
        <v>Muggeridge, Henry</v>
      </c>
    </row>
    <row r="585" spans="1:34" x14ac:dyDescent="0.25">
      <c r="A585" t="s">
        <v>2049</v>
      </c>
      <c r="P585" t="s">
        <v>2050</v>
      </c>
      <c r="Q585" t="s">
        <v>16</v>
      </c>
      <c r="R585" s="3" t="s">
        <v>16</v>
      </c>
      <c r="S585" t="s">
        <v>27</v>
      </c>
      <c r="T585"/>
      <c r="U585" t="s">
        <v>2051</v>
      </c>
      <c r="V585"/>
      <c r="AC585" s="3"/>
      <c r="AD585" s="3"/>
      <c r="AE585" s="3"/>
      <c r="AF585" s="3" t="s">
        <v>9</v>
      </c>
      <c r="AG585" s="12">
        <f>COUNTIF(Table1[[#This Row],[Catalogue of the Museum of London Antiquities 1854]:[Illustrations of Roman London 1859]],"=y")</f>
        <v>1</v>
      </c>
      <c r="AH585" s="12" t="str">
        <f>CONCATENATE(Table1[[#This Row],[Surname]],", ",Table1[[#This Row],[First name]])</f>
        <v xml:space="preserve">Museum of Science and Art, </v>
      </c>
    </row>
    <row r="586" spans="1:34" x14ac:dyDescent="0.25">
      <c r="A586" t="s">
        <v>560</v>
      </c>
      <c r="B586" t="s">
        <v>561</v>
      </c>
      <c r="Q586" t="s">
        <v>562</v>
      </c>
      <c r="R586" s="3" t="s">
        <v>185</v>
      </c>
      <c r="S586" t="s">
        <v>27</v>
      </c>
      <c r="T586"/>
      <c r="U586"/>
      <c r="V586" t="s">
        <v>9</v>
      </c>
      <c r="AC586" s="3"/>
      <c r="AD586" s="3" t="s">
        <v>9</v>
      </c>
      <c r="AE586" s="3"/>
      <c r="AF586" s="3"/>
      <c r="AG586" s="12">
        <f>COUNTIF(Table1[[#This Row],[Catalogue of the Museum of London Antiquities 1854]:[Illustrations of Roman London 1859]],"=y")</f>
        <v>2</v>
      </c>
      <c r="AH586" s="12" t="str">
        <f>CONCATENATE(Table1[[#This Row],[Surname]],", ",Table1[[#This Row],[First name]])</f>
        <v>Neale, Thomas Clarke</v>
      </c>
    </row>
    <row r="587" spans="1:34" x14ac:dyDescent="0.25">
      <c r="A587" t="s">
        <v>1055</v>
      </c>
      <c r="B587" t="s">
        <v>45</v>
      </c>
      <c r="Q587" t="s">
        <v>136</v>
      </c>
      <c r="R587" s="3" t="s">
        <v>26</v>
      </c>
      <c r="S587" t="s">
        <v>27</v>
      </c>
      <c r="T587"/>
      <c r="U587"/>
      <c r="V587"/>
      <c r="AC587" s="3"/>
      <c r="AD587" s="3" t="s">
        <v>9</v>
      </c>
      <c r="AE587" s="3"/>
      <c r="AF587" s="3"/>
      <c r="AG587" s="12">
        <f>COUNTIF(Table1[[#This Row],[Catalogue of the Museum of London Antiquities 1854]:[Illustrations of Roman London 1859]],"=y")</f>
        <v>1</v>
      </c>
      <c r="AH587" s="12" t="str">
        <f>CONCATENATE(Table1[[#This Row],[Surname]],", ",Table1[[#This Row],[First name]])</f>
        <v>Neame, George</v>
      </c>
    </row>
    <row r="588" spans="1:34" x14ac:dyDescent="0.25">
      <c r="A588" t="s">
        <v>563</v>
      </c>
      <c r="B588" t="s">
        <v>1475</v>
      </c>
      <c r="P588" t="s">
        <v>2052</v>
      </c>
      <c r="Q588" t="s">
        <v>16</v>
      </c>
      <c r="R588" s="3" t="s">
        <v>16</v>
      </c>
      <c r="S588" t="s">
        <v>27</v>
      </c>
      <c r="T588"/>
      <c r="U588"/>
      <c r="V588"/>
      <c r="AC588" s="3"/>
      <c r="AD588" s="3"/>
      <c r="AE588" s="3"/>
      <c r="AF588" s="3" t="s">
        <v>9</v>
      </c>
      <c r="AG588" s="12">
        <f>COUNTIF(Table1[[#This Row],[Catalogue of the Museum of London Antiquities 1854]:[Illustrations of Roman London 1859]],"=y")</f>
        <v>1</v>
      </c>
      <c r="AH588" s="12" t="str">
        <f>CONCATENATE(Table1[[#This Row],[Surname]],", ",Table1[[#This Row],[First name]])</f>
        <v>Nelson, Charles C</v>
      </c>
    </row>
    <row r="589" spans="1:34" x14ac:dyDescent="0.25">
      <c r="A589" t="s">
        <v>563</v>
      </c>
      <c r="B589" t="s">
        <v>1357</v>
      </c>
      <c r="C589" t="s">
        <v>24</v>
      </c>
      <c r="E589" t="s">
        <v>9</v>
      </c>
      <c r="P589" t="s">
        <v>564</v>
      </c>
      <c r="Q589" t="s">
        <v>565</v>
      </c>
      <c r="R589" s="3" t="s">
        <v>489</v>
      </c>
      <c r="S589" t="s">
        <v>27</v>
      </c>
      <c r="T589"/>
      <c r="U589"/>
      <c r="V589" t="s">
        <v>9</v>
      </c>
      <c r="W589" s="3" t="s">
        <v>9</v>
      </c>
      <c r="X589" s="3" t="s">
        <v>9</v>
      </c>
      <c r="Y589" s="3" t="s">
        <v>9</v>
      </c>
      <c r="Z589" s="3" t="s">
        <v>9</v>
      </c>
      <c r="AA589" s="3" t="s">
        <v>9</v>
      </c>
      <c r="AC589" s="3"/>
      <c r="AD589" s="3" t="s">
        <v>9</v>
      </c>
      <c r="AE589" s="3"/>
      <c r="AF589" s="3" t="s">
        <v>9</v>
      </c>
      <c r="AG589" s="12">
        <f>COUNTIF(Table1[[#This Row],[Catalogue of the Museum of London Antiquities 1854]:[Illustrations of Roman London 1859]],"=y")</f>
        <v>8</v>
      </c>
      <c r="AH589" s="12" t="str">
        <f>CONCATENATE(Table1[[#This Row],[Surname]],", ",Table1[[#This Row],[First name]])</f>
        <v>Nelson, G M</v>
      </c>
    </row>
    <row r="590" spans="1:34" x14ac:dyDescent="0.25">
      <c r="A590" t="s">
        <v>566</v>
      </c>
      <c r="B590" t="s">
        <v>567</v>
      </c>
      <c r="C590" t="s">
        <v>410</v>
      </c>
      <c r="D590" t="s">
        <v>9</v>
      </c>
      <c r="J590" t="s">
        <v>9</v>
      </c>
      <c r="P590" t="s">
        <v>1452</v>
      </c>
      <c r="Q590" t="s">
        <v>205</v>
      </c>
      <c r="R590" s="3" t="s">
        <v>185</v>
      </c>
      <c r="S590" t="s">
        <v>27</v>
      </c>
      <c r="T590" t="s">
        <v>9</v>
      </c>
      <c r="U590"/>
      <c r="V590" t="s">
        <v>9</v>
      </c>
      <c r="W590" s="3" t="s">
        <v>9</v>
      </c>
      <c r="X590" s="3" t="s">
        <v>9</v>
      </c>
      <c r="Y590" s="3" t="s">
        <v>9</v>
      </c>
      <c r="Z590" s="3" t="s">
        <v>9</v>
      </c>
      <c r="AC590" s="3"/>
      <c r="AD590" s="3" t="s">
        <v>9</v>
      </c>
      <c r="AE590" s="3" t="s">
        <v>9</v>
      </c>
      <c r="AF590" s="3"/>
      <c r="AG590" s="12">
        <f>COUNTIF(Table1[[#This Row],[Catalogue of the Museum of London Antiquities 1854]:[Illustrations of Roman London 1859]],"=y")</f>
        <v>7</v>
      </c>
      <c r="AH590" s="12" t="str">
        <f>CONCATENATE(Table1[[#This Row],[Surname]],", ",Table1[[#This Row],[First name]])</f>
        <v>Neville, Richard Cornwallis</v>
      </c>
    </row>
    <row r="591" spans="1:34" x14ac:dyDescent="0.25">
      <c r="A591" t="s">
        <v>2053</v>
      </c>
      <c r="B591" t="s">
        <v>2054</v>
      </c>
      <c r="P591" t="s">
        <v>2055</v>
      </c>
      <c r="Q591" t="s">
        <v>327</v>
      </c>
      <c r="R591" s="3" t="s">
        <v>328</v>
      </c>
      <c r="S591" t="s">
        <v>27</v>
      </c>
      <c r="T591"/>
      <c r="U591"/>
      <c r="V591"/>
      <c r="AC591" s="3"/>
      <c r="AD591" s="3"/>
      <c r="AE591" s="3"/>
      <c r="AF591" s="3" t="s">
        <v>9</v>
      </c>
      <c r="AG591" s="12">
        <f>COUNTIF(Table1[[#This Row],[Catalogue of the Museum of London Antiquities 1854]:[Illustrations of Roman London 1859]],"=y")</f>
        <v>1</v>
      </c>
      <c r="AH591" s="12" t="str">
        <f>CONCATENATE(Table1[[#This Row],[Surname]],", ",Table1[[#This Row],[First name]])</f>
        <v>Nevinson, G H</v>
      </c>
    </row>
    <row r="592" spans="1:34" s="3" customFormat="1" x14ac:dyDescent="0.25">
      <c r="A592" s="3" t="s">
        <v>3229</v>
      </c>
      <c r="B592" s="3" t="s">
        <v>3228</v>
      </c>
      <c r="C592" s="3" t="s">
        <v>3230</v>
      </c>
      <c r="D592" s="3" t="s">
        <v>9</v>
      </c>
      <c r="F592" s="3" t="s">
        <v>9</v>
      </c>
      <c r="P592" s="3" t="s">
        <v>3231</v>
      </c>
      <c r="R592" s="3" t="s">
        <v>1683</v>
      </c>
      <c r="S592" s="3" t="s">
        <v>27</v>
      </c>
      <c r="T592" s="3" t="s">
        <v>9</v>
      </c>
      <c r="V592" s="3" t="s">
        <v>9</v>
      </c>
      <c r="AF592" s="3" t="s">
        <v>9</v>
      </c>
      <c r="AG592" s="12">
        <f>COUNTIF(Table1[[#This Row],[Catalogue of the Museum of London Antiquities 1854]:[Illustrations of Roman London 1859]],"=y")</f>
        <v>2</v>
      </c>
      <c r="AH592" s="12" t="str">
        <f>CONCATENATE(Table1[[#This Row],[Surname]],", ",Table1[[#This Row],[First name]])</f>
        <v>Newcastle (Clinton), (Henry Pelham)</v>
      </c>
    </row>
    <row r="593" spans="1:34" x14ac:dyDescent="0.25">
      <c r="A593" t="s">
        <v>2056</v>
      </c>
      <c r="Q593" t="s">
        <v>12</v>
      </c>
      <c r="R593" s="3" t="s">
        <v>2061</v>
      </c>
      <c r="S593" t="s">
        <v>27</v>
      </c>
      <c r="T593"/>
      <c r="U593" t="s">
        <v>13</v>
      </c>
      <c r="V593" t="s">
        <v>9</v>
      </c>
      <c r="AC593" s="3"/>
      <c r="AD593" s="3" t="s">
        <v>9</v>
      </c>
      <c r="AE593" s="3"/>
      <c r="AF593" s="3" t="s">
        <v>9</v>
      </c>
      <c r="AG593" s="12">
        <f>COUNTIF(Table1[[#This Row],[Catalogue of the Museum of London Antiquities 1854]:[Illustrations of Roman London 1859]],"=y")</f>
        <v>3</v>
      </c>
      <c r="AH593" s="12" t="str">
        <f>CONCATENATE(Table1[[#This Row],[Surname]],", ",Table1[[#This Row],[First name]])</f>
        <v xml:space="preserve">Newcastle upon Tyne Society of Antiquaries , </v>
      </c>
    </row>
    <row r="594" spans="1:34" x14ac:dyDescent="0.25">
      <c r="A594" t="s">
        <v>569</v>
      </c>
      <c r="B594" t="s">
        <v>1453</v>
      </c>
      <c r="P594" t="s">
        <v>570</v>
      </c>
      <c r="Q594" t="s">
        <v>571</v>
      </c>
      <c r="R594" s="3" t="s">
        <v>16</v>
      </c>
      <c r="S594" t="s">
        <v>27</v>
      </c>
      <c r="T594"/>
      <c r="U594"/>
      <c r="V594" t="s">
        <v>9</v>
      </c>
      <c r="AC594" s="3"/>
      <c r="AD594" s="3"/>
      <c r="AE594" s="3"/>
      <c r="AF594" s="3"/>
      <c r="AG594" s="12">
        <f>COUNTIF(Table1[[#This Row],[Catalogue of the Museum of London Antiquities 1854]:[Illustrations of Roman London 1859]],"=y")</f>
        <v>1</v>
      </c>
      <c r="AH594" s="12" t="str">
        <f>CONCATENATE(Table1[[#This Row],[Surname]],", ",Table1[[#This Row],[First name]])</f>
        <v>Newman, Arthur J</v>
      </c>
    </row>
    <row r="595" spans="1:34" x14ac:dyDescent="0.25">
      <c r="A595" t="s">
        <v>1056</v>
      </c>
      <c r="B595" t="s">
        <v>72</v>
      </c>
      <c r="D595" t="s">
        <v>3209</v>
      </c>
      <c r="P595" t="s">
        <v>2058</v>
      </c>
      <c r="Q595" t="s">
        <v>16</v>
      </c>
      <c r="R595" s="3" t="s">
        <v>16</v>
      </c>
      <c r="S595" t="s">
        <v>27</v>
      </c>
      <c r="T595"/>
      <c r="U595"/>
      <c r="V595"/>
      <c r="AC595" s="3"/>
      <c r="AD595" s="3" t="s">
        <v>9</v>
      </c>
      <c r="AE595" s="3"/>
      <c r="AF595" s="3" t="s">
        <v>9</v>
      </c>
      <c r="AG595" s="12">
        <f>COUNTIF(Table1[[#This Row],[Catalogue of the Museum of London Antiquities 1854]:[Illustrations of Roman London 1859]],"=y")</f>
        <v>2</v>
      </c>
      <c r="AH595" s="12" t="str">
        <f>CONCATENATE(Table1[[#This Row],[Surname]],", ",Table1[[#This Row],[First name]])</f>
        <v>Newton, William</v>
      </c>
    </row>
    <row r="596" spans="1:34" x14ac:dyDescent="0.25">
      <c r="A596" t="s">
        <v>572</v>
      </c>
      <c r="B596" t="s">
        <v>573</v>
      </c>
      <c r="D596" t="s">
        <v>9</v>
      </c>
      <c r="J596" t="s">
        <v>9</v>
      </c>
      <c r="P596" t="s">
        <v>2059</v>
      </c>
      <c r="Q596" t="s">
        <v>16</v>
      </c>
      <c r="R596" s="3" t="s">
        <v>16</v>
      </c>
      <c r="S596" t="s">
        <v>27</v>
      </c>
      <c r="T596"/>
      <c r="U596"/>
      <c r="V596" t="s">
        <v>9</v>
      </c>
      <c r="AC596" s="3"/>
      <c r="AD596" s="3"/>
      <c r="AE596" s="3"/>
      <c r="AF596" s="3" t="s">
        <v>9</v>
      </c>
      <c r="AG596" s="12">
        <f>COUNTIF(Table1[[#This Row],[Catalogue of the Museum of London Antiquities 1854]:[Illustrations of Roman London 1859]],"=y")</f>
        <v>2</v>
      </c>
      <c r="AH596" s="12" t="str">
        <f>CONCATENATE(Table1[[#This Row],[Surname]],", ",Table1[[#This Row],[First name]])</f>
        <v>Nichols, John Gough</v>
      </c>
    </row>
    <row r="597" spans="1:34" x14ac:dyDescent="0.25">
      <c r="A597" t="s">
        <v>1236</v>
      </c>
      <c r="B597" t="s">
        <v>45</v>
      </c>
      <c r="Q597" t="s">
        <v>1237</v>
      </c>
      <c r="R597" s="3" t="s">
        <v>128</v>
      </c>
      <c r="S597" t="s">
        <v>27</v>
      </c>
      <c r="T597"/>
      <c r="U597"/>
      <c r="V597"/>
      <c r="W597" s="3" t="s">
        <v>9</v>
      </c>
      <c r="AC597" s="3"/>
      <c r="AD597" s="3"/>
      <c r="AE597" s="3"/>
      <c r="AF597" s="3"/>
      <c r="AG597" s="12">
        <f>COUNTIF(Table1[[#This Row],[Catalogue of the Museum of London Antiquities 1854]:[Illustrations of Roman London 1859]],"=y")</f>
        <v>1</v>
      </c>
      <c r="AH597" s="12" t="str">
        <f>CONCATENATE(Table1[[#This Row],[Surname]],", ",Table1[[#This Row],[First name]])</f>
        <v>Nicholls, George</v>
      </c>
    </row>
    <row r="598" spans="1:34" s="3" customFormat="1" x14ac:dyDescent="0.25">
      <c r="A598" s="3" t="s">
        <v>1677</v>
      </c>
      <c r="B598" s="3" t="s">
        <v>1678</v>
      </c>
      <c r="J598" s="3" t="s">
        <v>9</v>
      </c>
      <c r="L598" s="3" t="s">
        <v>9</v>
      </c>
      <c r="P598" s="3" t="s">
        <v>1679</v>
      </c>
      <c r="Q598" s="3" t="s">
        <v>16</v>
      </c>
      <c r="R598" s="3" t="s">
        <v>16</v>
      </c>
      <c r="S598" s="3" t="s">
        <v>27</v>
      </c>
      <c r="AC598" s="3" t="s">
        <v>9</v>
      </c>
      <c r="AG598" s="12">
        <f>COUNTIF(Table1[[#This Row],[Catalogue of the Museum of London Antiquities 1854]:[Illustrations of Roman London 1859]],"=y")</f>
        <v>1</v>
      </c>
      <c r="AH598" s="12" t="str">
        <f>CONCATENATE(Table1[[#This Row],[Surname]],", ",Table1[[#This Row],[First name]])</f>
        <v>Nicholson, Cornelius</v>
      </c>
    </row>
    <row r="599" spans="1:34" x14ac:dyDescent="0.25">
      <c r="A599" t="s">
        <v>574</v>
      </c>
      <c r="B599" t="s">
        <v>417</v>
      </c>
      <c r="P599" t="s">
        <v>575</v>
      </c>
      <c r="Q599" t="s">
        <v>16</v>
      </c>
      <c r="R599" s="3" t="s">
        <v>16</v>
      </c>
      <c r="S599" t="s">
        <v>27</v>
      </c>
      <c r="T599"/>
      <c r="U599"/>
      <c r="V599" t="s">
        <v>9</v>
      </c>
      <c r="AC599" s="3"/>
      <c r="AD599" s="3" t="s">
        <v>9</v>
      </c>
      <c r="AE599" s="3"/>
      <c r="AF599" s="3"/>
      <c r="AG599" s="12">
        <f>COUNTIF(Table1[[#This Row],[Catalogue of the Museum of London Antiquities 1854]:[Illustrations of Roman London 1859]],"=y")</f>
        <v>2</v>
      </c>
      <c r="AH599" s="12" t="str">
        <f>CONCATENATE(Table1[[#This Row],[Surname]],", ",Table1[[#This Row],[First name]])</f>
        <v>Nightingale, Benjamin</v>
      </c>
    </row>
    <row r="600" spans="1:34" x14ac:dyDescent="0.25">
      <c r="A600" t="s">
        <v>1577</v>
      </c>
      <c r="B600" t="s">
        <v>125</v>
      </c>
      <c r="C600" t="s">
        <v>941</v>
      </c>
      <c r="E600" t="s">
        <v>9</v>
      </c>
      <c r="H600" t="s">
        <v>9</v>
      </c>
      <c r="P600" t="s">
        <v>1578</v>
      </c>
      <c r="Q600" t="s">
        <v>16</v>
      </c>
      <c r="R600" s="3" t="s">
        <v>16</v>
      </c>
      <c r="S600" t="s">
        <v>27</v>
      </c>
      <c r="T600"/>
      <c r="U600"/>
      <c r="V600"/>
      <c r="AB600" s="3" t="s">
        <v>9</v>
      </c>
      <c r="AC600" s="3"/>
      <c r="AD600" s="3"/>
      <c r="AE600" s="3"/>
      <c r="AF600" s="3"/>
      <c r="AG600" s="12">
        <f>COUNTIF(Table1[[#This Row],[Catalogue of the Museum of London Antiquities 1854]:[Illustrations of Roman London 1859]],"=y")</f>
        <v>1</v>
      </c>
      <c r="AH600" s="12" t="str">
        <f>CONCATENATE(Table1[[#This Row],[Surname]],", ",Table1[[#This Row],[First name]])</f>
        <v>Noel-Fearne, Henry</v>
      </c>
    </row>
    <row r="601" spans="1:34" x14ac:dyDescent="0.25">
      <c r="A601" t="s">
        <v>576</v>
      </c>
      <c r="B601" t="s">
        <v>3213</v>
      </c>
      <c r="D601" t="s">
        <v>9</v>
      </c>
      <c r="Q601" t="s">
        <v>578</v>
      </c>
      <c r="R601" s="3" t="s">
        <v>26</v>
      </c>
      <c r="S601" t="s">
        <v>27</v>
      </c>
      <c r="T601"/>
      <c r="U601"/>
      <c r="V601" t="s">
        <v>9</v>
      </c>
      <c r="Y601" s="3" t="s">
        <v>9</v>
      </c>
      <c r="Z601" s="3" t="s">
        <v>9</v>
      </c>
      <c r="AA601" s="3" t="s">
        <v>9</v>
      </c>
      <c r="AB601" s="3" t="s">
        <v>9</v>
      </c>
      <c r="AC601" s="3" t="s">
        <v>9</v>
      </c>
      <c r="AD601" s="3" t="s">
        <v>9</v>
      </c>
      <c r="AE601" s="3"/>
      <c r="AF601" s="3" t="s">
        <v>9</v>
      </c>
      <c r="AG601" s="12">
        <f>COUNTIF(Table1[[#This Row],[Catalogue of the Museum of London Antiquities 1854]:[Illustrations of Roman London 1859]],"=y")</f>
        <v>8</v>
      </c>
      <c r="AH601" s="12" t="str">
        <f>CONCATENATE(Table1[[#This Row],[Surname]],", ",Table1[[#This Row],[First name]])</f>
        <v>Norman, George Warde</v>
      </c>
    </row>
    <row r="602" spans="1:34" x14ac:dyDescent="0.25">
      <c r="A602" t="s">
        <v>579</v>
      </c>
      <c r="B602" t="s">
        <v>580</v>
      </c>
      <c r="N602" t="s">
        <v>2060</v>
      </c>
      <c r="Q602" t="s">
        <v>581</v>
      </c>
      <c r="R602" s="3" t="s">
        <v>215</v>
      </c>
      <c r="S602" t="s">
        <v>27</v>
      </c>
      <c r="T602"/>
      <c r="U602"/>
      <c r="V602" t="s">
        <v>9</v>
      </c>
      <c r="AC602" s="3"/>
      <c r="AD602" s="3"/>
      <c r="AE602" s="3"/>
      <c r="AF602" s="3" t="s">
        <v>9</v>
      </c>
      <c r="AG602" s="12">
        <f>COUNTIF(Table1[[#This Row],[Catalogue of the Museum of London Antiquities 1854]:[Illustrations of Roman London 1859]],"=y")</f>
        <v>2</v>
      </c>
      <c r="AH602" s="12" t="str">
        <f>CONCATENATE(Table1[[#This Row],[Surname]],", ",Table1[[#This Row],[First name]])</f>
        <v>Norris, Henry Edmonds</v>
      </c>
    </row>
    <row r="603" spans="1:34" x14ac:dyDescent="0.25">
      <c r="A603" t="s">
        <v>579</v>
      </c>
      <c r="B603" t="s">
        <v>125</v>
      </c>
      <c r="Q603" t="s">
        <v>582</v>
      </c>
      <c r="R603" s="3" t="s">
        <v>537</v>
      </c>
      <c r="S603" t="s">
        <v>27</v>
      </c>
      <c r="T603"/>
      <c r="U603"/>
      <c r="V603" t="s">
        <v>9</v>
      </c>
      <c r="AC603" s="3"/>
      <c r="AD603" s="3" t="s">
        <v>9</v>
      </c>
      <c r="AE603" s="3"/>
      <c r="AF603" s="3"/>
      <c r="AG603" s="12">
        <f>COUNTIF(Table1[[#This Row],[Catalogue of the Museum of London Antiquities 1854]:[Illustrations of Roman London 1859]],"=y")</f>
        <v>2</v>
      </c>
      <c r="AH603" s="12" t="str">
        <f>CONCATENATE(Table1[[#This Row],[Surname]],", ",Table1[[#This Row],[First name]])</f>
        <v>Norris, Henry</v>
      </c>
    </row>
    <row r="604" spans="1:34" x14ac:dyDescent="0.25">
      <c r="A604" t="s">
        <v>2061</v>
      </c>
      <c r="C604" t="s">
        <v>1904</v>
      </c>
      <c r="D604" t="s">
        <v>9</v>
      </c>
      <c r="F604" t="s">
        <v>9</v>
      </c>
      <c r="P604" t="s">
        <v>2062</v>
      </c>
      <c r="Q604" t="s">
        <v>2063</v>
      </c>
      <c r="R604" s="3" t="s">
        <v>2061</v>
      </c>
      <c r="S604" t="s">
        <v>27</v>
      </c>
      <c r="T604"/>
      <c r="U604"/>
      <c r="V604"/>
      <c r="AC604" s="3"/>
      <c r="AD604" s="3"/>
      <c r="AE604" s="3"/>
      <c r="AF604" s="3" t="s">
        <v>9</v>
      </c>
      <c r="AG604" s="12">
        <f>COUNTIF(Table1[[#This Row],[Catalogue of the Museum of London Antiquities 1854]:[Illustrations of Roman London 1859]],"=y")</f>
        <v>1</v>
      </c>
      <c r="AH604" s="12" t="str">
        <f>CONCATENATE(Table1[[#This Row],[Surname]],", ",Table1[[#This Row],[First name]])</f>
        <v xml:space="preserve">Northumberland, </v>
      </c>
    </row>
    <row r="605" spans="1:34" x14ac:dyDescent="0.25">
      <c r="A605" t="s">
        <v>1579</v>
      </c>
      <c r="B605" t="s">
        <v>66</v>
      </c>
      <c r="C605" t="s">
        <v>1580</v>
      </c>
      <c r="D605" t="s">
        <v>9</v>
      </c>
      <c r="N605" t="s">
        <v>2226</v>
      </c>
      <c r="Q605" t="s">
        <v>327</v>
      </c>
      <c r="R605" s="3" t="s">
        <v>328</v>
      </c>
      <c r="S605" t="s">
        <v>27</v>
      </c>
      <c r="T605"/>
      <c r="U605"/>
      <c r="V605"/>
      <c r="AB605" s="3" t="s">
        <v>9</v>
      </c>
      <c r="AC605" s="3" t="s">
        <v>9</v>
      </c>
      <c r="AD605" s="3"/>
      <c r="AE605" s="3"/>
      <c r="AF605" s="3"/>
      <c r="AG605" s="12">
        <f>COUNTIF(Table1[[#This Row],[Catalogue of the Museum of London Antiquities 1854]:[Illustrations of Roman London 1859]],"=y")</f>
        <v>2</v>
      </c>
      <c r="AH605" s="12" t="str">
        <f>CONCATENATE(Table1[[#This Row],[Surname]],", ",Table1[[#This Row],[First name]])</f>
        <v>North, Thomas</v>
      </c>
    </row>
    <row r="606" spans="1:34" x14ac:dyDescent="0.25">
      <c r="A606" t="s">
        <v>1358</v>
      </c>
      <c r="B606" t="s">
        <v>11</v>
      </c>
      <c r="C606" t="s">
        <v>24</v>
      </c>
      <c r="D606" t="s">
        <v>9</v>
      </c>
      <c r="E606" t="s">
        <v>9</v>
      </c>
      <c r="P606" t="s">
        <v>1359</v>
      </c>
      <c r="Q606" t="s">
        <v>1360</v>
      </c>
      <c r="R606" s="3" t="s">
        <v>128</v>
      </c>
      <c r="S606" t="s">
        <v>27</v>
      </c>
      <c r="T606"/>
      <c r="U606"/>
      <c r="V606"/>
      <c r="Y606" s="3" t="s">
        <v>9</v>
      </c>
      <c r="Z606" s="3" t="s">
        <v>9</v>
      </c>
      <c r="AA606" s="3" t="s">
        <v>9</v>
      </c>
      <c r="AC606" s="3"/>
      <c r="AD606" s="3"/>
      <c r="AE606" s="3"/>
      <c r="AF606" s="3"/>
      <c r="AG606" s="12">
        <f>COUNTIF(Table1[[#This Row],[Catalogue of the Museum of London Antiquities 1854]:[Illustrations of Roman London 1859]],"=y")</f>
        <v>3</v>
      </c>
      <c r="AH606" s="12" t="str">
        <f>CONCATENATE(Table1[[#This Row],[Surname]],", ",Table1[[#This Row],[First name]])</f>
        <v>Nunn, John</v>
      </c>
    </row>
    <row r="607" spans="1:34" x14ac:dyDescent="0.25">
      <c r="A607" t="s">
        <v>1361</v>
      </c>
      <c r="B607" t="s">
        <v>1353</v>
      </c>
      <c r="Q607" t="s">
        <v>1362</v>
      </c>
      <c r="R607" s="3" t="s">
        <v>388</v>
      </c>
      <c r="S607" t="s">
        <v>27</v>
      </c>
      <c r="T607"/>
      <c r="U607"/>
      <c r="V607"/>
      <c r="Y607" s="3" t="s">
        <v>9</v>
      </c>
      <c r="Z607" s="3" t="s">
        <v>9</v>
      </c>
      <c r="AA607" s="3" t="s">
        <v>9</v>
      </c>
      <c r="AC607" s="3"/>
      <c r="AD607" s="3"/>
      <c r="AE607" s="3"/>
      <c r="AF607" s="3"/>
      <c r="AG607" s="12">
        <f>COUNTIF(Table1[[#This Row],[Catalogue of the Museum of London Antiquities 1854]:[Illustrations of Roman London 1859]],"=y")</f>
        <v>3</v>
      </c>
      <c r="AH607" s="12" t="str">
        <f>CONCATENATE(Table1[[#This Row],[Surname]],", ",Table1[[#This Row],[First name]])</f>
        <v xml:space="preserve">Oatley, W H </v>
      </c>
    </row>
    <row r="608" spans="1:34" x14ac:dyDescent="0.25">
      <c r="A608" t="s">
        <v>2040</v>
      </c>
      <c r="B608" t="s">
        <v>2041</v>
      </c>
      <c r="C608" t="s">
        <v>2042</v>
      </c>
      <c r="K608" t="s">
        <v>9</v>
      </c>
      <c r="Q608" t="s">
        <v>640</v>
      </c>
      <c r="R608" s="3" t="s">
        <v>588</v>
      </c>
      <c r="S608" t="s">
        <v>27</v>
      </c>
      <c r="T608"/>
      <c r="U608"/>
      <c r="V608"/>
      <c r="AC608" s="3"/>
      <c r="AD608" s="3"/>
      <c r="AE608" s="3"/>
      <c r="AF608" s="3" t="s">
        <v>9</v>
      </c>
      <c r="AG608" s="12">
        <f>COUNTIF(Table1[[#This Row],[Catalogue of the Museum of London Antiquities 1854]:[Illustrations of Roman London 1859]],"=y")</f>
        <v>1</v>
      </c>
      <c r="AH608" s="12" t="str">
        <f>CONCATENATE(Table1[[#This Row],[Surname]],", ",Table1[[#This Row],[First name]])</f>
        <v>Octavius, C Swinnerton Morgan</v>
      </c>
    </row>
    <row r="609" spans="1:34" x14ac:dyDescent="0.25">
      <c r="A609" t="s">
        <v>583</v>
      </c>
      <c r="B609" t="s">
        <v>584</v>
      </c>
      <c r="L609" t="s">
        <v>9</v>
      </c>
      <c r="P609" t="s">
        <v>568</v>
      </c>
      <c r="Q609" t="s">
        <v>205</v>
      </c>
      <c r="R609" s="3" t="s">
        <v>185</v>
      </c>
      <c r="S609" t="s">
        <v>27</v>
      </c>
      <c r="T609"/>
      <c r="U609"/>
      <c r="V609" t="s">
        <v>9</v>
      </c>
      <c r="X609" s="3" t="s">
        <v>9</v>
      </c>
      <c r="Y609" s="3" t="s">
        <v>9</v>
      </c>
      <c r="Z609" s="3" t="s">
        <v>9</v>
      </c>
      <c r="AA609" s="3" t="s">
        <v>9</v>
      </c>
      <c r="AB609" s="3" t="s">
        <v>9</v>
      </c>
      <c r="AC609" s="3"/>
      <c r="AD609" s="3" t="s">
        <v>9</v>
      </c>
      <c r="AE609" s="3"/>
      <c r="AF609" s="3"/>
      <c r="AG609" s="12">
        <f>COUNTIF(Table1[[#This Row],[Catalogue of the Museum of London Antiquities 1854]:[Illustrations of Roman London 1859]],"=y")</f>
        <v>7</v>
      </c>
      <c r="AH609" s="12" t="str">
        <f>CONCATENATE(Table1[[#This Row],[Surname]],", ",Table1[[#This Row],[First name]])</f>
        <v>Oldham, John Lane</v>
      </c>
    </row>
    <row r="610" spans="1:34" x14ac:dyDescent="0.25">
      <c r="A610" t="s">
        <v>1454</v>
      </c>
      <c r="B610" t="s">
        <v>1455</v>
      </c>
      <c r="C610" t="s">
        <v>1581</v>
      </c>
      <c r="F610" t="s">
        <v>9</v>
      </c>
      <c r="R610" s="3" t="s">
        <v>96</v>
      </c>
      <c r="S610" t="s">
        <v>95</v>
      </c>
      <c r="T610"/>
      <c r="U610"/>
      <c r="V610"/>
      <c r="Z610" s="3" t="s">
        <v>9</v>
      </c>
      <c r="AA610" s="3" t="s">
        <v>9</v>
      </c>
      <c r="AB610" s="3" t="s">
        <v>9</v>
      </c>
      <c r="AC610" s="3" t="s">
        <v>9</v>
      </c>
      <c r="AD610" s="3"/>
      <c r="AE610" s="3"/>
      <c r="AF610" s="3"/>
      <c r="AG610" s="12">
        <f>COUNTIF(Table1[[#This Row],[Catalogue of the Museum of London Antiquities 1854]:[Illustrations of Roman London 1859]],"=y")</f>
        <v>4</v>
      </c>
      <c r="AH610" s="12" t="str">
        <f>CONCATENATE(Table1[[#This Row],[Surname]],", ",Table1[[#This Row],[First name]])</f>
        <v>Olfers, Von</v>
      </c>
    </row>
    <row r="611" spans="1:34" x14ac:dyDescent="0.25">
      <c r="A611" t="s">
        <v>1757</v>
      </c>
      <c r="B611" t="s">
        <v>11</v>
      </c>
      <c r="C611" t="s">
        <v>24</v>
      </c>
      <c r="E611" t="s">
        <v>9</v>
      </c>
      <c r="I611" t="s">
        <v>48</v>
      </c>
      <c r="Q611" t="s">
        <v>1758</v>
      </c>
      <c r="R611" s="3" t="s">
        <v>3253</v>
      </c>
      <c r="S611" t="s">
        <v>27</v>
      </c>
      <c r="T611"/>
      <c r="U611"/>
      <c r="V611"/>
      <c r="AC611" s="3"/>
      <c r="AD611" s="3"/>
      <c r="AE611" s="3" t="s">
        <v>9</v>
      </c>
      <c r="AF611" s="3"/>
      <c r="AG611" s="12">
        <f>COUNTIF(Table1[[#This Row],[Catalogue of the Museum of London Antiquities 1854]:[Illustrations of Roman London 1859]],"=y")</f>
        <v>1</v>
      </c>
      <c r="AH611" s="12" t="str">
        <f>CONCATENATE(Table1[[#This Row],[Surname]],", ",Table1[[#This Row],[First name]])</f>
        <v>Olive, John</v>
      </c>
    </row>
    <row r="612" spans="1:34" s="3" customFormat="1" x14ac:dyDescent="0.25">
      <c r="A612" s="3" t="s">
        <v>1060</v>
      </c>
      <c r="B612" s="3" t="s">
        <v>45</v>
      </c>
      <c r="D612" s="3" t="s">
        <v>9</v>
      </c>
      <c r="I612" s="3" t="s">
        <v>585</v>
      </c>
      <c r="J612" s="3" t="s">
        <v>9</v>
      </c>
      <c r="K612" s="3" t="s">
        <v>9</v>
      </c>
      <c r="L612" s="3" t="s">
        <v>9</v>
      </c>
      <c r="P612" s="3" t="s">
        <v>586</v>
      </c>
      <c r="Q612" s="3" t="s">
        <v>587</v>
      </c>
      <c r="R612" s="3" t="s">
        <v>588</v>
      </c>
      <c r="S612" s="3" t="s">
        <v>504</v>
      </c>
      <c r="V612" s="3" t="s">
        <v>9</v>
      </c>
      <c r="Y612" s="3" t="s">
        <v>9</v>
      </c>
      <c r="AD612" s="3" t="s">
        <v>9</v>
      </c>
      <c r="AG612" s="12">
        <f>COUNTIF(Table1[[#This Row],[Catalogue of the Museum of London Antiquities 1854]:[Illustrations of Roman London 1859]],"=y")</f>
        <v>3</v>
      </c>
      <c r="AH612" s="12" t="str">
        <f>CONCATENATE(Table1[[#This Row],[Surname]],", ",Table1[[#This Row],[First name]])</f>
        <v>Ormerod, George</v>
      </c>
    </row>
    <row r="613" spans="1:34" x14ac:dyDescent="0.25">
      <c r="A613" t="s">
        <v>2064</v>
      </c>
      <c r="B613" t="s">
        <v>81</v>
      </c>
      <c r="Q613" t="s">
        <v>12</v>
      </c>
      <c r="R613" s="3" t="s">
        <v>2061</v>
      </c>
      <c r="S613" t="s">
        <v>27</v>
      </c>
      <c r="T613"/>
      <c r="U613"/>
      <c r="V613"/>
      <c r="AC613" s="3"/>
      <c r="AD613" s="3"/>
      <c r="AE613" s="3"/>
      <c r="AF613" s="3" t="s">
        <v>9</v>
      </c>
      <c r="AG613" s="12">
        <f>COUNTIF(Table1[[#This Row],[Catalogue of the Museum of London Antiquities 1854]:[Illustrations of Roman London 1859]],"=y")</f>
        <v>1</v>
      </c>
      <c r="AH613" s="12" t="str">
        <f>CONCATENATE(Table1[[#This Row],[Surname]],", ",Table1[[#This Row],[First name]])</f>
        <v>Ormston, Robert</v>
      </c>
    </row>
    <row r="614" spans="1:34" x14ac:dyDescent="0.25">
      <c r="A614" t="s">
        <v>2065</v>
      </c>
      <c r="B614" t="s">
        <v>2066</v>
      </c>
      <c r="D614" t="s">
        <v>9</v>
      </c>
      <c r="P614" t="s">
        <v>2067</v>
      </c>
      <c r="Q614" t="s">
        <v>16</v>
      </c>
      <c r="R614" s="3" t="s">
        <v>16</v>
      </c>
      <c r="S614" t="s">
        <v>27</v>
      </c>
      <c r="T614"/>
      <c r="U614"/>
      <c r="V614"/>
      <c r="AC614" s="3"/>
      <c r="AD614" s="3"/>
      <c r="AE614" s="3"/>
      <c r="AF614" s="3" t="s">
        <v>9</v>
      </c>
      <c r="AG614" s="12">
        <f>COUNTIF(Table1[[#This Row],[Catalogue of the Museum of London Antiquities 1854]:[Illustrations of Roman London 1859]],"=y")</f>
        <v>1</v>
      </c>
      <c r="AH614" s="12" t="str">
        <f>CONCATENATE(Table1[[#This Row],[Surname]],", ",Table1[[#This Row],[First name]])</f>
        <v>Orridge, Benjamin Brogden</v>
      </c>
    </row>
    <row r="615" spans="1:34" x14ac:dyDescent="0.25">
      <c r="A615" t="s">
        <v>1057</v>
      </c>
      <c r="B615" t="s">
        <v>1363</v>
      </c>
      <c r="C615" t="s">
        <v>1058</v>
      </c>
      <c r="P615" t="s">
        <v>1059</v>
      </c>
      <c r="Q615" t="s">
        <v>438</v>
      </c>
      <c r="R615" s="3" t="s">
        <v>230</v>
      </c>
      <c r="S615" t="s">
        <v>27</v>
      </c>
      <c r="T615"/>
      <c r="U615"/>
      <c r="V615"/>
      <c r="Y615" s="3" t="s">
        <v>9</v>
      </c>
      <c r="Z615" s="3" t="s">
        <v>9</v>
      </c>
      <c r="AA615" s="3" t="s">
        <v>9</v>
      </c>
      <c r="AC615" s="3"/>
      <c r="AD615" s="3" t="s">
        <v>9</v>
      </c>
      <c r="AE615" s="3" t="s">
        <v>9</v>
      </c>
      <c r="AF615" s="3" t="s">
        <v>9</v>
      </c>
      <c r="AG615" s="12">
        <f>COUNTIF(Table1[[#This Row],[Catalogue of the Museum of London Antiquities 1854]:[Illustrations of Roman London 1859]],"=y")</f>
        <v>6</v>
      </c>
      <c r="AH615" s="12" t="str">
        <f>CONCATENATE(Table1[[#This Row],[Surname]],", ",Table1[[#This Row],[First name]])</f>
        <v>Onslow, M E</v>
      </c>
    </row>
    <row r="616" spans="1:34" x14ac:dyDescent="0.25">
      <c r="A616" t="s">
        <v>1365</v>
      </c>
      <c r="B616" t="s">
        <v>196</v>
      </c>
      <c r="C616" t="s">
        <v>1684</v>
      </c>
      <c r="D616" t="s">
        <v>9</v>
      </c>
      <c r="J616" t="s">
        <v>9</v>
      </c>
      <c r="P616" t="s">
        <v>1582</v>
      </c>
      <c r="Q616" t="s">
        <v>16</v>
      </c>
      <c r="R616" s="3" t="s">
        <v>16</v>
      </c>
      <c r="S616" t="s">
        <v>27</v>
      </c>
      <c r="T616"/>
      <c r="U616"/>
      <c r="V616"/>
      <c r="Y616" s="3" t="s">
        <v>9</v>
      </c>
      <c r="Z616" s="3" t="s">
        <v>9</v>
      </c>
      <c r="AA616" s="3" t="s">
        <v>9</v>
      </c>
      <c r="AB616" s="3" t="s">
        <v>9</v>
      </c>
      <c r="AC616" s="3" t="s">
        <v>9</v>
      </c>
      <c r="AD616" s="3"/>
      <c r="AE616" s="3"/>
      <c r="AF616" s="3" t="s">
        <v>9</v>
      </c>
      <c r="AG616" s="12">
        <f>COUNTIF(Table1[[#This Row],[Catalogue of the Museum of London Antiquities 1854]:[Illustrations of Roman London 1859]],"=y")</f>
        <v>6</v>
      </c>
      <c r="AH616" s="12" t="str">
        <f>CONCATENATE(Table1[[#This Row],[Surname]],", ",Table1[[#This Row],[First name]])</f>
        <v>Ouvry, Frederick</v>
      </c>
    </row>
    <row r="617" spans="1:34" s="3" customFormat="1" x14ac:dyDescent="0.25">
      <c r="A617" s="3" t="s">
        <v>3215</v>
      </c>
      <c r="B617" s="3" t="s">
        <v>3214</v>
      </c>
      <c r="C617" s="3" t="s">
        <v>1214</v>
      </c>
      <c r="D617" s="3" t="s">
        <v>9</v>
      </c>
      <c r="F617" s="3" t="s">
        <v>9</v>
      </c>
      <c r="P617" s="3" t="s">
        <v>2069</v>
      </c>
      <c r="Q617" s="3" t="s">
        <v>16</v>
      </c>
      <c r="R617" s="3" t="s">
        <v>16</v>
      </c>
      <c r="S617" s="3" t="s">
        <v>27</v>
      </c>
      <c r="AF617" s="3" t="s">
        <v>9</v>
      </c>
      <c r="AG617" s="12">
        <f>COUNTIF(Table1[[#This Row],[Catalogue of the Museum of London Antiquities 1854]:[Illustrations of Roman London 1859]],"=y")</f>
        <v>1</v>
      </c>
      <c r="AH617" s="12" t="str">
        <f>CONCATENATE(Table1[[#This Row],[Surname]],", ",Table1[[#This Row],[First name]])</f>
        <v>Overstone (Loyd), (Samuel Jones)</v>
      </c>
    </row>
    <row r="618" spans="1:34" x14ac:dyDescent="0.25">
      <c r="A618" t="s">
        <v>589</v>
      </c>
      <c r="B618" t="s">
        <v>1364</v>
      </c>
      <c r="Q618" t="s">
        <v>187</v>
      </c>
      <c r="R618" s="3" t="s">
        <v>188</v>
      </c>
      <c r="S618" t="s">
        <v>27</v>
      </c>
      <c r="T618"/>
      <c r="U618"/>
      <c r="V618" t="s">
        <v>9</v>
      </c>
      <c r="AC618" s="3"/>
      <c r="AD618" s="3"/>
      <c r="AE618" s="3"/>
      <c r="AF618" s="3"/>
      <c r="AG618" s="12">
        <f>COUNTIF(Table1[[#This Row],[Catalogue of the Museum of London Antiquities 1854]:[Illustrations of Roman London 1859]],"=y")</f>
        <v>1</v>
      </c>
      <c r="AH618" s="12" t="str">
        <f>CONCATENATE(Table1[[#This Row],[Surname]],", ",Table1[[#This Row],[First name]])</f>
        <v>Padley, J S</v>
      </c>
    </row>
    <row r="619" spans="1:34" x14ac:dyDescent="0.25">
      <c r="A619" t="s">
        <v>590</v>
      </c>
      <c r="B619" t="s">
        <v>11</v>
      </c>
      <c r="C619" t="s">
        <v>24</v>
      </c>
      <c r="E619" t="s">
        <v>9</v>
      </c>
      <c r="I619" t="s">
        <v>48</v>
      </c>
      <c r="J619" t="s">
        <v>9</v>
      </c>
      <c r="L619" t="s">
        <v>9</v>
      </c>
      <c r="P619" t="s">
        <v>1061</v>
      </c>
      <c r="Q619" t="s">
        <v>591</v>
      </c>
      <c r="R619" s="3" t="s">
        <v>185</v>
      </c>
      <c r="S619" t="s">
        <v>27</v>
      </c>
      <c r="T619"/>
      <c r="U619"/>
      <c r="V619" t="s">
        <v>9</v>
      </c>
      <c r="W619" s="3" t="s">
        <v>9</v>
      </c>
      <c r="X619" s="3" t="s">
        <v>9</v>
      </c>
      <c r="Y619" s="3" t="s">
        <v>9</v>
      </c>
      <c r="Z619" s="3" t="s">
        <v>9</v>
      </c>
      <c r="AA619" s="3" t="s">
        <v>9</v>
      </c>
      <c r="AC619" s="3" t="s">
        <v>9</v>
      </c>
      <c r="AD619" s="3" t="s">
        <v>9</v>
      </c>
      <c r="AE619" s="3"/>
      <c r="AF619" s="3" t="s">
        <v>9</v>
      </c>
      <c r="AG619" s="12">
        <f>COUNTIF(Table1[[#This Row],[Catalogue of the Museum of London Antiquities 1854]:[Illustrations of Roman London 1859]],"=y")</f>
        <v>9</v>
      </c>
      <c r="AH619" s="12" t="str">
        <f>CONCATENATE(Table1[[#This Row],[Surname]],", ",Table1[[#This Row],[First name]])</f>
        <v>Papillon, John</v>
      </c>
    </row>
    <row r="620" spans="1:34" x14ac:dyDescent="0.25">
      <c r="A620" t="s">
        <v>592</v>
      </c>
      <c r="B620" t="s">
        <v>29</v>
      </c>
      <c r="C620" t="s">
        <v>24</v>
      </c>
      <c r="E620" t="s">
        <v>9</v>
      </c>
      <c r="P620" t="s">
        <v>593</v>
      </c>
      <c r="Q620" t="s">
        <v>594</v>
      </c>
      <c r="R620" s="3" t="s">
        <v>26</v>
      </c>
      <c r="S620" t="s">
        <v>27</v>
      </c>
      <c r="T620"/>
      <c r="U620"/>
      <c r="V620" t="s">
        <v>9</v>
      </c>
      <c r="AC620" s="3"/>
      <c r="AD620" s="3" t="s">
        <v>9</v>
      </c>
      <c r="AE620" s="3"/>
      <c r="AF620" s="3"/>
      <c r="AG620" s="12">
        <f>COUNTIF(Table1[[#This Row],[Catalogue of the Museum of London Antiquities 1854]:[Illustrations of Roman London 1859]],"=y")</f>
        <v>2</v>
      </c>
      <c r="AH620" s="12" t="str">
        <f>CONCATENATE(Table1[[#This Row],[Surname]],", ",Table1[[#This Row],[First name]])</f>
        <v>Parkin, Charles</v>
      </c>
    </row>
    <row r="621" spans="1:34" x14ac:dyDescent="0.25">
      <c r="A621" t="s">
        <v>1366</v>
      </c>
      <c r="B621" t="s">
        <v>1685</v>
      </c>
      <c r="C621" t="s">
        <v>325</v>
      </c>
      <c r="P621" t="s">
        <v>1686</v>
      </c>
      <c r="Q621" t="s">
        <v>184</v>
      </c>
      <c r="R621" s="3" t="s">
        <v>185</v>
      </c>
      <c r="S621" t="s">
        <v>27</v>
      </c>
      <c r="T621"/>
      <c r="U621"/>
      <c r="V621"/>
      <c r="AC621" s="3" t="s">
        <v>9</v>
      </c>
      <c r="AD621" s="3"/>
      <c r="AE621" s="3"/>
      <c r="AF621" s="3"/>
      <c r="AG621" s="12">
        <f>COUNTIF(Table1[[#This Row],[Catalogue of the Museum of London Antiquities 1854]:[Illustrations of Roman London 1859]],"=y")</f>
        <v>1</v>
      </c>
      <c r="AH621" s="12" t="str">
        <f>CONCATENATE(Table1[[#This Row],[Surname]],", ",Table1[[#This Row],[First name]])</f>
        <v>Parry, Josiah</v>
      </c>
    </row>
    <row r="622" spans="1:34" x14ac:dyDescent="0.25">
      <c r="A622" t="s">
        <v>1366</v>
      </c>
      <c r="B622" t="s">
        <v>1367</v>
      </c>
      <c r="D622" t="s">
        <v>9</v>
      </c>
      <c r="J622" t="s">
        <v>9</v>
      </c>
      <c r="P622" t="s">
        <v>1368</v>
      </c>
      <c r="Q622" t="s">
        <v>1369</v>
      </c>
      <c r="R622" s="13" t="s">
        <v>3267</v>
      </c>
      <c r="S622" t="s">
        <v>504</v>
      </c>
      <c r="T622"/>
      <c r="U622"/>
      <c r="V622"/>
      <c r="Y622" s="3" t="s">
        <v>9</v>
      </c>
      <c r="Z622" s="3" t="s">
        <v>9</v>
      </c>
      <c r="AA622" s="3" t="s">
        <v>9</v>
      </c>
      <c r="AC622" s="3"/>
      <c r="AD622" s="3"/>
      <c r="AE622" s="3"/>
      <c r="AF622" s="3"/>
      <c r="AG622" s="12">
        <f>COUNTIF(Table1[[#This Row],[Catalogue of the Museum of London Antiquities 1854]:[Illustrations of Roman London 1859]],"=y")</f>
        <v>3</v>
      </c>
      <c r="AH622" s="12" t="str">
        <f>CONCATENATE(Table1[[#This Row],[Surname]],", ",Table1[[#This Row],[First name]])</f>
        <v>Parry, T Love Jones</v>
      </c>
    </row>
    <row r="623" spans="1:34" x14ac:dyDescent="0.25">
      <c r="A623" t="s">
        <v>1687</v>
      </c>
      <c r="B623" t="s">
        <v>1688</v>
      </c>
      <c r="C623" t="s">
        <v>2227</v>
      </c>
      <c r="F623" t="s">
        <v>9</v>
      </c>
      <c r="N623" t="s">
        <v>2221</v>
      </c>
      <c r="P623" t="s">
        <v>1689</v>
      </c>
      <c r="Q623" t="s">
        <v>1690</v>
      </c>
      <c r="R623" s="13" t="s">
        <v>1691</v>
      </c>
      <c r="S623" t="s">
        <v>34</v>
      </c>
      <c r="T623"/>
      <c r="U623"/>
      <c r="V623"/>
      <c r="AC623" s="3" t="s">
        <v>9</v>
      </c>
      <c r="AD623" s="3"/>
      <c r="AE623" s="3"/>
      <c r="AF623" s="3"/>
      <c r="AG623" s="12">
        <f>COUNTIF(Table1[[#This Row],[Catalogue of the Museum of London Antiquities 1854]:[Illustrations of Roman London 1859]],"=y")</f>
        <v>1</v>
      </c>
      <c r="AH623" s="12" t="str">
        <f>CONCATENATE(Table1[[#This Row],[Surname]],", ",Table1[[#This Row],[First name]])</f>
        <v>Patton, H Noel</v>
      </c>
    </row>
    <row r="624" spans="1:34" x14ac:dyDescent="0.25">
      <c r="A624" t="s">
        <v>2070</v>
      </c>
      <c r="B624" t="s">
        <v>2071</v>
      </c>
      <c r="D624" t="s">
        <v>9</v>
      </c>
      <c r="P624" t="s">
        <v>2072</v>
      </c>
      <c r="Q624" t="s">
        <v>2073</v>
      </c>
      <c r="R624" s="13" t="s">
        <v>3266</v>
      </c>
      <c r="S624" t="s">
        <v>34</v>
      </c>
      <c r="T624"/>
      <c r="U624"/>
      <c r="V624"/>
      <c r="AC624" s="3"/>
      <c r="AD624" s="3"/>
      <c r="AE624" s="3"/>
      <c r="AF624" s="3" t="s">
        <v>9</v>
      </c>
      <c r="AG624" s="12">
        <f>COUNTIF(Table1[[#This Row],[Catalogue of the Museum of London Antiquities 1854]:[Illustrations of Roman London 1859]],"=y")</f>
        <v>1</v>
      </c>
      <c r="AH624" s="12" t="str">
        <f>CONCATENATE(Table1[[#This Row],[Surname]],", ",Table1[[#This Row],[First name]])</f>
        <v>Paton, J Noel</v>
      </c>
    </row>
    <row r="625" spans="1:34" x14ac:dyDescent="0.25">
      <c r="A625" t="s">
        <v>1692</v>
      </c>
      <c r="B625" t="s">
        <v>1693</v>
      </c>
      <c r="J625" t="s">
        <v>9</v>
      </c>
      <c r="Q625" t="s">
        <v>1160</v>
      </c>
      <c r="R625" s="13" t="s">
        <v>26</v>
      </c>
      <c r="S625" t="s">
        <v>27</v>
      </c>
      <c r="T625"/>
      <c r="U625"/>
      <c r="V625"/>
      <c r="AC625" s="3" t="s">
        <v>9</v>
      </c>
      <c r="AD625" s="3"/>
      <c r="AE625" s="3"/>
      <c r="AF625" s="3"/>
      <c r="AG625" s="12">
        <f>COUNTIF(Table1[[#This Row],[Catalogue of the Museum of London Antiquities 1854]:[Illustrations of Roman London 1859]],"=y")</f>
        <v>1</v>
      </c>
      <c r="AH625" s="12" t="str">
        <f>CONCATENATE(Table1[[#This Row],[Surname]],", ",Table1[[#This Row],[First name]])</f>
        <v>Payne, George Jun</v>
      </c>
    </row>
    <row r="626" spans="1:34" x14ac:dyDescent="0.25">
      <c r="A626" t="s">
        <v>1062</v>
      </c>
      <c r="B626" t="s">
        <v>1063</v>
      </c>
      <c r="P626" t="s">
        <v>1064</v>
      </c>
      <c r="Q626" t="s">
        <v>1065</v>
      </c>
      <c r="R626" s="3" t="s">
        <v>188</v>
      </c>
      <c r="S626" t="s">
        <v>27</v>
      </c>
      <c r="T626"/>
      <c r="U626"/>
      <c r="V626"/>
      <c r="AC626" s="3"/>
      <c r="AD626" s="3" t="s">
        <v>9</v>
      </c>
      <c r="AE626" s="3"/>
      <c r="AF626" s="3"/>
      <c r="AG626" s="12">
        <f>COUNTIF(Table1[[#This Row],[Catalogue of the Museum of London Antiquities 1854]:[Illustrations of Roman London 1859]],"=y")</f>
        <v>1</v>
      </c>
      <c r="AH626" s="12" t="str">
        <f>CONCATENATE(Table1[[#This Row],[Surname]],", ",Table1[[#This Row],[First name]])</f>
        <v>Peacock, Edward Jun.</v>
      </c>
    </row>
    <row r="627" spans="1:34" x14ac:dyDescent="0.25">
      <c r="A627" t="s">
        <v>1066</v>
      </c>
      <c r="B627" t="s">
        <v>1067</v>
      </c>
      <c r="P627" t="s">
        <v>1068</v>
      </c>
      <c r="Q627" t="s">
        <v>136</v>
      </c>
      <c r="R627" s="3" t="s">
        <v>26</v>
      </c>
      <c r="S627" t="s">
        <v>27</v>
      </c>
      <c r="T627"/>
      <c r="U627"/>
      <c r="V627"/>
      <c r="AC627" s="3"/>
      <c r="AD627" s="3" t="s">
        <v>9</v>
      </c>
      <c r="AE627" s="3"/>
      <c r="AF627" s="3"/>
      <c r="AG627" s="12">
        <f>COUNTIF(Table1[[#This Row],[Catalogue of the Museum of London Antiquities 1854]:[Illustrations of Roman London 1859]],"=y")</f>
        <v>1</v>
      </c>
      <c r="AH627" s="12" t="str">
        <f>CONCATENATE(Table1[[#This Row],[Surname]],", ",Table1[[#This Row],[First name]])</f>
        <v>Pease, Richard Philip</v>
      </c>
    </row>
    <row r="628" spans="1:34" x14ac:dyDescent="0.25">
      <c r="A628" t="s">
        <v>1069</v>
      </c>
      <c r="B628" t="s">
        <v>72</v>
      </c>
      <c r="J628" t="s">
        <v>9</v>
      </c>
      <c r="Q628" t="s">
        <v>1070</v>
      </c>
      <c r="R628" s="3" t="s">
        <v>222</v>
      </c>
      <c r="S628" t="s">
        <v>27</v>
      </c>
      <c r="T628"/>
      <c r="U628"/>
      <c r="V628"/>
      <c r="AC628" s="3"/>
      <c r="AD628" s="3" t="s">
        <v>9</v>
      </c>
      <c r="AE628" s="3"/>
      <c r="AF628" s="3"/>
      <c r="AG628" s="12">
        <f>COUNTIF(Table1[[#This Row],[Catalogue of the Museum of London Antiquities 1854]:[Illustrations of Roman London 1859]],"=y")</f>
        <v>1</v>
      </c>
      <c r="AH628" s="12" t="str">
        <f>CONCATENATE(Table1[[#This Row],[Surname]],", ",Table1[[#This Row],[First name]])</f>
        <v>Peckover, William</v>
      </c>
    </row>
    <row r="629" spans="1:34" s="3" customFormat="1" x14ac:dyDescent="0.25">
      <c r="A629" s="3" t="s">
        <v>2074</v>
      </c>
      <c r="B629" s="3" t="s">
        <v>2075</v>
      </c>
      <c r="C629" s="3" t="s">
        <v>1041</v>
      </c>
      <c r="D629" s="3" t="s">
        <v>9</v>
      </c>
      <c r="Q629" s="3" t="s">
        <v>2076</v>
      </c>
      <c r="R629" s="3" t="s">
        <v>230</v>
      </c>
      <c r="S629" s="3" t="s">
        <v>27</v>
      </c>
      <c r="AF629" s="3" t="s">
        <v>9</v>
      </c>
      <c r="AG629" s="12">
        <f>COUNTIF(Table1[[#This Row],[Catalogue of the Museum of London Antiquities 1854]:[Illustrations of Roman London 1859]],"=y")</f>
        <v>1</v>
      </c>
      <c r="AH629" s="12" t="str">
        <f>CONCATENATE(Table1[[#This Row],[Surname]],", ",Table1[[#This Row],[First name]])</f>
        <v>Pellatt, Apsley</v>
      </c>
    </row>
    <row r="630" spans="1:34" x14ac:dyDescent="0.25">
      <c r="A630" t="s">
        <v>595</v>
      </c>
      <c r="B630" t="s">
        <v>125</v>
      </c>
      <c r="C630" t="s">
        <v>24</v>
      </c>
      <c r="E630" t="s">
        <v>9</v>
      </c>
      <c r="I630" t="s">
        <v>48</v>
      </c>
      <c r="P630" s="3" t="s">
        <v>2307</v>
      </c>
      <c r="Q630" t="s">
        <v>150</v>
      </c>
      <c r="R630" s="3" t="s">
        <v>3253</v>
      </c>
      <c r="S630" t="s">
        <v>27</v>
      </c>
      <c r="T630"/>
      <c r="U630"/>
      <c r="V630" t="s">
        <v>9</v>
      </c>
      <c r="AC630" s="3"/>
      <c r="AD630" s="3"/>
      <c r="AE630" s="3"/>
      <c r="AF630" s="3"/>
      <c r="AG630" s="12">
        <f>COUNTIF(Table1[[#This Row],[Catalogue of the Museum of London Antiquities 1854]:[Illustrations of Roman London 1859]],"=y")</f>
        <v>1</v>
      </c>
      <c r="AH630" s="12" t="str">
        <f>CONCATENATE(Table1[[#This Row],[Surname]],", ",Table1[[#This Row],[First name]])</f>
        <v>Pemble, Henry</v>
      </c>
    </row>
    <row r="631" spans="1:34" s="3" customFormat="1" x14ac:dyDescent="0.25">
      <c r="A631" s="3" t="s">
        <v>1071</v>
      </c>
      <c r="B631" s="3" t="s">
        <v>11</v>
      </c>
      <c r="D631" s="3" t="s">
        <v>9</v>
      </c>
      <c r="Q631" s="3" t="s">
        <v>1072</v>
      </c>
      <c r="R631" s="3" t="s">
        <v>26</v>
      </c>
      <c r="S631" s="3" t="s">
        <v>27</v>
      </c>
      <c r="AD631" s="3" t="s">
        <v>9</v>
      </c>
      <c r="AG631" s="12">
        <f>COUNTIF(Table1[[#This Row],[Catalogue of the Museum of London Antiquities 1854]:[Illustrations of Roman London 1859]],"=y")</f>
        <v>1</v>
      </c>
      <c r="AH631" s="12" t="str">
        <f>CONCATENATE(Table1[[#This Row],[Surname]],", ",Table1[[#This Row],[First name]])</f>
        <v>Penn, John</v>
      </c>
    </row>
    <row r="632" spans="1:34" x14ac:dyDescent="0.25">
      <c r="A632" t="s">
        <v>1073</v>
      </c>
      <c r="B632" t="s">
        <v>7</v>
      </c>
      <c r="C632" t="s">
        <v>24</v>
      </c>
      <c r="E632" t="s">
        <v>9</v>
      </c>
      <c r="P632" t="s">
        <v>1074</v>
      </c>
      <c r="Q632" t="s">
        <v>952</v>
      </c>
      <c r="R632" s="3" t="s">
        <v>26</v>
      </c>
      <c r="S632" t="s">
        <v>27</v>
      </c>
      <c r="T632"/>
      <c r="U632"/>
      <c r="V632"/>
      <c r="AC632" s="3"/>
      <c r="AD632" s="3" t="s">
        <v>9</v>
      </c>
      <c r="AE632" s="3"/>
      <c r="AF632" s="3"/>
      <c r="AG632" s="12">
        <f>COUNTIF(Table1[[#This Row],[Catalogue of the Museum of London Antiquities 1854]:[Illustrations of Roman London 1859]],"=y")</f>
        <v>1</v>
      </c>
      <c r="AH632" s="12" t="str">
        <f>CONCATENATE(Table1[[#This Row],[Surname]],", ",Table1[[#This Row],[First name]])</f>
        <v>Penny, Edward</v>
      </c>
    </row>
    <row r="633" spans="1:34" x14ac:dyDescent="0.25">
      <c r="A633" t="s">
        <v>1075</v>
      </c>
      <c r="B633" t="s">
        <v>147</v>
      </c>
      <c r="J633" t="s">
        <v>9</v>
      </c>
      <c r="P633" t="s">
        <v>1076</v>
      </c>
      <c r="Q633" t="s">
        <v>16</v>
      </c>
      <c r="R633" s="3" t="s">
        <v>16</v>
      </c>
      <c r="S633" t="s">
        <v>27</v>
      </c>
      <c r="T633"/>
      <c r="U633"/>
      <c r="V633"/>
      <c r="W633" s="3" t="s">
        <v>9</v>
      </c>
      <c r="X633" s="3" t="s">
        <v>9</v>
      </c>
      <c r="AC633" s="3"/>
      <c r="AD633" s="3" t="s">
        <v>9</v>
      </c>
      <c r="AE633" s="3"/>
      <c r="AF633" s="3"/>
      <c r="AG633" s="12">
        <f>COUNTIF(Table1[[#This Row],[Catalogue of the Museum of London Antiquities 1854]:[Illustrations of Roman London 1859]],"=y")</f>
        <v>3</v>
      </c>
      <c r="AH633" s="12" t="str">
        <f>CONCATENATE(Table1[[#This Row],[Surname]],", ",Table1[[#This Row],[First name]])</f>
        <v>Percival, Richard</v>
      </c>
    </row>
    <row r="634" spans="1:34" x14ac:dyDescent="0.25">
      <c r="A634" t="s">
        <v>598</v>
      </c>
      <c r="B634" t="s">
        <v>196</v>
      </c>
      <c r="D634" t="s">
        <v>9</v>
      </c>
      <c r="J634" t="s">
        <v>9</v>
      </c>
      <c r="P634" t="s">
        <v>599</v>
      </c>
      <c r="Q634" t="s">
        <v>1198</v>
      </c>
      <c r="R634" s="3" t="s">
        <v>26</v>
      </c>
      <c r="S634" t="s">
        <v>27</v>
      </c>
      <c r="T634"/>
      <c r="U634"/>
      <c r="V634" t="s">
        <v>9</v>
      </c>
      <c r="AC634" s="3"/>
      <c r="AD634" s="3" t="s">
        <v>9</v>
      </c>
      <c r="AE634" s="3" t="s">
        <v>9</v>
      </c>
      <c r="AF634" s="3" t="s">
        <v>9</v>
      </c>
      <c r="AG634" s="12">
        <f>COUNTIF(Table1[[#This Row],[Catalogue of the Museum of London Antiquities 1854]:[Illustrations of Roman London 1859]],"=y")</f>
        <v>4</v>
      </c>
      <c r="AH634" s="12" t="str">
        <f>CONCATENATE(Table1[[#This Row],[Surname]],", ",Table1[[#This Row],[First name]])</f>
        <v>Perkins, Frederick</v>
      </c>
    </row>
    <row r="635" spans="1:34" s="3" customFormat="1" x14ac:dyDescent="0.25">
      <c r="A635" t="s">
        <v>2079</v>
      </c>
      <c r="B635" t="s">
        <v>2080</v>
      </c>
      <c r="C635" t="s">
        <v>24</v>
      </c>
      <c r="D635" t="s">
        <v>9</v>
      </c>
      <c r="E635" t="s">
        <v>9</v>
      </c>
      <c r="F635"/>
      <c r="G635"/>
      <c r="H635"/>
      <c r="I635" t="s">
        <v>48</v>
      </c>
      <c r="J635" t="s">
        <v>9</v>
      </c>
      <c r="K635"/>
      <c r="L635"/>
      <c r="M635"/>
      <c r="N635"/>
      <c r="O635"/>
      <c r="P635" t="s">
        <v>2081</v>
      </c>
      <c r="Q635" t="s">
        <v>16</v>
      </c>
      <c r="R635" s="3" t="s">
        <v>16</v>
      </c>
      <c r="S635" t="s">
        <v>27</v>
      </c>
      <c r="T635"/>
      <c r="U635"/>
      <c r="V635"/>
      <c r="AF635" s="3" t="s">
        <v>9</v>
      </c>
      <c r="AG635" s="12">
        <f>COUNTIF(Table1[[#This Row],[Catalogue of the Museum of London Antiquities 1854]:[Illustrations of Roman London 1859]],"=y")</f>
        <v>1</v>
      </c>
      <c r="AH635" s="12" t="str">
        <f>CONCATENATE(Table1[[#This Row],[Surname]],", ",Table1[[#This Row],[First name]])</f>
        <v>Petit, John Lewis</v>
      </c>
    </row>
    <row r="636" spans="1:34" x14ac:dyDescent="0.25">
      <c r="A636" t="s">
        <v>1077</v>
      </c>
      <c r="B636" t="s">
        <v>1078</v>
      </c>
      <c r="D636" t="s">
        <v>9</v>
      </c>
      <c r="J636" t="s">
        <v>9</v>
      </c>
      <c r="K636" t="s">
        <v>9</v>
      </c>
      <c r="P636" t="s">
        <v>1079</v>
      </c>
      <c r="Q636" t="s">
        <v>16</v>
      </c>
      <c r="R636" s="3" t="s">
        <v>16</v>
      </c>
      <c r="S636" t="s">
        <v>27</v>
      </c>
      <c r="T636"/>
      <c r="U636"/>
      <c r="V636"/>
      <c r="W636" s="3" t="s">
        <v>9</v>
      </c>
      <c r="AC636" s="3"/>
      <c r="AD636" s="3" t="s">
        <v>9</v>
      </c>
      <c r="AE636" s="3"/>
      <c r="AF636" s="3"/>
      <c r="AG636" s="12">
        <f>COUNTIF(Table1[[#This Row],[Catalogue of the Museum of London Antiquities 1854]:[Illustrations of Roman London 1859]],"=y")</f>
        <v>2</v>
      </c>
      <c r="AH636" s="12" t="str">
        <f>CONCATENATE(Table1[[#This Row],[Surname]],", ",Table1[[#This Row],[First name]])</f>
        <v>Pettigrew, Thomas Joseph</v>
      </c>
    </row>
    <row r="637" spans="1:34" x14ac:dyDescent="0.25">
      <c r="A637" t="s">
        <v>1080</v>
      </c>
      <c r="B637" t="s">
        <v>72</v>
      </c>
      <c r="D637" t="s">
        <v>3209</v>
      </c>
      <c r="P637" t="s">
        <v>1081</v>
      </c>
      <c r="Q637" t="s">
        <v>16</v>
      </c>
      <c r="R637" s="3" t="s">
        <v>16</v>
      </c>
      <c r="S637" t="s">
        <v>27</v>
      </c>
      <c r="T637"/>
      <c r="U637"/>
      <c r="V637"/>
      <c r="AC637" s="3"/>
      <c r="AD637" s="3" t="s">
        <v>9</v>
      </c>
      <c r="AE637" s="3"/>
      <c r="AF637" s="3"/>
      <c r="AG637" s="12">
        <f>COUNTIF(Table1[[#This Row],[Catalogue of the Museum of London Antiquities 1854]:[Illustrations of Roman London 1859]],"=y")</f>
        <v>1</v>
      </c>
      <c r="AH637" s="12" t="str">
        <f>CONCATENATE(Table1[[#This Row],[Surname]],", ",Table1[[#This Row],[First name]])</f>
        <v>Phelps, William</v>
      </c>
    </row>
    <row r="638" spans="1:34" x14ac:dyDescent="0.25">
      <c r="A638" t="s">
        <v>600</v>
      </c>
      <c r="B638" t="s">
        <v>601</v>
      </c>
      <c r="Q638" t="s">
        <v>602</v>
      </c>
      <c r="R638" s="3" t="s">
        <v>111</v>
      </c>
      <c r="S638" t="s">
        <v>27</v>
      </c>
      <c r="T638"/>
      <c r="U638"/>
      <c r="V638" t="s">
        <v>9</v>
      </c>
      <c r="AC638" s="3"/>
      <c r="AD638" s="3"/>
      <c r="AE638" s="3"/>
      <c r="AF638" s="3"/>
      <c r="AG638" s="12">
        <f>COUNTIF(Table1[[#This Row],[Catalogue of the Museum of London Antiquities 1854]:[Illustrations of Roman London 1859]],"=y")</f>
        <v>1</v>
      </c>
      <c r="AH638" s="12" t="str">
        <f>CONCATENATE(Table1[[#This Row],[Surname]],", ",Table1[[#This Row],[First name]])</f>
        <v>Phillips, Mark</v>
      </c>
    </row>
    <row r="639" spans="1:34" x14ac:dyDescent="0.25">
      <c r="A639" t="s">
        <v>1583</v>
      </c>
      <c r="B639" t="s">
        <v>66</v>
      </c>
      <c r="C639" t="s">
        <v>76</v>
      </c>
      <c r="D639" t="s">
        <v>9</v>
      </c>
      <c r="F639" t="s">
        <v>9</v>
      </c>
      <c r="I639" t="s">
        <v>48</v>
      </c>
      <c r="J639" t="s">
        <v>9</v>
      </c>
      <c r="P639" t="s">
        <v>1515</v>
      </c>
      <c r="Q639" t="s">
        <v>1516</v>
      </c>
      <c r="R639" s="3" t="s">
        <v>378</v>
      </c>
      <c r="S639" t="s">
        <v>27</v>
      </c>
      <c r="T639"/>
      <c r="U639"/>
      <c r="V639"/>
      <c r="AA639" s="3" t="s">
        <v>9</v>
      </c>
      <c r="AB639" s="3" t="s">
        <v>9</v>
      </c>
      <c r="AC639" s="3"/>
      <c r="AD639" s="3"/>
      <c r="AE639" s="3"/>
      <c r="AF639" s="3" t="s">
        <v>9</v>
      </c>
      <c r="AG639" s="12">
        <f>COUNTIF(Table1[[#This Row],[Catalogue of the Museum of London Antiquities 1854]:[Illustrations of Roman London 1859]],"=y")</f>
        <v>3</v>
      </c>
      <c r="AH639" s="12" t="str">
        <f>CONCATENATE(Table1[[#This Row],[Surname]],", ",Table1[[#This Row],[First name]])</f>
        <v>Phillipps, Thomas</v>
      </c>
    </row>
    <row r="640" spans="1:34" x14ac:dyDescent="0.25">
      <c r="A640" t="s">
        <v>603</v>
      </c>
      <c r="Q640" t="s">
        <v>219</v>
      </c>
      <c r="R640" s="3" t="s">
        <v>3252</v>
      </c>
      <c r="S640" t="s">
        <v>27</v>
      </c>
      <c r="T640"/>
      <c r="U640" t="s">
        <v>603</v>
      </c>
      <c r="V640" t="s">
        <v>9</v>
      </c>
      <c r="AC640" s="3"/>
      <c r="AD640" s="3"/>
      <c r="AE640" s="3"/>
      <c r="AF640" s="3"/>
      <c r="AG640" s="12">
        <f>COUNTIF(Table1[[#This Row],[Catalogue of the Museum of London Antiquities 1854]:[Illustrations of Roman London 1859]],"=y")</f>
        <v>1</v>
      </c>
      <c r="AH640" s="12" t="str">
        <f>CONCATENATE(Table1[[#This Row],[Surname]],", ",Table1[[#This Row],[First name]])</f>
        <v xml:space="preserve">Philosophical Society of York, </v>
      </c>
    </row>
    <row r="641" spans="1:34" x14ac:dyDescent="0.25">
      <c r="A641" t="s">
        <v>605</v>
      </c>
      <c r="B641" t="s">
        <v>606</v>
      </c>
      <c r="P641" t="s">
        <v>486</v>
      </c>
      <c r="Q641" t="s">
        <v>607</v>
      </c>
      <c r="R641" s="3" t="s">
        <v>608</v>
      </c>
      <c r="S641" t="s">
        <v>27</v>
      </c>
      <c r="T641"/>
      <c r="U641"/>
      <c r="V641" t="s">
        <v>9</v>
      </c>
      <c r="AC641" s="3"/>
      <c r="AD641" s="3"/>
      <c r="AE641" s="3"/>
      <c r="AF641" s="3"/>
      <c r="AG641" s="12">
        <f>COUNTIF(Table1[[#This Row],[Catalogue of the Museum of London Antiquities 1854]:[Illustrations of Roman London 1859]],"=y")</f>
        <v>1</v>
      </c>
      <c r="AH641" s="12" t="str">
        <f>CONCATENATE(Table1[[#This Row],[Surname]],", ",Table1[[#This Row],[First name]])</f>
        <v>Pickthall, Thomas Walter</v>
      </c>
    </row>
    <row r="642" spans="1:34" s="3" customFormat="1" x14ac:dyDescent="0.25">
      <c r="A642" s="3" t="s">
        <v>1286</v>
      </c>
      <c r="B642" s="3" t="s">
        <v>1287</v>
      </c>
      <c r="D642" s="3" t="s">
        <v>9</v>
      </c>
      <c r="P642" s="3" t="s">
        <v>1584</v>
      </c>
      <c r="Q642" s="3" t="s">
        <v>16</v>
      </c>
      <c r="R642" s="3" t="s">
        <v>16</v>
      </c>
      <c r="S642" s="3" t="s">
        <v>27</v>
      </c>
      <c r="X642" s="3" t="s">
        <v>9</v>
      </c>
      <c r="Y642" s="3" t="s">
        <v>9</v>
      </c>
      <c r="Z642" s="3" t="s">
        <v>9</v>
      </c>
      <c r="AB642" s="3" t="s">
        <v>9</v>
      </c>
      <c r="AF642" s="3" t="s">
        <v>9</v>
      </c>
      <c r="AG642" s="12">
        <f>COUNTIF(Table1[[#This Row],[Catalogue of the Museum of London Antiquities 1854]:[Illustrations of Roman London 1859]],"=y")</f>
        <v>5</v>
      </c>
      <c r="AH642" s="12" t="str">
        <f>CONCATENATE(Table1[[#This Row],[Surname]],", ",Table1[[#This Row],[First name]])</f>
        <v>Pidgeon, Henry Clark</v>
      </c>
    </row>
    <row r="643" spans="1:34" x14ac:dyDescent="0.25">
      <c r="A643" t="s">
        <v>2082</v>
      </c>
      <c r="B643" t="s">
        <v>2083</v>
      </c>
      <c r="C643" t="s">
        <v>1325</v>
      </c>
      <c r="Q643" t="s">
        <v>2011</v>
      </c>
      <c r="R643" s="3" t="s">
        <v>2011</v>
      </c>
      <c r="S643" t="s">
        <v>95</v>
      </c>
      <c r="T643"/>
      <c r="U643"/>
      <c r="V643"/>
      <c r="AC643" s="3"/>
      <c r="AD643" s="3"/>
      <c r="AE643" s="3"/>
      <c r="AF643" s="3" t="s">
        <v>9</v>
      </c>
      <c r="AG643" s="12">
        <f>COUNTIF(Table1[[#This Row],[Catalogue of the Museum of London Antiquities 1854]:[Illustrations of Roman London 1859]],"=y")</f>
        <v>1</v>
      </c>
      <c r="AH643" s="12" t="str">
        <f>CONCATENATE(Table1[[#This Row],[Surname]],", ",Table1[[#This Row],[First name]])</f>
        <v>Pietsch, Gustav</v>
      </c>
    </row>
    <row r="644" spans="1:34" x14ac:dyDescent="0.25">
      <c r="A644" t="s">
        <v>609</v>
      </c>
      <c r="B644" t="s">
        <v>66</v>
      </c>
      <c r="Q644" t="s">
        <v>610</v>
      </c>
      <c r="R644" s="3" t="s">
        <v>3252</v>
      </c>
      <c r="S644" t="s">
        <v>27</v>
      </c>
      <c r="T644"/>
      <c r="U644"/>
      <c r="V644" t="s">
        <v>9</v>
      </c>
      <c r="AC644" s="3"/>
      <c r="AD644" s="3"/>
      <c r="AE644" s="3"/>
      <c r="AF644" s="3"/>
      <c r="AG644" s="12">
        <f>COUNTIF(Table1[[#This Row],[Catalogue of the Museum of London Antiquities 1854]:[Illustrations of Roman London 1859]],"=y")</f>
        <v>1</v>
      </c>
      <c r="AH644" s="12" t="str">
        <f>CONCATENATE(Table1[[#This Row],[Surname]],", ",Table1[[#This Row],[First name]])</f>
        <v>Pitt, Thomas</v>
      </c>
    </row>
    <row r="645" spans="1:34" x14ac:dyDescent="0.25">
      <c r="A645" t="s">
        <v>2084</v>
      </c>
      <c r="B645" t="s">
        <v>2085</v>
      </c>
      <c r="P645" t="s">
        <v>2086</v>
      </c>
      <c r="Q645" t="s">
        <v>16</v>
      </c>
      <c r="R645" s="3" t="s">
        <v>16</v>
      </c>
      <c r="S645" t="s">
        <v>27</v>
      </c>
      <c r="T645"/>
      <c r="U645"/>
      <c r="V645"/>
      <c r="AC645" s="3"/>
      <c r="AD645" s="3"/>
      <c r="AE645" s="3"/>
      <c r="AF645" s="3" t="s">
        <v>9</v>
      </c>
      <c r="AG645" s="12">
        <f>COUNTIF(Table1[[#This Row],[Catalogue of the Museum of London Antiquities 1854]:[Illustrations of Roman London 1859]],"=y")</f>
        <v>1</v>
      </c>
      <c r="AH645" s="12" t="str">
        <f>CONCATENATE(Table1[[#This Row],[Surname]],", ",Table1[[#This Row],[First name]])</f>
        <v>Plant, R</v>
      </c>
    </row>
    <row r="646" spans="1:34" x14ac:dyDescent="0.25">
      <c r="A646" t="s">
        <v>1456</v>
      </c>
      <c r="B646" t="s">
        <v>1457</v>
      </c>
      <c r="P646" t="s">
        <v>1458</v>
      </c>
      <c r="Q646" t="s">
        <v>16</v>
      </c>
      <c r="R646" s="3" t="s">
        <v>16</v>
      </c>
      <c r="S646" t="s">
        <v>27</v>
      </c>
      <c r="T646"/>
      <c r="U646"/>
      <c r="V646"/>
      <c r="Z646" s="3" t="s">
        <v>9</v>
      </c>
      <c r="AA646" s="3" t="s">
        <v>9</v>
      </c>
      <c r="AB646" s="3" t="s">
        <v>9</v>
      </c>
      <c r="AC646" s="3" t="s">
        <v>9</v>
      </c>
      <c r="AD646" s="3"/>
      <c r="AE646" s="3"/>
      <c r="AF646" s="3" t="s">
        <v>9</v>
      </c>
      <c r="AG646" s="12">
        <f>COUNTIF(Table1[[#This Row],[Catalogue of the Museum of London Antiquities 1854]:[Illustrations of Roman London 1859]],"=y")</f>
        <v>5</v>
      </c>
      <c r="AH646" s="12" t="str">
        <f>CONCATENATE(Table1[[#This Row],[Surname]],", ",Table1[[#This Row],[First name]])</f>
        <v>Plowes, J H</v>
      </c>
    </row>
    <row r="647" spans="1:34" x14ac:dyDescent="0.25">
      <c r="A647" t="s">
        <v>1082</v>
      </c>
      <c r="B647" t="s">
        <v>1517</v>
      </c>
      <c r="C647" t="s">
        <v>2192</v>
      </c>
      <c r="E647" t="s">
        <v>9</v>
      </c>
      <c r="H647" t="s">
        <v>9</v>
      </c>
      <c r="I647" t="s">
        <v>54</v>
      </c>
      <c r="P647" t="s">
        <v>1083</v>
      </c>
      <c r="Q647" t="s">
        <v>59</v>
      </c>
      <c r="R647" s="3" t="s">
        <v>489</v>
      </c>
      <c r="S647" t="s">
        <v>27</v>
      </c>
      <c r="T647"/>
      <c r="U647"/>
      <c r="V647"/>
      <c r="AC647" s="3"/>
      <c r="AD647" s="3" t="s">
        <v>9</v>
      </c>
      <c r="AE647" s="3"/>
      <c r="AF647" s="3"/>
      <c r="AG647" s="12">
        <f>COUNTIF(Table1[[#This Row],[Catalogue of the Museum of London Antiquities 1854]:[Illustrations of Roman London 1859]],"=y")</f>
        <v>1</v>
      </c>
      <c r="AH647" s="12" t="str">
        <f>CONCATENATE(Table1[[#This Row],[Surname]],", ",Table1[[#This Row],[First name]])</f>
        <v>Plumtre, F C</v>
      </c>
    </row>
    <row r="648" spans="1:34" x14ac:dyDescent="0.25">
      <c r="A648" t="s">
        <v>1585</v>
      </c>
      <c r="B648" t="s">
        <v>11</v>
      </c>
      <c r="C648" t="s">
        <v>24</v>
      </c>
      <c r="E648" t="s">
        <v>9</v>
      </c>
      <c r="I648" t="s">
        <v>48</v>
      </c>
      <c r="P648" s="3" t="s">
        <v>2308</v>
      </c>
      <c r="Q648" t="s">
        <v>184</v>
      </c>
      <c r="R648" s="3" t="s">
        <v>185</v>
      </c>
      <c r="S648" t="s">
        <v>27</v>
      </c>
      <c r="T648"/>
      <c r="U648"/>
      <c r="V648"/>
      <c r="AB648" s="3" t="s">
        <v>9</v>
      </c>
      <c r="AC648" s="3" t="s">
        <v>9</v>
      </c>
      <c r="AD648" s="3"/>
      <c r="AE648" s="3"/>
      <c r="AF648" s="3"/>
      <c r="AG648" s="12">
        <f>COUNTIF(Table1[[#This Row],[Catalogue of the Museum of London Antiquities 1854]:[Illustrations of Roman London 1859]],"=y")</f>
        <v>2</v>
      </c>
      <c r="AH648" s="12" t="str">
        <f>CONCATENATE(Table1[[#This Row],[Surname]],", ",Table1[[#This Row],[First name]])</f>
        <v>Pollexfen, John</v>
      </c>
    </row>
    <row r="649" spans="1:34" x14ac:dyDescent="0.25">
      <c r="A649" t="s">
        <v>611</v>
      </c>
      <c r="B649" t="s">
        <v>612</v>
      </c>
      <c r="C649" t="s">
        <v>24</v>
      </c>
      <c r="D649" t="s">
        <v>9</v>
      </c>
      <c r="E649" t="s">
        <v>9</v>
      </c>
      <c r="I649" t="s">
        <v>1238</v>
      </c>
      <c r="P649" t="s">
        <v>614</v>
      </c>
      <c r="Q649" t="s">
        <v>199</v>
      </c>
      <c r="R649" s="3" t="s">
        <v>26</v>
      </c>
      <c r="S649" t="s">
        <v>27</v>
      </c>
      <c r="T649"/>
      <c r="U649"/>
      <c r="V649" t="s">
        <v>9</v>
      </c>
      <c r="W649" s="3" t="s">
        <v>9</v>
      </c>
      <c r="X649" s="3" t="s">
        <v>9</v>
      </c>
      <c r="Y649" s="3" t="s">
        <v>9</v>
      </c>
      <c r="Z649" s="3" t="s">
        <v>9</v>
      </c>
      <c r="AA649" s="3" t="s">
        <v>9</v>
      </c>
      <c r="AB649" s="3" t="s">
        <v>9</v>
      </c>
      <c r="AC649" s="3"/>
      <c r="AD649" s="3" t="s">
        <v>9</v>
      </c>
      <c r="AE649" s="3" t="s">
        <v>9</v>
      </c>
      <c r="AF649" s="3" t="s">
        <v>9</v>
      </c>
      <c r="AG649" s="12">
        <f>COUNTIF(Table1[[#This Row],[Catalogue of the Museum of London Antiquities 1854]:[Illustrations of Roman London 1859]],"=y")</f>
        <v>10</v>
      </c>
      <c r="AH649" s="12" t="str">
        <f>CONCATENATE(Table1[[#This Row],[Surname]],", ",Table1[[#This Row],[First name]])</f>
        <v>Poste, Beale</v>
      </c>
    </row>
    <row r="650" spans="1:34" x14ac:dyDescent="0.25">
      <c r="A650" t="s">
        <v>615</v>
      </c>
      <c r="B650" t="s">
        <v>196</v>
      </c>
      <c r="P650" t="s">
        <v>616</v>
      </c>
      <c r="Q650" t="s">
        <v>160</v>
      </c>
      <c r="R650" s="3" t="s">
        <v>161</v>
      </c>
      <c r="S650" t="s">
        <v>27</v>
      </c>
      <c r="T650"/>
      <c r="U650"/>
      <c r="V650" t="s">
        <v>9</v>
      </c>
      <c r="AC650" s="3"/>
      <c r="AD650" s="3"/>
      <c r="AE650" s="3"/>
      <c r="AF650" s="3"/>
      <c r="AG650" s="12">
        <f>COUNTIF(Table1[[#This Row],[Catalogue of the Museum of London Antiquities 1854]:[Illustrations of Roman London 1859]],"=y")</f>
        <v>1</v>
      </c>
      <c r="AH650" s="12" t="str">
        <f>CONCATENATE(Table1[[#This Row],[Surname]],", ",Table1[[#This Row],[First name]])</f>
        <v>Potts, Frederick</v>
      </c>
    </row>
    <row r="651" spans="1:34" x14ac:dyDescent="0.25">
      <c r="A651" t="s">
        <v>617</v>
      </c>
      <c r="B651" t="s">
        <v>618</v>
      </c>
      <c r="P651" t="s">
        <v>619</v>
      </c>
      <c r="Q651" t="s">
        <v>16</v>
      </c>
      <c r="R651" s="3" t="s">
        <v>16</v>
      </c>
      <c r="S651" t="s">
        <v>27</v>
      </c>
      <c r="T651"/>
      <c r="U651"/>
      <c r="V651" t="s">
        <v>9</v>
      </c>
      <c r="AC651" s="3"/>
      <c r="AD651" s="3"/>
      <c r="AE651" s="3"/>
      <c r="AF651" s="3"/>
      <c r="AG651" s="12">
        <f>COUNTIF(Table1[[#This Row],[Catalogue of the Museum of London Antiquities 1854]:[Illustrations of Roman London 1859]],"=y")</f>
        <v>1</v>
      </c>
      <c r="AH651" s="12" t="str">
        <f>CONCATENATE(Table1[[#This Row],[Surname]],", ",Table1[[#This Row],[First name]])</f>
        <v>Powell, Edward Joseph</v>
      </c>
    </row>
    <row r="652" spans="1:34" x14ac:dyDescent="0.25">
      <c r="A652" t="s">
        <v>1371</v>
      </c>
      <c r="B652" t="s">
        <v>1372</v>
      </c>
      <c r="J652" t="s">
        <v>9</v>
      </c>
      <c r="P652" t="s">
        <v>1586</v>
      </c>
      <c r="Q652" t="s">
        <v>12</v>
      </c>
      <c r="R652" s="3" t="s">
        <v>2061</v>
      </c>
      <c r="S652" t="s">
        <v>27</v>
      </c>
      <c r="T652" t="s">
        <v>9</v>
      </c>
      <c r="U652"/>
      <c r="V652"/>
      <c r="Y652" s="3" t="s">
        <v>9</v>
      </c>
      <c r="Z652" s="3" t="s">
        <v>9</v>
      </c>
      <c r="AA652" s="3" t="s">
        <v>9</v>
      </c>
      <c r="AB652" s="3" t="s">
        <v>9</v>
      </c>
      <c r="AC652" s="3"/>
      <c r="AD652" s="3"/>
      <c r="AE652" s="3"/>
      <c r="AF652" s="3" t="s">
        <v>9</v>
      </c>
      <c r="AG652" s="12">
        <f>COUNTIF(Table1[[#This Row],[Catalogue of the Museum of London Antiquities 1854]:[Illustrations of Roman London 1859]],"=y")</f>
        <v>5</v>
      </c>
      <c r="AH652" s="12" t="str">
        <f>CONCATENATE(Table1[[#This Row],[Surname]],", ",Table1[[#This Row],[First name]])</f>
        <v>Potter, Henry Glasford</v>
      </c>
    </row>
    <row r="653" spans="1:34" x14ac:dyDescent="0.25">
      <c r="A653" t="s">
        <v>620</v>
      </c>
      <c r="B653" t="s">
        <v>7</v>
      </c>
      <c r="J653" t="s">
        <v>9</v>
      </c>
      <c r="P653" s="3" t="s">
        <v>3240</v>
      </c>
      <c r="Q653" t="s">
        <v>265</v>
      </c>
      <c r="R653" s="3" t="s">
        <v>266</v>
      </c>
      <c r="S653" t="s">
        <v>27</v>
      </c>
      <c r="T653"/>
      <c r="U653"/>
      <c r="V653" t="s">
        <v>9</v>
      </c>
      <c r="W653" s="3" t="s">
        <v>9</v>
      </c>
      <c r="X653" s="3" t="s">
        <v>9</v>
      </c>
      <c r="Y653" s="3" t="s">
        <v>9</v>
      </c>
      <c r="Z653" s="3" t="s">
        <v>9</v>
      </c>
      <c r="AA653" s="3" t="s">
        <v>9</v>
      </c>
      <c r="AB653" s="3" t="s">
        <v>9</v>
      </c>
      <c r="AC653" s="3"/>
      <c r="AD653" s="3" t="s">
        <v>9</v>
      </c>
      <c r="AE653" s="3" t="s">
        <v>9</v>
      </c>
      <c r="AF653" s="3" t="s">
        <v>9</v>
      </c>
      <c r="AG653" s="12">
        <f>COUNTIF(Table1[[#This Row],[Catalogue of the Museum of London Antiquities 1854]:[Illustrations of Roman London 1859]],"=y")</f>
        <v>10</v>
      </c>
      <c r="AH653" s="12" t="str">
        <f>CONCATENATE(Table1[[#This Row],[Surname]],", ",Table1[[#This Row],[First name]])</f>
        <v>Pretty, Edward</v>
      </c>
    </row>
    <row r="654" spans="1:34" x14ac:dyDescent="0.25">
      <c r="A654" t="s">
        <v>621</v>
      </c>
      <c r="B654" t="s">
        <v>622</v>
      </c>
      <c r="J654" t="s">
        <v>9</v>
      </c>
      <c r="P654" t="s">
        <v>1084</v>
      </c>
      <c r="Q654" t="s">
        <v>16</v>
      </c>
      <c r="R654" s="3" t="s">
        <v>16</v>
      </c>
      <c r="S654" t="s">
        <v>27</v>
      </c>
      <c r="T654"/>
      <c r="U654"/>
      <c r="V654" t="s">
        <v>9</v>
      </c>
      <c r="W654" s="3" t="s">
        <v>9</v>
      </c>
      <c r="X654" s="3" t="s">
        <v>9</v>
      </c>
      <c r="AC654" s="3"/>
      <c r="AD654" s="3" t="s">
        <v>9</v>
      </c>
      <c r="AE654" s="3"/>
      <c r="AF654" s="3"/>
      <c r="AG654" s="12">
        <f>COUNTIF(Table1[[#This Row],[Catalogue of the Museum of London Antiquities 1854]:[Illustrations of Roman London 1859]],"=y")</f>
        <v>4</v>
      </c>
      <c r="AH654" s="12" t="str">
        <f>CONCATENATE(Table1[[#This Row],[Surname]],", ",Table1[[#This Row],[First name]])</f>
        <v>Price, Edward Bedford</v>
      </c>
    </row>
    <row r="655" spans="1:34" x14ac:dyDescent="0.25">
      <c r="A655" t="s">
        <v>621</v>
      </c>
      <c r="B655" t="s">
        <v>501</v>
      </c>
      <c r="J655" t="s">
        <v>9</v>
      </c>
      <c r="P655" t="s">
        <v>1697</v>
      </c>
      <c r="Q655" t="s">
        <v>16</v>
      </c>
      <c r="R655" s="3" t="s">
        <v>16</v>
      </c>
      <c r="S655" t="s">
        <v>27</v>
      </c>
      <c r="T655"/>
      <c r="U655"/>
      <c r="V655"/>
      <c r="AA655" s="3" t="s">
        <v>9</v>
      </c>
      <c r="AB655" s="3" t="s">
        <v>9</v>
      </c>
      <c r="AC655" s="3" t="s">
        <v>9</v>
      </c>
      <c r="AD655" s="3"/>
      <c r="AE655" s="3"/>
      <c r="AF655" s="3"/>
      <c r="AG655" s="12">
        <f>COUNTIF(Table1[[#This Row],[Catalogue of the Museum of London Antiquities 1854]:[Illustrations of Roman London 1859]],"=y")</f>
        <v>3</v>
      </c>
      <c r="AH655" s="12" t="str">
        <f>CONCATENATE(Table1[[#This Row],[Surname]],", ",Table1[[#This Row],[First name]])</f>
        <v>Price, John Edward</v>
      </c>
    </row>
    <row r="656" spans="1:34" x14ac:dyDescent="0.25">
      <c r="A656" t="s">
        <v>621</v>
      </c>
      <c r="B656" t="s">
        <v>1698</v>
      </c>
      <c r="P656" t="s">
        <v>1699</v>
      </c>
      <c r="R656" s="3" t="s">
        <v>16</v>
      </c>
      <c r="S656" t="s">
        <v>27</v>
      </c>
      <c r="T656"/>
      <c r="U656"/>
      <c r="V656"/>
      <c r="AC656" s="3" t="s">
        <v>9</v>
      </c>
      <c r="AD656" s="3"/>
      <c r="AE656" s="3"/>
      <c r="AF656" s="3"/>
      <c r="AG656" s="12">
        <f>COUNTIF(Table1[[#This Row],[Catalogue of the Museum of London Antiquities 1854]:[Illustrations of Roman London 1859]],"=y")</f>
        <v>1</v>
      </c>
      <c r="AH656" s="12" t="str">
        <f>CONCATENATE(Table1[[#This Row],[Surname]],", ",Table1[[#This Row],[First name]])</f>
        <v>Price, T G Hilton</v>
      </c>
    </row>
    <row r="657" spans="1:34" x14ac:dyDescent="0.25">
      <c r="A657" t="s">
        <v>623</v>
      </c>
      <c r="B657" t="s">
        <v>45</v>
      </c>
      <c r="R657" s="3" t="s">
        <v>1656</v>
      </c>
      <c r="S657" t="s">
        <v>34</v>
      </c>
      <c r="T657"/>
      <c r="U657"/>
      <c r="V657" t="s">
        <v>9</v>
      </c>
      <c r="AC657" s="3"/>
      <c r="AD657" s="3"/>
      <c r="AE657" s="3"/>
      <c r="AF657" s="3"/>
      <c r="AG657" s="12">
        <f>COUNTIF(Table1[[#This Row],[Catalogue of the Museum of London Antiquities 1854]:[Illustrations of Roman London 1859]],"=y")</f>
        <v>1</v>
      </c>
      <c r="AH657" s="12" t="str">
        <f>CONCATENATE(Table1[[#This Row],[Surname]],", ",Table1[[#This Row],[First name]])</f>
        <v>Priest, George</v>
      </c>
    </row>
    <row r="658" spans="1:34" x14ac:dyDescent="0.25">
      <c r="A658" t="s">
        <v>624</v>
      </c>
      <c r="B658" t="s">
        <v>113</v>
      </c>
      <c r="D658" t="s">
        <v>9</v>
      </c>
      <c r="J658" t="s">
        <v>9</v>
      </c>
      <c r="P658" t="s">
        <v>625</v>
      </c>
      <c r="Q658" t="s">
        <v>16</v>
      </c>
      <c r="R658" s="3" t="s">
        <v>16</v>
      </c>
      <c r="S658" t="s">
        <v>27</v>
      </c>
      <c r="T658"/>
      <c r="U658"/>
      <c r="V658" t="s">
        <v>9</v>
      </c>
      <c r="AC658" s="3"/>
      <c r="AD658" s="3"/>
      <c r="AE658" s="3"/>
      <c r="AF658" s="3"/>
      <c r="AG658" s="12">
        <f>COUNTIF(Table1[[#This Row],[Catalogue of the Museum of London Antiquities 1854]:[Illustrations of Roman London 1859]],"=y")</f>
        <v>1</v>
      </c>
      <c r="AH658" s="12" t="str">
        <f>CONCATENATE(Table1[[#This Row],[Surname]],", ",Table1[[#This Row],[First name]])</f>
        <v>Prior, James</v>
      </c>
    </row>
    <row r="659" spans="1:34" x14ac:dyDescent="0.25">
      <c r="A659" t="s">
        <v>1373</v>
      </c>
      <c r="B659" t="s">
        <v>45</v>
      </c>
      <c r="Q659" t="s">
        <v>1374</v>
      </c>
      <c r="R659" s="3" t="s">
        <v>388</v>
      </c>
      <c r="S659" t="s">
        <v>27</v>
      </c>
      <c r="T659"/>
      <c r="U659"/>
      <c r="V659"/>
      <c r="Y659" s="3" t="s">
        <v>9</v>
      </c>
      <c r="AC659" s="3"/>
      <c r="AD659" s="3"/>
      <c r="AE659" s="3"/>
      <c r="AF659" s="3"/>
      <c r="AG659" s="12">
        <f>COUNTIF(Table1[[#This Row],[Catalogue of the Museum of London Antiquities 1854]:[Illustrations of Roman London 1859]],"=y")</f>
        <v>1</v>
      </c>
      <c r="AH659" s="12" t="str">
        <f>CONCATENATE(Table1[[#This Row],[Surname]],", ",Table1[[#This Row],[First name]])</f>
        <v>Pritchard, George</v>
      </c>
    </row>
    <row r="660" spans="1:34" x14ac:dyDescent="0.25">
      <c r="A660" t="s">
        <v>626</v>
      </c>
      <c r="B660" t="s">
        <v>72</v>
      </c>
      <c r="C660" s="3" t="s">
        <v>3204</v>
      </c>
      <c r="D660" s="3"/>
      <c r="E660" s="3"/>
      <c r="F660" s="3"/>
      <c r="G660" s="3"/>
      <c r="H660" s="3"/>
      <c r="N660" t="s">
        <v>2229</v>
      </c>
      <c r="Q660" t="s">
        <v>219</v>
      </c>
      <c r="R660" s="3" t="s">
        <v>3252</v>
      </c>
      <c r="S660" t="s">
        <v>27</v>
      </c>
      <c r="T660"/>
      <c r="U660"/>
      <c r="V660" t="s">
        <v>9</v>
      </c>
      <c r="Y660" s="3" t="s">
        <v>9</v>
      </c>
      <c r="Z660" s="3" t="s">
        <v>9</v>
      </c>
      <c r="AA660" s="3" t="s">
        <v>9</v>
      </c>
      <c r="AB660" s="3" t="s">
        <v>9</v>
      </c>
      <c r="AC660" s="3" t="s">
        <v>9</v>
      </c>
      <c r="AD660" s="3"/>
      <c r="AE660" s="3"/>
      <c r="AF660" s="3" t="s">
        <v>9</v>
      </c>
      <c r="AG660" s="12">
        <f>COUNTIF(Table1[[#This Row],[Catalogue of the Museum of London Antiquities 1854]:[Illustrations of Roman London 1859]],"=y")</f>
        <v>7</v>
      </c>
      <c r="AH660" s="12" t="str">
        <f>CONCATENATE(Table1[[#This Row],[Surname]],", ",Table1[[#This Row],[First name]])</f>
        <v>Proctor, William</v>
      </c>
    </row>
    <row r="661" spans="1:34" x14ac:dyDescent="0.25">
      <c r="A661" t="s">
        <v>1085</v>
      </c>
      <c r="C661" t="s">
        <v>643</v>
      </c>
      <c r="E661" t="s">
        <v>9</v>
      </c>
      <c r="P661" t="s">
        <v>1086</v>
      </c>
      <c r="Q661" t="s">
        <v>1087</v>
      </c>
      <c r="R661" s="3" t="s">
        <v>1088</v>
      </c>
      <c r="S661" t="s">
        <v>27</v>
      </c>
      <c r="T661"/>
      <c r="U661"/>
      <c r="V661"/>
      <c r="Y661" s="3" t="s">
        <v>9</v>
      </c>
      <c r="Z661" s="3" t="s">
        <v>9</v>
      </c>
      <c r="AA661" s="3" t="s">
        <v>9</v>
      </c>
      <c r="AB661" s="3" t="s">
        <v>9</v>
      </c>
      <c r="AC661" s="3"/>
      <c r="AD661" s="3" t="s">
        <v>9</v>
      </c>
      <c r="AE661" s="3"/>
      <c r="AF661" s="3"/>
      <c r="AG661" s="12">
        <f>COUNTIF(Table1[[#This Row],[Catalogue of the Museum of London Antiquities 1854]:[Illustrations of Roman London 1859]],"=y")</f>
        <v>5</v>
      </c>
      <c r="AH661" s="12" t="str">
        <f>CONCATENATE(Table1[[#This Row],[Surname]],", ",Table1[[#This Row],[First name]])</f>
        <v xml:space="preserve">Prower, </v>
      </c>
    </row>
    <row r="662" spans="1:34" x14ac:dyDescent="0.25">
      <c r="A662" t="s">
        <v>627</v>
      </c>
      <c r="B662" t="s">
        <v>173</v>
      </c>
      <c r="Q662" t="s">
        <v>628</v>
      </c>
      <c r="R662" s="3" t="s">
        <v>26</v>
      </c>
      <c r="S662" t="s">
        <v>27</v>
      </c>
      <c r="T662"/>
      <c r="U662"/>
      <c r="V662" t="s">
        <v>9</v>
      </c>
      <c r="W662" s="3" t="s">
        <v>9</v>
      </c>
      <c r="X662" s="3" t="s">
        <v>9</v>
      </c>
      <c r="AB662" s="3" t="s">
        <v>9</v>
      </c>
      <c r="AC662" s="3"/>
      <c r="AD662" s="3" t="s">
        <v>9</v>
      </c>
      <c r="AE662" s="3"/>
      <c r="AF662" s="3" t="s">
        <v>9</v>
      </c>
      <c r="AG662" s="12">
        <f>COUNTIF(Table1[[#This Row],[Catalogue of the Museum of London Antiquities 1854]:[Illustrations of Roman London 1859]],"=y")</f>
        <v>6</v>
      </c>
      <c r="AH662" s="12" t="str">
        <f>CONCATENATE(Table1[[#This Row],[Surname]],", ",Table1[[#This Row],[First name]])</f>
        <v>Pryer, Alfred</v>
      </c>
    </row>
    <row r="663" spans="1:34" x14ac:dyDescent="0.25">
      <c r="A663" t="s">
        <v>627</v>
      </c>
      <c r="B663" t="s">
        <v>66</v>
      </c>
      <c r="J663" t="s">
        <v>9</v>
      </c>
      <c r="P663" t="s">
        <v>1089</v>
      </c>
      <c r="Q663" t="s">
        <v>16</v>
      </c>
      <c r="R663" s="3" t="s">
        <v>16</v>
      </c>
      <c r="S663" t="s">
        <v>27</v>
      </c>
      <c r="T663"/>
      <c r="U663"/>
      <c r="V663"/>
      <c r="AC663" s="3"/>
      <c r="AD663" s="3" t="s">
        <v>9</v>
      </c>
      <c r="AE663" s="3"/>
      <c r="AF663" s="3"/>
      <c r="AG663" s="12">
        <f>COUNTIF(Table1[[#This Row],[Catalogue of the Museum of London Antiquities 1854]:[Illustrations of Roman London 1859]],"=y")</f>
        <v>1</v>
      </c>
      <c r="AH663" s="12" t="str">
        <f>CONCATENATE(Table1[[#This Row],[Surname]],", ",Table1[[#This Row],[First name]])</f>
        <v>Pryer, Thomas</v>
      </c>
    </row>
    <row r="664" spans="1:34" x14ac:dyDescent="0.25">
      <c r="A664" t="s">
        <v>1090</v>
      </c>
      <c r="B664" t="s">
        <v>11</v>
      </c>
      <c r="P664" t="s">
        <v>1091</v>
      </c>
      <c r="Q664" t="s">
        <v>16</v>
      </c>
      <c r="R664" s="3" t="s">
        <v>16</v>
      </c>
      <c r="S664" t="s">
        <v>27</v>
      </c>
      <c r="T664"/>
      <c r="U664"/>
      <c r="V664"/>
      <c r="AC664" s="3"/>
      <c r="AD664" s="3" t="s">
        <v>9</v>
      </c>
      <c r="AE664" s="3"/>
      <c r="AF664" s="3"/>
      <c r="AG664" s="12">
        <f>COUNTIF(Table1[[#This Row],[Catalogue of the Museum of London Antiquities 1854]:[Illustrations of Roman London 1859]],"=y")</f>
        <v>1</v>
      </c>
      <c r="AH664" s="12" t="str">
        <f>CONCATENATE(Table1[[#This Row],[Surname]],", ",Table1[[#This Row],[First name]])</f>
        <v>Purdue, John</v>
      </c>
    </row>
    <row r="665" spans="1:34" x14ac:dyDescent="0.25">
      <c r="A665" t="s">
        <v>629</v>
      </c>
      <c r="B665" t="s">
        <v>630</v>
      </c>
      <c r="P665" t="s">
        <v>631</v>
      </c>
      <c r="Q665" t="s">
        <v>16</v>
      </c>
      <c r="R665" s="3" t="s">
        <v>16</v>
      </c>
      <c r="S665" t="s">
        <v>27</v>
      </c>
      <c r="T665"/>
      <c r="U665"/>
      <c r="V665" t="s">
        <v>9</v>
      </c>
      <c r="W665" s="3" t="s">
        <v>9</v>
      </c>
      <c r="X665" s="3" t="s">
        <v>9</v>
      </c>
      <c r="AB665" s="3" t="s">
        <v>9</v>
      </c>
      <c r="AC665" s="3" t="s">
        <v>9</v>
      </c>
      <c r="AD665" s="3" t="s">
        <v>9</v>
      </c>
      <c r="AE665" s="3"/>
      <c r="AF665" s="3"/>
      <c r="AG665" s="12">
        <f>COUNTIF(Table1[[#This Row],[Catalogue of the Museum of London Antiquities 1854]:[Illustrations of Roman London 1859]],"=y")</f>
        <v>6</v>
      </c>
      <c r="AH665" s="12" t="str">
        <f>CONCATENATE(Table1[[#This Row],[Surname]],", ",Table1[[#This Row],[First name]])</f>
        <v>Purland, Theodosius</v>
      </c>
    </row>
    <row r="666" spans="1:34" x14ac:dyDescent="0.25">
      <c r="A666" t="s">
        <v>632</v>
      </c>
      <c r="B666" t="s">
        <v>2087</v>
      </c>
      <c r="P666" t="s">
        <v>633</v>
      </c>
      <c r="Q666" t="s">
        <v>634</v>
      </c>
      <c r="R666" s="3" t="s">
        <v>169</v>
      </c>
      <c r="S666" t="s">
        <v>27</v>
      </c>
      <c r="T666"/>
      <c r="U666"/>
      <c r="V666" t="s">
        <v>9</v>
      </c>
      <c r="W666" s="3" t="s">
        <v>9</v>
      </c>
      <c r="X666" s="3" t="s">
        <v>9</v>
      </c>
      <c r="Y666" s="3" t="s">
        <v>9</v>
      </c>
      <c r="Z666" s="3" t="s">
        <v>9</v>
      </c>
      <c r="AA666" s="3" t="s">
        <v>9</v>
      </c>
      <c r="AB666" s="3" t="s">
        <v>9</v>
      </c>
      <c r="AC666" s="3"/>
      <c r="AD666" s="3"/>
      <c r="AE666" s="3"/>
      <c r="AF666" s="3" t="s">
        <v>9</v>
      </c>
      <c r="AG666" s="12">
        <f>COUNTIF(Table1[[#This Row],[Catalogue of the Museum of London Antiquities 1854]:[Illustrations of Roman London 1859]],"=y")</f>
        <v>8</v>
      </c>
      <c r="AH666" s="12" t="str">
        <f>CONCATENATE(Table1[[#This Row],[Surname]],", ",Table1[[#This Row],[First name]])</f>
        <v>Purnell, Purnell, B</v>
      </c>
    </row>
    <row r="667" spans="1:34" x14ac:dyDescent="0.25">
      <c r="A667" t="s">
        <v>1092</v>
      </c>
      <c r="B667" t="s">
        <v>113</v>
      </c>
      <c r="P667" t="s">
        <v>1093</v>
      </c>
      <c r="Q667" t="s">
        <v>16</v>
      </c>
      <c r="R667" s="3" t="s">
        <v>16</v>
      </c>
      <c r="S667" t="s">
        <v>27</v>
      </c>
      <c r="T667"/>
      <c r="U667"/>
      <c r="V667"/>
      <c r="AC667" s="3"/>
      <c r="AD667" s="3" t="s">
        <v>9</v>
      </c>
      <c r="AE667" s="3"/>
      <c r="AF667" s="3"/>
      <c r="AG667" s="12">
        <f>COUNTIF(Table1[[#This Row],[Catalogue of the Museum of London Antiquities 1854]:[Illustrations of Roman London 1859]],"=y")</f>
        <v>1</v>
      </c>
      <c r="AH667" s="12" t="str">
        <f>CONCATENATE(Table1[[#This Row],[Surname]],", ",Table1[[#This Row],[First name]])</f>
        <v>Puttock, James</v>
      </c>
    </row>
    <row r="668" spans="1:34" s="3" customFormat="1" x14ac:dyDescent="0.25">
      <c r="A668" s="3" t="s">
        <v>1587</v>
      </c>
      <c r="B668" s="3" t="s">
        <v>1588</v>
      </c>
      <c r="C668" s="3" t="s">
        <v>1121</v>
      </c>
      <c r="D668" s="3" t="s">
        <v>9</v>
      </c>
      <c r="P668" s="3" t="s">
        <v>1589</v>
      </c>
      <c r="Q668" s="3" t="s">
        <v>16</v>
      </c>
      <c r="R668" s="3" t="s">
        <v>16</v>
      </c>
      <c r="S668" s="3" t="s">
        <v>27</v>
      </c>
      <c r="AB668" s="3" t="s">
        <v>9</v>
      </c>
      <c r="AC668" s="3" t="s">
        <v>9</v>
      </c>
      <c r="AG668" s="12">
        <f>COUNTIF(Table1[[#This Row],[Catalogue of the Museum of London Antiquities 1854]:[Illustrations of Roman London 1859]],"=y")</f>
        <v>2</v>
      </c>
      <c r="AH668" s="12" t="str">
        <f>CONCATENATE(Table1[[#This Row],[Surname]],", ",Table1[[#This Row],[First name]])</f>
        <v>Quaritch, Bernard</v>
      </c>
    </row>
    <row r="669" spans="1:34" x14ac:dyDescent="0.25">
      <c r="A669" t="s">
        <v>1700</v>
      </c>
      <c r="B669" t="s">
        <v>1097</v>
      </c>
      <c r="C669" t="s">
        <v>1701</v>
      </c>
      <c r="D669" t="s">
        <v>9</v>
      </c>
      <c r="E669" t="s">
        <v>9</v>
      </c>
      <c r="I669" t="s">
        <v>48</v>
      </c>
      <c r="P669" t="s">
        <v>256</v>
      </c>
      <c r="Q669" t="s">
        <v>219</v>
      </c>
      <c r="R669" s="3" t="s">
        <v>3252</v>
      </c>
      <c r="S669" t="s">
        <v>27</v>
      </c>
      <c r="T669"/>
      <c r="U669"/>
      <c r="V669"/>
      <c r="AC669" s="3" t="s">
        <v>9</v>
      </c>
      <c r="AD669" s="3"/>
      <c r="AE669" s="3"/>
      <c r="AF669" s="3"/>
      <c r="AG669" s="12">
        <f>COUNTIF(Table1[[#This Row],[Catalogue of the Museum of London Antiquities 1854]:[Illustrations of Roman London 1859]],"=y")</f>
        <v>1</v>
      </c>
      <c r="AH669" s="12" t="str">
        <f>CONCATENATE(Table1[[#This Row],[Surname]],", ",Table1[[#This Row],[First name]])</f>
        <v>Raine, J</v>
      </c>
    </row>
    <row r="670" spans="1:34" x14ac:dyDescent="0.25">
      <c r="A670" t="s">
        <v>2088</v>
      </c>
      <c r="B670" t="s">
        <v>11</v>
      </c>
      <c r="C670" t="s">
        <v>76</v>
      </c>
      <c r="F670" t="s">
        <v>9</v>
      </c>
      <c r="J670" t="s">
        <v>9</v>
      </c>
      <c r="P670" t="s">
        <v>2089</v>
      </c>
      <c r="Q670" t="s">
        <v>499</v>
      </c>
      <c r="R670" s="3" t="s">
        <v>111</v>
      </c>
      <c r="S670" t="s">
        <v>27</v>
      </c>
      <c r="T670"/>
      <c r="U670"/>
      <c r="V670"/>
      <c r="AC670" s="3"/>
      <c r="AD670" s="3"/>
      <c r="AE670" s="3"/>
      <c r="AF670" s="3" t="s">
        <v>9</v>
      </c>
      <c r="AG670" s="12">
        <f>COUNTIF(Table1[[#This Row],[Catalogue of the Museum of London Antiquities 1854]:[Illustrations of Roman London 1859]],"=y")</f>
        <v>1</v>
      </c>
      <c r="AH670" s="12" t="str">
        <f>CONCATENATE(Table1[[#This Row],[Surname]],", ",Table1[[#This Row],[First name]])</f>
        <v>Ratcliff, John</v>
      </c>
    </row>
    <row r="671" spans="1:34" x14ac:dyDescent="0.25">
      <c r="A671" t="s">
        <v>1590</v>
      </c>
      <c r="B671" t="s">
        <v>1591</v>
      </c>
      <c r="C671" t="s">
        <v>24</v>
      </c>
      <c r="E671" t="s">
        <v>9</v>
      </c>
      <c r="P671" t="s">
        <v>1702</v>
      </c>
      <c r="Q671" t="s">
        <v>1592</v>
      </c>
      <c r="R671" s="3" t="s">
        <v>1088</v>
      </c>
      <c r="S671" t="s">
        <v>27</v>
      </c>
      <c r="T671" t="s">
        <v>9</v>
      </c>
      <c r="U671"/>
      <c r="V671"/>
      <c r="AB671" s="3" t="s">
        <v>9</v>
      </c>
      <c r="AC671" s="3" t="s">
        <v>9</v>
      </c>
      <c r="AD671" s="3"/>
      <c r="AE671" s="3"/>
      <c r="AF671" s="3"/>
      <c r="AG671" s="12">
        <f>COUNTIF(Table1[[#This Row],[Catalogue of the Museum of London Antiquities 1854]:[Illustrations of Roman London 1859]],"=y")</f>
        <v>2</v>
      </c>
      <c r="AH671" s="12" t="str">
        <f>CONCATENATE(Table1[[#This Row],[Surname]],", ",Table1[[#This Row],[First name]])</f>
        <v>Ravenshaw, T F</v>
      </c>
    </row>
    <row r="672" spans="1:34" x14ac:dyDescent="0.25">
      <c r="A672" s="3" t="s">
        <v>1094</v>
      </c>
      <c r="B672" s="3" t="s">
        <v>1095</v>
      </c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 t="s">
        <v>648</v>
      </c>
      <c r="R672" s="3" t="s">
        <v>26</v>
      </c>
      <c r="S672" s="3" t="s">
        <v>27</v>
      </c>
      <c r="W672" s="3" t="s">
        <v>9</v>
      </c>
      <c r="AC672" s="3"/>
      <c r="AD672" s="3" t="s">
        <v>9</v>
      </c>
      <c r="AE672" s="3"/>
      <c r="AF672" s="3"/>
      <c r="AG672" s="12">
        <f>COUNTIF(Table1[[#This Row],[Catalogue of the Museum of London Antiquities 1854]:[Illustrations of Roman London 1859]],"=y")</f>
        <v>2</v>
      </c>
      <c r="AH672" s="12" t="str">
        <f>CONCATENATE(Table1[[#This Row],[Surname]],", ",Table1[[#This Row],[First name]])</f>
        <v>Reader, Edward Francis Stratton</v>
      </c>
    </row>
    <row r="673" spans="1:34" s="3" customFormat="1" x14ac:dyDescent="0.25">
      <c r="A673" s="3" t="s">
        <v>636</v>
      </c>
      <c r="B673" s="3" t="s">
        <v>29</v>
      </c>
      <c r="D673" s="3" t="s">
        <v>9</v>
      </c>
      <c r="J673" s="3" t="s">
        <v>9</v>
      </c>
      <c r="P673" s="3" t="s">
        <v>637</v>
      </c>
      <c r="Q673" s="3" t="s">
        <v>16</v>
      </c>
      <c r="R673" s="3" t="s">
        <v>16</v>
      </c>
      <c r="S673" s="3" t="s">
        <v>27</v>
      </c>
      <c r="V673" s="3" t="s">
        <v>9</v>
      </c>
      <c r="AG673" s="12">
        <f>COUNTIF(Table1[[#This Row],[Catalogue of the Museum of London Antiquities 1854]:[Illustrations of Roman London 1859]],"=y")</f>
        <v>1</v>
      </c>
      <c r="AH673" s="12" t="str">
        <f>CONCATENATE(Table1[[#This Row],[Surname]],", ",Table1[[#This Row],[First name]])</f>
        <v>Reed, Charles</v>
      </c>
    </row>
    <row r="674" spans="1:34" s="3" customFormat="1" x14ac:dyDescent="0.25">
      <c r="A674" s="3" t="s">
        <v>2090</v>
      </c>
      <c r="B674" s="3" t="s">
        <v>2091</v>
      </c>
      <c r="D674" s="3" t="s">
        <v>9</v>
      </c>
      <c r="P674" s="3" t="s">
        <v>890</v>
      </c>
      <c r="Q674" s="3" t="s">
        <v>16</v>
      </c>
      <c r="R674" s="3" t="s">
        <v>16</v>
      </c>
      <c r="S674" s="3" t="s">
        <v>27</v>
      </c>
      <c r="AF674" s="3" t="s">
        <v>9</v>
      </c>
      <c r="AG674" s="12">
        <f>COUNTIF(Table1[[#This Row],[Catalogue of the Museum of London Antiquities 1854]:[Illustrations of Roman London 1859]],"=y")</f>
        <v>1</v>
      </c>
      <c r="AH674" s="12" t="str">
        <f>CONCATENATE(Table1[[#This Row],[Surname]],", ",Table1[[#This Row],[First name]])</f>
        <v>Reeve, Lovell</v>
      </c>
    </row>
    <row r="675" spans="1:34" x14ac:dyDescent="0.25">
      <c r="A675" t="s">
        <v>2092</v>
      </c>
      <c r="B675" t="s">
        <v>2093</v>
      </c>
      <c r="C675" t="s">
        <v>24</v>
      </c>
      <c r="D675" t="s">
        <v>9</v>
      </c>
      <c r="E675" t="s">
        <v>9</v>
      </c>
      <c r="Q675" t="s">
        <v>2094</v>
      </c>
      <c r="R675" s="3" t="s">
        <v>26</v>
      </c>
      <c r="S675" t="s">
        <v>27</v>
      </c>
      <c r="T675"/>
      <c r="U675"/>
      <c r="V675"/>
      <c r="AC675" s="3"/>
      <c r="AD675" s="3"/>
      <c r="AE675" s="3"/>
      <c r="AF675" s="3" t="s">
        <v>9</v>
      </c>
      <c r="AG675" s="12">
        <f>COUNTIF(Table1[[#This Row],[Catalogue of the Museum of London Antiquities 1854]:[Illustrations of Roman London 1859]],"=y")</f>
        <v>1</v>
      </c>
      <c r="AH675" s="12" t="str">
        <f>CONCATENATE(Table1[[#This Row],[Surname]],", ",Table1[[#This Row],[First name]])</f>
        <v>Renouard, G C</v>
      </c>
    </row>
    <row r="676" spans="1:34" s="3" customFormat="1" x14ac:dyDescent="0.25">
      <c r="A676" s="3" t="s">
        <v>1459</v>
      </c>
      <c r="B676" s="3" t="s">
        <v>1460</v>
      </c>
      <c r="D676" s="3" t="s">
        <v>9</v>
      </c>
      <c r="J676" s="3" t="s">
        <v>9</v>
      </c>
      <c r="P676" s="3" t="s">
        <v>1461</v>
      </c>
      <c r="Q676" s="3" t="s">
        <v>1462</v>
      </c>
      <c r="R676" s="3" t="s">
        <v>1463</v>
      </c>
      <c r="S676" s="3" t="s">
        <v>34</v>
      </c>
      <c r="Z676" s="3" t="s">
        <v>9</v>
      </c>
      <c r="AA676" s="3" t="s">
        <v>9</v>
      </c>
      <c r="AB676" s="3" t="s">
        <v>9</v>
      </c>
      <c r="AF676" s="3" t="s">
        <v>9</v>
      </c>
      <c r="AG676" s="12">
        <f>COUNTIF(Table1[[#This Row],[Catalogue of the Museum of London Antiquities 1854]:[Illustrations of Roman London 1859]],"=y")</f>
        <v>4</v>
      </c>
      <c r="AH676" s="12" t="str">
        <f>CONCATENATE(Table1[[#This Row],[Surname]],", ",Table1[[#This Row],[First name]])</f>
        <v>Rhind, Henry A</v>
      </c>
    </row>
    <row r="677" spans="1:34" x14ac:dyDescent="0.25">
      <c r="A677" t="s">
        <v>1703</v>
      </c>
      <c r="B677" t="s">
        <v>66</v>
      </c>
      <c r="P677" t="s">
        <v>1704</v>
      </c>
      <c r="Q677" t="s">
        <v>16</v>
      </c>
      <c r="R677" s="3" t="s">
        <v>16</v>
      </c>
      <c r="S677" t="s">
        <v>27</v>
      </c>
      <c r="T677"/>
      <c r="U677"/>
      <c r="V677"/>
      <c r="AC677" s="3" t="s">
        <v>9</v>
      </c>
      <c r="AD677" s="3"/>
      <c r="AE677" s="3"/>
      <c r="AF677" s="3"/>
      <c r="AG677" s="12">
        <f>COUNTIF(Table1[[#This Row],[Catalogue of the Museum of London Antiquities 1854]:[Illustrations of Roman London 1859]],"=y")</f>
        <v>1</v>
      </c>
      <c r="AH677" s="12" t="str">
        <f>CONCATENATE(Table1[[#This Row],[Surname]],", ",Table1[[#This Row],[First name]])</f>
        <v>Richards, Thomas</v>
      </c>
    </row>
    <row r="678" spans="1:34" x14ac:dyDescent="0.25">
      <c r="A678" t="s">
        <v>1096</v>
      </c>
      <c r="B678" t="s">
        <v>1097</v>
      </c>
      <c r="P678" t="s">
        <v>1098</v>
      </c>
      <c r="Q678" t="s">
        <v>894</v>
      </c>
      <c r="R678" s="3" t="s">
        <v>26</v>
      </c>
      <c r="S678" t="s">
        <v>27</v>
      </c>
      <c r="T678"/>
      <c r="U678"/>
      <c r="V678"/>
      <c r="AC678" s="3"/>
      <c r="AD678" s="3" t="s">
        <v>9</v>
      </c>
      <c r="AE678" s="3"/>
      <c r="AF678" s="3"/>
      <c r="AG678" s="12">
        <f>COUNTIF(Table1[[#This Row],[Catalogue of the Museum of London Antiquities 1854]:[Illustrations of Roman London 1859]],"=y")</f>
        <v>1</v>
      </c>
      <c r="AH678" s="12" t="str">
        <f>CONCATENATE(Table1[[#This Row],[Surname]],", ",Table1[[#This Row],[First name]])</f>
        <v>Rigden, J</v>
      </c>
    </row>
    <row r="679" spans="1:34" x14ac:dyDescent="0.25">
      <c r="A679" t="s">
        <v>2095</v>
      </c>
      <c r="B679" t="s">
        <v>29</v>
      </c>
      <c r="D679" t="s">
        <v>9</v>
      </c>
      <c r="P679" t="s">
        <v>2096</v>
      </c>
      <c r="Q679" t="s">
        <v>16</v>
      </c>
      <c r="R679" s="3" t="s">
        <v>16</v>
      </c>
      <c r="S679" t="s">
        <v>27</v>
      </c>
      <c r="T679"/>
      <c r="U679"/>
      <c r="V679"/>
      <c r="AC679" s="3"/>
      <c r="AD679" s="3"/>
      <c r="AE679" s="3"/>
      <c r="AF679" s="3" t="s">
        <v>9</v>
      </c>
      <c r="AG679" s="12">
        <f>COUNTIF(Table1[[#This Row],[Catalogue of the Museum of London Antiquities 1854]:[Illustrations of Roman London 1859]],"=y")</f>
        <v>1</v>
      </c>
      <c r="AH679" s="12" t="str">
        <f>CONCATENATE(Table1[[#This Row],[Surname]],", ",Table1[[#This Row],[First name]])</f>
        <v>Rivaz, Charles</v>
      </c>
    </row>
    <row r="680" spans="1:34" x14ac:dyDescent="0.25">
      <c r="A680" t="s">
        <v>638</v>
      </c>
      <c r="B680" t="s">
        <v>196</v>
      </c>
      <c r="P680" t="s">
        <v>639</v>
      </c>
      <c r="Q680" t="s">
        <v>1197</v>
      </c>
      <c r="R680" s="3" t="s">
        <v>468</v>
      </c>
      <c r="S680" t="s">
        <v>27</v>
      </c>
      <c r="T680"/>
      <c r="U680"/>
      <c r="V680" t="s">
        <v>9</v>
      </c>
      <c r="Y680" s="3" t="s">
        <v>9</v>
      </c>
      <c r="Z680" s="3" t="s">
        <v>9</v>
      </c>
      <c r="AA680" s="3" t="s">
        <v>9</v>
      </c>
      <c r="AB680" s="3" t="s">
        <v>9</v>
      </c>
      <c r="AC680" s="3" t="s">
        <v>9</v>
      </c>
      <c r="AD680" s="3"/>
      <c r="AE680" s="3"/>
      <c r="AF680" s="3" t="s">
        <v>9</v>
      </c>
      <c r="AG680" s="12">
        <f>COUNTIF(Table1[[#This Row],[Catalogue of the Museum of London Antiquities 1854]:[Illustrations of Roman London 1859]],"=y")</f>
        <v>7</v>
      </c>
      <c r="AH680" s="12" t="str">
        <f>CONCATENATE(Table1[[#This Row],[Surname]],", ",Table1[[#This Row],[First name]])</f>
        <v>Roach, Frederick</v>
      </c>
    </row>
    <row r="681" spans="1:34" x14ac:dyDescent="0.25">
      <c r="A681" t="s">
        <v>638</v>
      </c>
      <c r="B681" t="s">
        <v>113</v>
      </c>
      <c r="C681" t="s">
        <v>641</v>
      </c>
      <c r="P681" t="s">
        <v>486</v>
      </c>
      <c r="Q681" t="s">
        <v>16</v>
      </c>
      <c r="R681" s="3" t="s">
        <v>16</v>
      </c>
      <c r="S681" t="s">
        <v>27</v>
      </c>
      <c r="T681"/>
      <c r="U681"/>
      <c r="V681" t="s">
        <v>9</v>
      </c>
      <c r="AC681" s="3"/>
      <c r="AD681" s="3"/>
      <c r="AE681" s="3"/>
      <c r="AF681" s="3"/>
      <c r="AG681" s="12">
        <f>COUNTIF(Table1[[#This Row],[Catalogue of the Museum of London Antiquities 1854]:[Illustrations of Roman London 1859]],"=y")</f>
        <v>1</v>
      </c>
      <c r="AH681" s="12" t="str">
        <f>CONCATENATE(Table1[[#This Row],[Surname]],", ",Table1[[#This Row],[First name]])</f>
        <v>Roach, James</v>
      </c>
    </row>
    <row r="682" spans="1:34" x14ac:dyDescent="0.25">
      <c r="A682" t="s">
        <v>642</v>
      </c>
      <c r="C682" t="s">
        <v>643</v>
      </c>
      <c r="E682" t="s">
        <v>9</v>
      </c>
      <c r="Q682" t="s">
        <v>644</v>
      </c>
      <c r="R682" s="3" t="s">
        <v>608</v>
      </c>
      <c r="S682" t="s">
        <v>27</v>
      </c>
      <c r="T682"/>
      <c r="U682"/>
      <c r="V682" t="s">
        <v>9</v>
      </c>
      <c r="AC682" s="3"/>
      <c r="AD682" s="3"/>
      <c r="AE682" s="3"/>
      <c r="AF682" s="3" t="s">
        <v>9</v>
      </c>
      <c r="AG682" s="12">
        <f>COUNTIF(Table1[[#This Row],[Catalogue of the Museum of London Antiquities 1854]:[Illustrations of Roman London 1859]],"=y")</f>
        <v>2</v>
      </c>
      <c r="AH682" s="12" t="str">
        <f>CONCATENATE(Table1[[#This Row],[Surname]],", ",Table1[[#This Row],[First name]])</f>
        <v xml:space="preserve">Rogers, </v>
      </c>
    </row>
    <row r="683" spans="1:34" x14ac:dyDescent="0.25">
      <c r="A683" t="s">
        <v>642</v>
      </c>
      <c r="B683" t="s">
        <v>645</v>
      </c>
      <c r="D683" t="s">
        <v>3209</v>
      </c>
      <c r="P683" t="s">
        <v>646</v>
      </c>
      <c r="Q683" t="s">
        <v>16</v>
      </c>
      <c r="R683" s="3" t="s">
        <v>16</v>
      </c>
      <c r="S683" t="s">
        <v>27</v>
      </c>
      <c r="T683"/>
      <c r="U683"/>
      <c r="V683" t="s">
        <v>9</v>
      </c>
      <c r="AC683" s="3"/>
      <c r="AD683" s="3"/>
      <c r="AE683" s="3"/>
      <c r="AF683" s="3"/>
      <c r="AG683" s="12">
        <f>COUNTIF(Table1[[#This Row],[Catalogue of the Museum of London Antiquities 1854]:[Illustrations of Roman London 1859]],"=y")</f>
        <v>1</v>
      </c>
      <c r="AH683" s="12" t="str">
        <f>CONCATENATE(Table1[[#This Row],[Surname]],", ",Table1[[#This Row],[First name]])</f>
        <v>Rogers, William Harry</v>
      </c>
    </row>
    <row r="684" spans="1:34" x14ac:dyDescent="0.25">
      <c r="A684" t="s">
        <v>647</v>
      </c>
      <c r="B684" t="s">
        <v>45</v>
      </c>
      <c r="Q684" t="s">
        <v>233</v>
      </c>
      <c r="R684" s="3" t="s">
        <v>26</v>
      </c>
      <c r="S684" t="s">
        <v>27</v>
      </c>
      <c r="T684"/>
      <c r="U684"/>
      <c r="V684"/>
      <c r="AC684" s="3"/>
      <c r="AD684" s="3" t="s">
        <v>9</v>
      </c>
      <c r="AE684" s="3"/>
      <c r="AF684" s="3"/>
      <c r="AG684" s="12">
        <f>COUNTIF(Table1[[#This Row],[Catalogue of the Museum of London Antiquities 1854]:[Illustrations of Roman London 1859]],"=y")</f>
        <v>1</v>
      </c>
      <c r="AH684" s="12" t="str">
        <f>CONCATENATE(Table1[[#This Row],[Surname]],", ",Table1[[#This Row],[First name]])</f>
        <v>Rolfe, George</v>
      </c>
    </row>
    <row r="685" spans="1:34" x14ac:dyDescent="0.25">
      <c r="A685" t="s">
        <v>647</v>
      </c>
      <c r="B685" t="s">
        <v>1099</v>
      </c>
      <c r="P685" t="s">
        <v>1593</v>
      </c>
      <c r="Q685" t="s">
        <v>16</v>
      </c>
      <c r="R685" s="3" t="s">
        <v>16</v>
      </c>
      <c r="S685" t="s">
        <v>27</v>
      </c>
      <c r="T685"/>
      <c r="U685"/>
      <c r="V685"/>
      <c r="X685" s="3" t="s">
        <v>9</v>
      </c>
      <c r="Y685" s="3" t="s">
        <v>9</v>
      </c>
      <c r="Z685" s="3" t="s">
        <v>9</v>
      </c>
      <c r="AA685" s="3" t="s">
        <v>9</v>
      </c>
      <c r="AC685" s="3"/>
      <c r="AD685" s="3" t="s">
        <v>9</v>
      </c>
      <c r="AE685" s="3"/>
      <c r="AF685" s="3" t="s">
        <v>9</v>
      </c>
      <c r="AG685" s="12">
        <f>COUNTIF(Table1[[#This Row],[Catalogue of the Museum of London Antiquities 1854]:[Illustrations of Roman London 1859]],"=y")</f>
        <v>6</v>
      </c>
      <c r="AH685" s="12" t="str">
        <f>CONCATENATE(Table1[[#This Row],[Surname]],", ",Table1[[#This Row],[First name]])</f>
        <v>Rolfe, Henry William</v>
      </c>
    </row>
    <row r="686" spans="1:34" x14ac:dyDescent="0.25">
      <c r="A686" t="s">
        <v>647</v>
      </c>
      <c r="B686" t="s">
        <v>103</v>
      </c>
      <c r="P686" t="s">
        <v>1594</v>
      </c>
      <c r="Q686" t="s">
        <v>648</v>
      </c>
      <c r="R686" s="3" t="s">
        <v>26</v>
      </c>
      <c r="S686" t="s">
        <v>27</v>
      </c>
      <c r="T686" t="s">
        <v>9</v>
      </c>
      <c r="U686"/>
      <c r="V686" t="s">
        <v>9</v>
      </c>
      <c r="W686" s="3" t="s">
        <v>9</v>
      </c>
      <c r="X686" s="3" t="s">
        <v>9</v>
      </c>
      <c r="Y686" s="3" t="s">
        <v>9</v>
      </c>
      <c r="Z686" s="3" t="s">
        <v>9</v>
      </c>
      <c r="AA686" s="3" t="s">
        <v>9</v>
      </c>
      <c r="AB686" s="3" t="s">
        <v>9</v>
      </c>
      <c r="AC686" s="3" t="s">
        <v>9</v>
      </c>
      <c r="AD686" s="3" t="s">
        <v>9</v>
      </c>
      <c r="AE686" s="3" t="s">
        <v>9</v>
      </c>
      <c r="AF686" s="3" t="s">
        <v>9</v>
      </c>
      <c r="AG686" s="12">
        <f>COUNTIF(Table1[[#This Row],[Catalogue of the Museum of London Antiquities 1854]:[Illustrations of Roman London 1859]],"=y")</f>
        <v>11</v>
      </c>
      <c r="AH686" s="12" t="str">
        <f>CONCATENATE(Table1[[#This Row],[Surname]],", ",Table1[[#This Row],[First name]])</f>
        <v>Rolfe, William Henry</v>
      </c>
    </row>
    <row r="687" spans="1:34" x14ac:dyDescent="0.25">
      <c r="A687" t="s">
        <v>1100</v>
      </c>
      <c r="B687" t="s">
        <v>1101</v>
      </c>
      <c r="D687" t="s">
        <v>3209</v>
      </c>
      <c r="P687" t="s">
        <v>1102</v>
      </c>
      <c r="Q687" t="s">
        <v>882</v>
      </c>
      <c r="R687" s="3" t="s">
        <v>26</v>
      </c>
      <c r="S687" t="s">
        <v>27</v>
      </c>
      <c r="T687"/>
      <c r="U687"/>
      <c r="V687"/>
      <c r="AC687" s="3"/>
      <c r="AD687" s="3" t="s">
        <v>9</v>
      </c>
      <c r="AE687" s="3"/>
      <c r="AF687" s="3"/>
      <c r="AG687" s="12">
        <f>COUNTIF(Table1[[#This Row],[Catalogue of the Museum of London Antiquities 1854]:[Illustrations of Roman London 1859]],"=y")</f>
        <v>1</v>
      </c>
      <c r="AH687" s="12" t="str">
        <f>CONCATENATE(Table1[[#This Row],[Surname]],", ",Table1[[#This Row],[First name]])</f>
        <v>Rolt, J D</v>
      </c>
    </row>
    <row r="688" spans="1:34" x14ac:dyDescent="0.25">
      <c r="A688" t="s">
        <v>649</v>
      </c>
      <c r="B688" t="s">
        <v>45</v>
      </c>
      <c r="J688" t="s">
        <v>9</v>
      </c>
      <c r="P688" t="s">
        <v>1705</v>
      </c>
      <c r="Q688" t="s">
        <v>16</v>
      </c>
      <c r="R688" s="3" t="s">
        <v>16</v>
      </c>
      <c r="S688" t="s">
        <v>27</v>
      </c>
      <c r="T688"/>
      <c r="U688"/>
      <c r="V688"/>
      <c r="Z688" s="3" t="s">
        <v>9</v>
      </c>
      <c r="AA688" s="3" t="s">
        <v>9</v>
      </c>
      <c r="AB688" s="3" t="s">
        <v>9</v>
      </c>
      <c r="AC688" s="3" t="s">
        <v>9</v>
      </c>
      <c r="AD688" s="3"/>
      <c r="AE688" s="3"/>
      <c r="AF688" s="3"/>
      <c r="AG688" s="12">
        <f>COUNTIF(Table1[[#This Row],[Catalogue of the Museum of London Antiquities 1854]:[Illustrations of Roman London 1859]],"=y")</f>
        <v>4</v>
      </c>
      <c r="AH688" s="12" t="str">
        <f>CONCATENATE(Table1[[#This Row],[Surname]],", ",Table1[[#This Row],[First name]])</f>
        <v>Roots, George</v>
      </c>
    </row>
    <row r="689" spans="1:34" x14ac:dyDescent="0.25">
      <c r="A689" t="s">
        <v>649</v>
      </c>
      <c r="B689" t="s">
        <v>72</v>
      </c>
      <c r="I689" t="s">
        <v>73</v>
      </c>
      <c r="J689" t="s">
        <v>9</v>
      </c>
      <c r="P689" t="s">
        <v>650</v>
      </c>
      <c r="R689" s="3" t="s">
        <v>230</v>
      </c>
      <c r="S689" t="s">
        <v>27</v>
      </c>
      <c r="T689"/>
      <c r="U689"/>
      <c r="V689" t="s">
        <v>9</v>
      </c>
      <c r="Y689" s="3" t="s">
        <v>9</v>
      </c>
      <c r="Z689" s="3" t="s">
        <v>9</v>
      </c>
      <c r="AA689" s="3" t="s">
        <v>9</v>
      </c>
      <c r="AC689" s="3"/>
      <c r="AD689" s="3" t="s">
        <v>9</v>
      </c>
      <c r="AE689" s="3"/>
      <c r="AF689" s="3"/>
      <c r="AG689" s="12">
        <f>COUNTIF(Table1[[#This Row],[Catalogue of the Museum of London Antiquities 1854]:[Illustrations of Roman London 1859]],"=y")</f>
        <v>5</v>
      </c>
      <c r="AH689" s="12" t="str">
        <f>CONCATENATE(Table1[[#This Row],[Surname]],", ",Table1[[#This Row],[First name]])</f>
        <v>Roots, William</v>
      </c>
    </row>
    <row r="690" spans="1:34" x14ac:dyDescent="0.25">
      <c r="A690" t="s">
        <v>651</v>
      </c>
      <c r="B690" t="s">
        <v>29</v>
      </c>
      <c r="I690" t="s">
        <v>73</v>
      </c>
      <c r="Q690" t="s">
        <v>38</v>
      </c>
      <c r="R690" s="3" t="s">
        <v>3252</v>
      </c>
      <c r="S690" t="s">
        <v>27</v>
      </c>
      <c r="T690"/>
      <c r="U690"/>
      <c r="V690"/>
      <c r="X690" s="3" t="s">
        <v>9</v>
      </c>
      <c r="AC690" s="3"/>
      <c r="AD690" s="3" t="s">
        <v>9</v>
      </c>
      <c r="AE690" s="3"/>
      <c r="AF690" s="3"/>
      <c r="AG690" s="12">
        <f>COUNTIF(Table1[[#This Row],[Catalogue of the Museum of London Antiquities 1854]:[Illustrations of Roman London 1859]],"=y")</f>
        <v>2</v>
      </c>
      <c r="AH690" s="12" t="str">
        <f>CONCATENATE(Table1[[#This Row],[Surname]],", ",Table1[[#This Row],[First name]])</f>
        <v>Rooke, Charles</v>
      </c>
    </row>
    <row r="691" spans="1:34" x14ac:dyDescent="0.25">
      <c r="A691" t="s">
        <v>651</v>
      </c>
      <c r="B691" t="s">
        <v>11</v>
      </c>
      <c r="D691" t="s">
        <v>9</v>
      </c>
      <c r="P691" t="s">
        <v>652</v>
      </c>
      <c r="Q691" t="s">
        <v>653</v>
      </c>
      <c r="R691" s="3" t="s">
        <v>3254</v>
      </c>
      <c r="S691" t="s">
        <v>27</v>
      </c>
      <c r="T691"/>
      <c r="U691"/>
      <c r="V691" t="s">
        <v>9</v>
      </c>
      <c r="Y691" s="3" t="s">
        <v>9</v>
      </c>
      <c r="Z691" s="3" t="s">
        <v>9</v>
      </c>
      <c r="AC691" s="3"/>
      <c r="AD691" s="3"/>
      <c r="AE691" s="3"/>
      <c r="AF691" s="3"/>
      <c r="AG691" s="12">
        <f>COUNTIF(Table1[[#This Row],[Catalogue of the Museum of London Antiquities 1854]:[Illustrations of Roman London 1859]],"=y")</f>
        <v>3</v>
      </c>
      <c r="AH691" s="12" t="str">
        <f>CONCATENATE(Table1[[#This Row],[Surname]],", ",Table1[[#This Row],[First name]])</f>
        <v>Rooke, John</v>
      </c>
    </row>
    <row r="692" spans="1:34" x14ac:dyDescent="0.25">
      <c r="A692" t="s">
        <v>1103</v>
      </c>
      <c r="B692" t="s">
        <v>1104</v>
      </c>
      <c r="P692" t="s">
        <v>1105</v>
      </c>
      <c r="Q692" t="s">
        <v>16</v>
      </c>
      <c r="R692" s="3" t="s">
        <v>16</v>
      </c>
      <c r="S692" t="s">
        <v>27</v>
      </c>
      <c r="T692"/>
      <c r="U692"/>
      <c r="V692"/>
      <c r="AC692" s="3"/>
      <c r="AD692" s="3" t="s">
        <v>9</v>
      </c>
      <c r="AE692" s="3"/>
      <c r="AF692" s="3"/>
      <c r="AG692" s="12">
        <f>COUNTIF(Table1[[#This Row],[Catalogue of the Museum of London Antiquities 1854]:[Illustrations of Roman London 1859]],"=y")</f>
        <v>1</v>
      </c>
      <c r="AH692" s="12" t="str">
        <f>CONCATENATE(Table1[[#This Row],[Surname]],", ",Table1[[#This Row],[First name]])</f>
        <v>Roper, W J Duff</v>
      </c>
    </row>
    <row r="693" spans="1:34" x14ac:dyDescent="0.25">
      <c r="A693" t="s">
        <v>1106</v>
      </c>
      <c r="B693" t="s">
        <v>1107</v>
      </c>
      <c r="Q693" t="s">
        <v>1108</v>
      </c>
      <c r="R693" s="3" t="s">
        <v>222</v>
      </c>
      <c r="S693" t="s">
        <v>27</v>
      </c>
      <c r="T693"/>
      <c r="U693"/>
      <c r="V693"/>
      <c r="AC693" s="3"/>
      <c r="AD693" s="3" t="s">
        <v>9</v>
      </c>
      <c r="AE693" s="3"/>
      <c r="AF693" s="3"/>
      <c r="AG693" s="12">
        <f>COUNTIF(Table1[[#This Row],[Catalogue of the Museum of London Antiquities 1854]:[Illustrations of Roman London 1859]],"=y")</f>
        <v>1</v>
      </c>
      <c r="AH693" s="12" t="str">
        <f>CONCATENATE(Table1[[#This Row],[Surname]],", ",Table1[[#This Row],[First name]])</f>
        <v>Rose, W E</v>
      </c>
    </row>
    <row r="694" spans="1:34" x14ac:dyDescent="0.25">
      <c r="A694" t="s">
        <v>1595</v>
      </c>
      <c r="B694" t="s">
        <v>125</v>
      </c>
      <c r="J694" t="s">
        <v>9</v>
      </c>
      <c r="P694" s="3" t="s">
        <v>2310</v>
      </c>
      <c r="Q694" t="s">
        <v>1596</v>
      </c>
      <c r="R694" s="3" t="s">
        <v>26</v>
      </c>
      <c r="S694" t="s">
        <v>27</v>
      </c>
      <c r="T694"/>
      <c r="U694"/>
      <c r="V694"/>
      <c r="AB694" s="3" t="s">
        <v>9</v>
      </c>
      <c r="AC694" s="3" t="s">
        <v>9</v>
      </c>
      <c r="AD694" s="3"/>
      <c r="AE694" s="3"/>
      <c r="AF694" s="3"/>
      <c r="AG694" s="12">
        <f>COUNTIF(Table1[[#This Row],[Catalogue of the Museum of London Antiquities 1854]:[Illustrations of Roman London 1859]],"=y")</f>
        <v>2</v>
      </c>
      <c r="AH694" s="12" t="str">
        <f>CONCATENATE(Table1[[#This Row],[Surname]],", ",Table1[[#This Row],[First name]])</f>
        <v>Ross, Henry</v>
      </c>
    </row>
    <row r="695" spans="1:34" x14ac:dyDescent="0.25">
      <c r="A695" t="s">
        <v>1109</v>
      </c>
      <c r="B695" t="s">
        <v>72</v>
      </c>
      <c r="P695" t="s">
        <v>1110</v>
      </c>
      <c r="Q695" t="s">
        <v>16</v>
      </c>
      <c r="R695" s="3" t="s">
        <v>16</v>
      </c>
      <c r="S695" t="s">
        <v>27</v>
      </c>
      <c r="T695"/>
      <c r="U695"/>
      <c r="V695"/>
      <c r="AC695" s="3"/>
      <c r="AD695" s="3" t="s">
        <v>9</v>
      </c>
      <c r="AE695" s="3"/>
      <c r="AF695" s="3"/>
      <c r="AG695" s="12">
        <f>COUNTIF(Table1[[#This Row],[Catalogue of the Museum of London Antiquities 1854]:[Illustrations of Roman London 1859]],"=y")</f>
        <v>1</v>
      </c>
      <c r="AH695" s="12" t="str">
        <f>CONCATENATE(Table1[[#This Row],[Surname]],", ",Table1[[#This Row],[First name]])</f>
        <v>Roy, William</v>
      </c>
    </row>
    <row r="696" spans="1:34" x14ac:dyDescent="0.25">
      <c r="A696" t="s">
        <v>1661</v>
      </c>
      <c r="Q696" t="s">
        <v>1403</v>
      </c>
      <c r="R696" s="3" t="s">
        <v>1404</v>
      </c>
      <c r="S696" t="s">
        <v>431</v>
      </c>
      <c r="T696"/>
      <c r="U696" t="s">
        <v>1661</v>
      </c>
      <c r="V696"/>
      <c r="AC696" s="3" t="s">
        <v>9</v>
      </c>
      <c r="AD696" s="3"/>
      <c r="AE696" s="3"/>
      <c r="AF696" s="3"/>
      <c r="AG696" s="12">
        <f>COUNTIF(Table1[[#This Row],[Catalogue of the Museum of London Antiquities 1854]:[Illustrations of Roman London 1859]],"=y")</f>
        <v>1</v>
      </c>
      <c r="AH696" s="12" t="str">
        <f>CONCATENATE(Table1[[#This Row],[Surname]],", ",Table1[[#This Row],[First name]])</f>
        <v xml:space="preserve">Royal Irish Academy, </v>
      </c>
    </row>
    <row r="697" spans="1:34" x14ac:dyDescent="0.25">
      <c r="A697" s="3" t="s">
        <v>635</v>
      </c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 t="s">
        <v>16</v>
      </c>
      <c r="R697" s="3" t="s">
        <v>16</v>
      </c>
      <c r="S697" s="3" t="s">
        <v>27</v>
      </c>
      <c r="U697" s="3" t="s">
        <v>635</v>
      </c>
      <c r="V697" s="3" t="s">
        <v>9</v>
      </c>
      <c r="AC697" s="3"/>
      <c r="AD697" s="3"/>
      <c r="AE697" s="3"/>
      <c r="AF697" s="3"/>
      <c r="AG697" s="12">
        <f>COUNTIF(Table1[[#This Row],[Catalogue of the Museum of London Antiquities 1854]:[Illustrations of Roman London 1859]],"=y")</f>
        <v>1</v>
      </c>
      <c r="AH697" s="12" t="str">
        <f>CONCATENATE(Table1[[#This Row],[Surname]],", ",Table1[[#This Row],[First name]])</f>
        <v xml:space="preserve">Royal Library, Buckingham Palace, </v>
      </c>
    </row>
    <row r="698" spans="1:34" x14ac:dyDescent="0.25">
      <c r="A698" s="3" t="s">
        <v>1773</v>
      </c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 t="s">
        <v>33</v>
      </c>
      <c r="R698" s="3" t="s">
        <v>3266</v>
      </c>
      <c r="S698" s="3" t="s">
        <v>34</v>
      </c>
      <c r="U698" s="3" t="s">
        <v>1773</v>
      </c>
      <c r="AC698" s="3"/>
      <c r="AD698" s="3"/>
      <c r="AE698" s="3"/>
      <c r="AF698" s="3" t="s">
        <v>9</v>
      </c>
      <c r="AG698" s="12">
        <f>COUNTIF(Table1[[#This Row],[Catalogue of the Museum of London Antiquities 1854]:[Illustrations of Roman London 1859]],"=y")</f>
        <v>1</v>
      </c>
      <c r="AH698" s="12" t="str">
        <f>CONCATENATE(Table1[[#This Row],[Surname]],", ",Table1[[#This Row],[First name]])</f>
        <v xml:space="preserve">Royal Scottish Academy of Painting, Sculpture and Architecture, </v>
      </c>
    </row>
    <row r="699" spans="1:34" s="3" customFormat="1" x14ac:dyDescent="0.25">
      <c r="A699" s="3" t="s">
        <v>2097</v>
      </c>
      <c r="B699" s="3" t="s">
        <v>2098</v>
      </c>
      <c r="P699" s="3" t="s">
        <v>2099</v>
      </c>
      <c r="Q699" s="3" t="s">
        <v>2100</v>
      </c>
      <c r="R699" s="3" t="s">
        <v>3252</v>
      </c>
      <c r="S699" s="3" t="s">
        <v>27</v>
      </c>
      <c r="AF699" s="3" t="s">
        <v>9</v>
      </c>
      <c r="AG699" s="12">
        <f>COUNTIF(Table1[[#This Row],[Catalogue of the Museum of London Antiquities 1854]:[Illustrations of Roman London 1859]],"=y")</f>
        <v>1</v>
      </c>
      <c r="AH699" s="12" t="str">
        <f>CONCATENATE(Table1[[#This Row],[Surname]],", ",Table1[[#This Row],[First name]])</f>
        <v>Rudd, John B</v>
      </c>
    </row>
    <row r="700" spans="1:34" s="3" customFormat="1" x14ac:dyDescent="0.25">
      <c r="A700" s="3" t="s">
        <v>2101</v>
      </c>
      <c r="C700" s="3" t="s">
        <v>238</v>
      </c>
      <c r="P700" s="3" t="s">
        <v>2102</v>
      </c>
      <c r="Q700" s="3" t="s">
        <v>499</v>
      </c>
      <c r="R700" s="3" t="s">
        <v>111</v>
      </c>
      <c r="S700" s="3" t="s">
        <v>27</v>
      </c>
      <c r="AF700" s="3" t="s">
        <v>9</v>
      </c>
      <c r="AG700" s="12">
        <f>COUNTIF(Table1[[#This Row],[Catalogue of the Museum of London Antiquities 1854]:[Illustrations of Roman London 1859]],"=y")</f>
        <v>1</v>
      </c>
      <c r="AH700" s="12" t="str">
        <f>CONCATENATE(Table1[[#This Row],[Surname]],", ",Table1[[#This Row],[First name]])</f>
        <v xml:space="preserve">Russell, </v>
      </c>
    </row>
    <row r="701" spans="1:34" s="3" customFormat="1" x14ac:dyDescent="0.25">
      <c r="A701" t="s">
        <v>654</v>
      </c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 t="s">
        <v>655</v>
      </c>
      <c r="Q701" t="s">
        <v>16</v>
      </c>
      <c r="R701" s="3" t="s">
        <v>16</v>
      </c>
      <c r="S701" t="s">
        <v>27</v>
      </c>
      <c r="T701"/>
      <c r="U701"/>
      <c r="V701" t="s">
        <v>9</v>
      </c>
      <c r="AG701" s="12">
        <f>COUNTIF(Table1[[#This Row],[Catalogue of the Museum of London Antiquities 1854]:[Illustrations of Roman London 1859]],"=y")</f>
        <v>1</v>
      </c>
      <c r="AH701" s="12" t="str">
        <f>CONCATENATE(Table1[[#This Row],[Surname]],", ",Table1[[#This Row],[First name]])</f>
        <v xml:space="preserve">Russell Institution, </v>
      </c>
    </row>
    <row r="702" spans="1:34" s="3" customFormat="1" x14ac:dyDescent="0.25">
      <c r="A702" t="s">
        <v>1239</v>
      </c>
      <c r="B702" t="s">
        <v>147</v>
      </c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 t="s">
        <v>430</v>
      </c>
      <c r="R702" s="3" t="s">
        <v>430</v>
      </c>
      <c r="S702" t="s">
        <v>431</v>
      </c>
      <c r="T702"/>
      <c r="U702"/>
      <c r="V702"/>
      <c r="W702" s="3" t="s">
        <v>9</v>
      </c>
      <c r="X702" s="3" t="s">
        <v>9</v>
      </c>
      <c r="Y702" s="3" t="s">
        <v>9</v>
      </c>
      <c r="Z702" s="3" t="s">
        <v>9</v>
      </c>
      <c r="AA702" s="3" t="s">
        <v>9</v>
      </c>
      <c r="AB702" s="3" t="s">
        <v>9</v>
      </c>
      <c r="AG702" s="12">
        <f>COUNTIF(Table1[[#This Row],[Catalogue of the Museum of London Antiquities 1854]:[Illustrations of Roman London 1859]],"=y")</f>
        <v>6</v>
      </c>
      <c r="AH702" s="12" t="str">
        <f>CONCATENATE(Table1[[#This Row],[Surname]],", ",Table1[[#This Row],[First name]])</f>
        <v>Sainthill, Richard</v>
      </c>
    </row>
    <row r="703" spans="1:34" x14ac:dyDescent="0.25">
      <c r="A703" s="3" t="s">
        <v>1111</v>
      </c>
      <c r="B703" s="3" t="s">
        <v>1112</v>
      </c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 t="s">
        <v>1113</v>
      </c>
      <c r="Q703" s="3" t="s">
        <v>16</v>
      </c>
      <c r="R703" s="3" t="s">
        <v>16</v>
      </c>
      <c r="S703" s="3" t="s">
        <v>27</v>
      </c>
      <c r="AC703" s="3"/>
      <c r="AD703" s="3" t="s">
        <v>9</v>
      </c>
      <c r="AE703" s="3"/>
      <c r="AF703" s="3"/>
      <c r="AG703" s="12">
        <f>COUNTIF(Table1[[#This Row],[Catalogue of the Museum of London Antiquities 1854]:[Illustrations of Roman London 1859]],"=y")</f>
        <v>1</v>
      </c>
      <c r="AH703" s="12" t="str">
        <f>CONCATENATE(Table1[[#This Row],[Surname]],", ",Table1[[#This Row],[First name]])</f>
        <v>Salisbury, Edward Gibbon</v>
      </c>
    </row>
    <row r="704" spans="1:34" x14ac:dyDescent="0.25">
      <c r="A704" s="3" t="s">
        <v>1114</v>
      </c>
      <c r="B704" s="3" t="s">
        <v>196</v>
      </c>
      <c r="C704" s="3"/>
      <c r="D704" s="3" t="s">
        <v>9</v>
      </c>
      <c r="E704" s="3"/>
      <c r="F704" s="3"/>
      <c r="G704" s="3"/>
      <c r="H704" s="3"/>
      <c r="I704" s="3"/>
      <c r="J704" s="3" t="s">
        <v>9</v>
      </c>
      <c r="K704" s="3" t="s">
        <v>9</v>
      </c>
      <c r="L704" s="3"/>
      <c r="M704" s="3"/>
      <c r="N704" s="3"/>
      <c r="O704" s="3"/>
      <c r="P704" s="3" t="s">
        <v>1115</v>
      </c>
      <c r="Q704" s="3" t="s">
        <v>16</v>
      </c>
      <c r="R704" s="3" t="s">
        <v>16</v>
      </c>
      <c r="S704" s="3" t="s">
        <v>27</v>
      </c>
      <c r="AC704" s="3"/>
      <c r="AD704" s="3" t="s">
        <v>9</v>
      </c>
      <c r="AE704" s="3"/>
      <c r="AF704" s="3"/>
      <c r="AG704" s="12">
        <f>COUNTIF(Table1[[#This Row],[Catalogue of the Museum of London Antiquities 1854]:[Illustrations of Roman London 1859]],"=y")</f>
        <v>1</v>
      </c>
      <c r="AH704" s="12" t="str">
        <f>CONCATENATE(Table1[[#This Row],[Surname]],", ",Table1[[#This Row],[First name]])</f>
        <v>Salmon, Frederick</v>
      </c>
    </row>
    <row r="705" spans="1:34" s="3" customFormat="1" x14ac:dyDescent="0.25">
      <c r="A705" s="3" t="s">
        <v>2103</v>
      </c>
      <c r="B705" s="3" t="s">
        <v>40</v>
      </c>
      <c r="D705" s="3" t="s">
        <v>9</v>
      </c>
      <c r="Q705" s="3" t="s">
        <v>1788</v>
      </c>
      <c r="R705" s="3" t="s">
        <v>288</v>
      </c>
      <c r="S705" s="3" t="s">
        <v>27</v>
      </c>
      <c r="AF705" s="3" t="s">
        <v>9</v>
      </c>
      <c r="AG705" s="12">
        <f>COUNTIF(Table1[[#This Row],[Catalogue of the Museum of London Antiquities 1854]:[Illustrations of Roman London 1859]],"=y")</f>
        <v>1</v>
      </c>
      <c r="AH705" s="12" t="str">
        <f>CONCATENATE(Table1[[#This Row],[Surname]],", ",Table1[[#This Row],[First name]])</f>
        <v>Sams, Joseph</v>
      </c>
    </row>
    <row r="706" spans="1:34" s="3" customFormat="1" x14ac:dyDescent="0.25">
      <c r="A706" s="3" t="s">
        <v>1116</v>
      </c>
      <c r="Q706" s="3" t="s">
        <v>648</v>
      </c>
      <c r="R706" s="3" t="s">
        <v>26</v>
      </c>
      <c r="S706" s="3" t="s">
        <v>27</v>
      </c>
      <c r="U706" s="3" t="s">
        <v>1116</v>
      </c>
      <c r="W706" s="3" t="s">
        <v>9</v>
      </c>
      <c r="AD706" s="3" t="s">
        <v>9</v>
      </c>
      <c r="AF706" s="3" t="s">
        <v>9</v>
      </c>
      <c r="AG706" s="12">
        <f>COUNTIF(Table1[[#This Row],[Catalogue of the Museum of London Antiquities 1854]:[Illustrations of Roman London 1859]],"=y")</f>
        <v>3</v>
      </c>
      <c r="AH706" s="12" t="str">
        <f>CONCATENATE(Table1[[#This Row],[Surname]],", ",Table1[[#This Row],[First name]])</f>
        <v xml:space="preserve">Sandwich Book Society, </v>
      </c>
    </row>
    <row r="707" spans="1:34" s="3" customFormat="1" x14ac:dyDescent="0.25">
      <c r="A707" t="s">
        <v>658</v>
      </c>
      <c r="B707" t="s">
        <v>29</v>
      </c>
      <c r="C707"/>
      <c r="D707" t="s">
        <v>9</v>
      </c>
      <c r="E707"/>
      <c r="F707"/>
      <c r="G707"/>
      <c r="H707"/>
      <c r="I707"/>
      <c r="J707" t="s">
        <v>9</v>
      </c>
      <c r="K707"/>
      <c r="L707"/>
      <c r="M707"/>
      <c r="N707"/>
      <c r="O707"/>
      <c r="P707"/>
      <c r="Q707" t="s">
        <v>136</v>
      </c>
      <c r="R707" s="3" t="s">
        <v>26</v>
      </c>
      <c r="S707" t="s">
        <v>27</v>
      </c>
      <c r="T707"/>
      <c r="U707"/>
      <c r="V707" t="s">
        <v>9</v>
      </c>
      <c r="Y707" s="3" t="s">
        <v>9</v>
      </c>
      <c r="Z707" s="3" t="s">
        <v>9</v>
      </c>
      <c r="AA707" s="3" t="s">
        <v>9</v>
      </c>
      <c r="AD707" s="3" t="s">
        <v>9</v>
      </c>
      <c r="AE707" s="3" t="s">
        <v>9</v>
      </c>
      <c r="AG707" s="12">
        <f>COUNTIF(Table1[[#This Row],[Catalogue of the Museum of London Antiquities 1854]:[Illustrations of Roman London 1859]],"=y")</f>
        <v>6</v>
      </c>
      <c r="AH707" s="12" t="str">
        <f>CONCATENATE(Table1[[#This Row],[Surname]],", ",Table1[[#This Row],[First name]])</f>
        <v>Sandys, Charles</v>
      </c>
    </row>
    <row r="708" spans="1:34" s="3" customFormat="1" x14ac:dyDescent="0.25">
      <c r="A708" t="s">
        <v>659</v>
      </c>
      <c r="B708"/>
      <c r="C708" t="s">
        <v>369</v>
      </c>
      <c r="D708"/>
      <c r="E708"/>
      <c r="F708"/>
      <c r="G708"/>
      <c r="H708"/>
      <c r="I708"/>
      <c r="J708"/>
      <c r="K708"/>
      <c r="L708"/>
      <c r="M708"/>
      <c r="N708"/>
      <c r="O708"/>
      <c r="P708" t="s">
        <v>2105</v>
      </c>
      <c r="Q708" t="s">
        <v>660</v>
      </c>
      <c r="R708" s="3" t="s">
        <v>16</v>
      </c>
      <c r="S708" t="s">
        <v>27</v>
      </c>
      <c r="T708"/>
      <c r="U708"/>
      <c r="V708" t="s">
        <v>9</v>
      </c>
      <c r="AF708" s="3" t="s">
        <v>9</v>
      </c>
      <c r="AG708" s="12">
        <f>COUNTIF(Table1[[#This Row],[Catalogue of the Museum of London Antiquities 1854]:[Illustrations of Roman London 1859]],"=y")</f>
        <v>2</v>
      </c>
      <c r="AH708" s="12" t="str">
        <f>CONCATENATE(Table1[[#This Row],[Surname]],", ",Table1[[#This Row],[First name]])</f>
        <v xml:space="preserve">Saul, </v>
      </c>
    </row>
    <row r="709" spans="1:34" x14ac:dyDescent="0.25">
      <c r="A709" t="s">
        <v>661</v>
      </c>
      <c r="B709" t="s">
        <v>1464</v>
      </c>
      <c r="D709" t="s">
        <v>9</v>
      </c>
      <c r="J709" t="s">
        <v>9</v>
      </c>
      <c r="L709" t="s">
        <v>9</v>
      </c>
      <c r="P709" t="s">
        <v>662</v>
      </c>
      <c r="Q709" t="s">
        <v>16</v>
      </c>
      <c r="R709" s="3" t="s">
        <v>16</v>
      </c>
      <c r="S709" t="s">
        <v>27</v>
      </c>
      <c r="T709"/>
      <c r="U709"/>
      <c r="V709" t="s">
        <v>9</v>
      </c>
      <c r="W709" s="3" t="s">
        <v>9</v>
      </c>
      <c r="X709" s="3" t="s">
        <v>9</v>
      </c>
      <c r="Y709" s="3" t="s">
        <v>9</v>
      </c>
      <c r="Z709" s="3" t="s">
        <v>9</v>
      </c>
      <c r="AC709" s="3"/>
      <c r="AD709" s="3" t="s">
        <v>9</v>
      </c>
      <c r="AE709" s="3" t="s">
        <v>9</v>
      </c>
      <c r="AF709" s="3"/>
      <c r="AG709" s="12">
        <f>COUNTIF(Table1[[#This Row],[Catalogue of the Museum of London Antiquities 1854]:[Illustrations of Roman London 1859]],"=y")</f>
        <v>7</v>
      </c>
      <c r="AH709" s="12" t="str">
        <f>CONCATENATE(Table1[[#This Row],[Surname]],", ",Table1[[#This Row],[First name]])</f>
        <v>Saull, W Devonshire</v>
      </c>
    </row>
    <row r="710" spans="1:34" x14ac:dyDescent="0.25">
      <c r="A710" t="s">
        <v>663</v>
      </c>
      <c r="B710" t="s">
        <v>66</v>
      </c>
      <c r="C710" t="s">
        <v>664</v>
      </c>
      <c r="D710" t="s">
        <v>3209</v>
      </c>
      <c r="J710" t="s">
        <v>9</v>
      </c>
      <c r="P710" t="s">
        <v>665</v>
      </c>
      <c r="Q710" t="s">
        <v>16</v>
      </c>
      <c r="R710" s="3" t="s">
        <v>16</v>
      </c>
      <c r="S710" t="s">
        <v>27</v>
      </c>
      <c r="T710"/>
      <c r="U710"/>
      <c r="V710" t="s">
        <v>9</v>
      </c>
      <c r="Y710" s="3" t="s">
        <v>9</v>
      </c>
      <c r="AC710" s="3"/>
      <c r="AD710" s="3"/>
      <c r="AE710" s="3"/>
      <c r="AF710" s="3"/>
      <c r="AG710" s="12">
        <f>COUNTIF(Table1[[#This Row],[Catalogue of the Museum of London Antiquities 1854]:[Illustrations of Roman London 1859]],"=y")</f>
        <v>2</v>
      </c>
      <c r="AH710" s="12" t="str">
        <f>CONCATENATE(Table1[[#This Row],[Surname]],", ",Table1[[#This Row],[First name]])</f>
        <v>Saunders, Thomas</v>
      </c>
    </row>
    <row r="711" spans="1:34" x14ac:dyDescent="0.25">
      <c r="A711" t="s">
        <v>1288</v>
      </c>
      <c r="Q711" t="s">
        <v>38</v>
      </c>
      <c r="R711" s="3" t="s">
        <v>3252</v>
      </c>
      <c r="S711" t="s">
        <v>27</v>
      </c>
      <c r="T711"/>
      <c r="U711" t="s">
        <v>1288</v>
      </c>
      <c r="V711"/>
      <c r="X711" s="3" t="s">
        <v>9</v>
      </c>
      <c r="Y711" s="3" t="s">
        <v>9</v>
      </c>
      <c r="Z711" s="3" t="s">
        <v>9</v>
      </c>
      <c r="AA711" s="3" t="s">
        <v>9</v>
      </c>
      <c r="AB711" s="3" t="s">
        <v>9</v>
      </c>
      <c r="AC711" s="3"/>
      <c r="AD711" s="3"/>
      <c r="AE711" s="3"/>
      <c r="AF711" s="3"/>
      <c r="AG711" s="12">
        <f>COUNTIF(Table1[[#This Row],[Catalogue of the Museum of London Antiquities 1854]:[Illustrations of Roman London 1859]],"=y")</f>
        <v>5</v>
      </c>
      <c r="AH711" s="12" t="str">
        <f>CONCATENATE(Table1[[#This Row],[Surname]],", ",Table1[[#This Row],[First name]])</f>
        <v xml:space="preserve">Scarborough Archaeological Society, </v>
      </c>
    </row>
    <row r="712" spans="1:34" x14ac:dyDescent="0.25">
      <c r="A712" t="s">
        <v>2106</v>
      </c>
      <c r="B712" t="s">
        <v>1653</v>
      </c>
      <c r="P712" t="s">
        <v>311</v>
      </c>
      <c r="Q712" t="s">
        <v>16</v>
      </c>
      <c r="R712" s="3" t="s">
        <v>16</v>
      </c>
      <c r="S712" t="s">
        <v>27</v>
      </c>
      <c r="T712"/>
      <c r="U712"/>
      <c r="V712"/>
      <c r="AC712" s="3"/>
      <c r="AD712" s="3"/>
      <c r="AE712" s="3"/>
      <c r="AF712" s="3" t="s">
        <v>9</v>
      </c>
      <c r="AG712" s="12">
        <f>COUNTIF(Table1[[#This Row],[Catalogue of the Museum of London Antiquities 1854]:[Illustrations of Roman London 1859]],"=y")</f>
        <v>1</v>
      </c>
      <c r="AH712" s="12" t="str">
        <f>CONCATENATE(Table1[[#This Row],[Surname]],", ",Table1[[#This Row],[First name]])</f>
        <v>Scott, J B</v>
      </c>
    </row>
    <row r="713" spans="1:34" x14ac:dyDescent="0.25">
      <c r="A713" t="s">
        <v>2106</v>
      </c>
      <c r="B713" t="s">
        <v>2107</v>
      </c>
      <c r="P713" t="s">
        <v>2108</v>
      </c>
      <c r="Q713" t="s">
        <v>16</v>
      </c>
      <c r="R713" s="3" t="s">
        <v>16</v>
      </c>
      <c r="S713" t="s">
        <v>27</v>
      </c>
      <c r="T713"/>
      <c r="U713"/>
      <c r="V713"/>
      <c r="AC713" s="3"/>
      <c r="AD713" s="3"/>
      <c r="AE713" s="3"/>
      <c r="AF713" s="3" t="s">
        <v>9</v>
      </c>
      <c r="AG713" s="12">
        <f>COUNTIF(Table1[[#This Row],[Catalogue of the Museum of London Antiquities 1854]:[Illustrations of Roman London 1859]],"=y")</f>
        <v>1</v>
      </c>
      <c r="AH713" s="12" t="str">
        <f>CONCATENATE(Table1[[#This Row],[Surname]],", ",Table1[[#This Row],[First name]])</f>
        <v>Scott, J R</v>
      </c>
    </row>
    <row r="714" spans="1:34" x14ac:dyDescent="0.25">
      <c r="A714" t="s">
        <v>666</v>
      </c>
      <c r="B714" t="s">
        <v>547</v>
      </c>
      <c r="P714" t="s">
        <v>667</v>
      </c>
      <c r="Q714" t="s">
        <v>16</v>
      </c>
      <c r="R714" s="3" t="s">
        <v>16</v>
      </c>
      <c r="S714" t="s">
        <v>27</v>
      </c>
      <c r="T714"/>
      <c r="U714"/>
      <c r="V714" t="s">
        <v>9</v>
      </c>
      <c r="AC714" s="3"/>
      <c r="AD714" s="3"/>
      <c r="AE714" s="3"/>
      <c r="AF714" s="3"/>
      <c r="AG714" s="12">
        <f>COUNTIF(Table1[[#This Row],[Catalogue of the Museum of London Antiquities 1854]:[Illustrations of Roman London 1859]],"=y")</f>
        <v>1</v>
      </c>
      <c r="AH714" s="12" t="str">
        <f>CONCATENATE(Table1[[#This Row],[Surname]],", ",Table1[[#This Row],[First name]])</f>
        <v>Seawell, Samuel</v>
      </c>
    </row>
    <row r="715" spans="1:34" x14ac:dyDescent="0.25">
      <c r="A715" t="s">
        <v>668</v>
      </c>
      <c r="B715" t="s">
        <v>749</v>
      </c>
      <c r="C715" t="s">
        <v>669</v>
      </c>
      <c r="P715" t="s">
        <v>2109</v>
      </c>
      <c r="Q715" t="s">
        <v>16</v>
      </c>
      <c r="R715" s="3" t="s">
        <v>16</v>
      </c>
      <c r="S715" t="s">
        <v>27</v>
      </c>
      <c r="T715"/>
      <c r="U715"/>
      <c r="V715" t="s">
        <v>9</v>
      </c>
      <c r="W715" s="3" t="s">
        <v>9</v>
      </c>
      <c r="X715" s="3" t="s">
        <v>9</v>
      </c>
      <c r="Y715" s="3" t="s">
        <v>9</v>
      </c>
      <c r="Z715" s="3" t="s">
        <v>9</v>
      </c>
      <c r="AA715" s="3" t="s">
        <v>9</v>
      </c>
      <c r="AC715" s="3"/>
      <c r="AD715" s="3" t="s">
        <v>9</v>
      </c>
      <c r="AE715" s="3" t="s">
        <v>9</v>
      </c>
      <c r="AF715" s="3" t="s">
        <v>9</v>
      </c>
      <c r="AG715" s="12">
        <f>COUNTIF(Table1[[#This Row],[Catalogue of the Museum of London Antiquities 1854]:[Illustrations of Roman London 1859]],"=y")</f>
        <v>9</v>
      </c>
      <c r="AH715" s="12" t="str">
        <f>CONCATENATE(Table1[[#This Row],[Surname]],", ",Table1[[#This Row],[First name]])</f>
        <v>Sheppard, Edmund</v>
      </c>
    </row>
    <row r="716" spans="1:34" x14ac:dyDescent="0.25">
      <c r="A716" t="s">
        <v>670</v>
      </c>
      <c r="B716" t="s">
        <v>547</v>
      </c>
      <c r="J716" t="s">
        <v>9</v>
      </c>
      <c r="P716" t="s">
        <v>671</v>
      </c>
      <c r="Q716" t="s">
        <v>16</v>
      </c>
      <c r="R716" s="3" t="s">
        <v>16</v>
      </c>
      <c r="S716" t="s">
        <v>27</v>
      </c>
      <c r="T716"/>
      <c r="U716"/>
      <c r="V716" t="s">
        <v>9</v>
      </c>
      <c r="W716" s="3" t="s">
        <v>9</v>
      </c>
      <c r="X716" s="3" t="s">
        <v>9</v>
      </c>
      <c r="AC716" s="3"/>
      <c r="AD716" s="3"/>
      <c r="AE716" s="3"/>
      <c r="AF716" s="3"/>
      <c r="AG716" s="12">
        <f>COUNTIF(Table1[[#This Row],[Catalogue of the Museum of London Antiquities 1854]:[Illustrations of Roman London 1859]],"=y")</f>
        <v>3</v>
      </c>
      <c r="AH716" s="12" t="str">
        <f>CONCATENATE(Table1[[#This Row],[Surname]],", ",Table1[[#This Row],[First name]])</f>
        <v>Shepherd, Samuel</v>
      </c>
    </row>
    <row r="717" spans="1:34" x14ac:dyDescent="0.25">
      <c r="A717" t="s">
        <v>1117</v>
      </c>
      <c r="B717" t="s">
        <v>72</v>
      </c>
      <c r="Q717" t="s">
        <v>287</v>
      </c>
      <c r="R717" s="3" t="s">
        <v>215</v>
      </c>
      <c r="S717" t="s">
        <v>27</v>
      </c>
      <c r="T717"/>
      <c r="U717"/>
      <c r="V717"/>
      <c r="Y717" s="3" t="s">
        <v>9</v>
      </c>
      <c r="Z717" s="3" t="s">
        <v>9</v>
      </c>
      <c r="AA717" s="3" t="s">
        <v>9</v>
      </c>
      <c r="AB717" s="3" t="s">
        <v>9</v>
      </c>
      <c r="AC717" s="3"/>
      <c r="AD717" s="3" t="s">
        <v>9</v>
      </c>
      <c r="AE717" s="3"/>
      <c r="AF717" s="3"/>
      <c r="AG717" s="12">
        <f>COUNTIF(Table1[[#This Row],[Catalogue of the Museum of London Antiquities 1854]:[Illustrations of Roman London 1859]],"=y")</f>
        <v>5</v>
      </c>
      <c r="AH717" s="12" t="str">
        <f>CONCATENATE(Table1[[#This Row],[Surname]],", ",Table1[[#This Row],[First name]])</f>
        <v>Shipp, William</v>
      </c>
    </row>
    <row r="718" spans="1:34" x14ac:dyDescent="0.25">
      <c r="A718" t="s">
        <v>672</v>
      </c>
      <c r="B718" t="s">
        <v>1118</v>
      </c>
      <c r="P718" t="s">
        <v>673</v>
      </c>
      <c r="Q718" t="s">
        <v>644</v>
      </c>
      <c r="R718" s="3" t="s">
        <v>608</v>
      </c>
      <c r="S718" t="s">
        <v>27</v>
      </c>
      <c r="T718"/>
      <c r="U718"/>
      <c r="V718" t="s">
        <v>9</v>
      </c>
      <c r="X718" s="3" t="s">
        <v>9</v>
      </c>
      <c r="AC718" s="3"/>
      <c r="AD718" s="3" t="s">
        <v>9</v>
      </c>
      <c r="AE718" s="3"/>
      <c r="AF718" s="3"/>
      <c r="AG718" s="12">
        <f>COUNTIF(Table1[[#This Row],[Catalogue of the Museum of London Antiquities 1854]:[Illustrations of Roman London 1859]],"=y")</f>
        <v>3</v>
      </c>
      <c r="AH718" s="12" t="str">
        <f>CONCATENATE(Table1[[#This Row],[Surname]],", ",Table1[[#This Row],[First name]])</f>
        <v>Shortt, William T P</v>
      </c>
    </row>
    <row r="719" spans="1:34" x14ac:dyDescent="0.25">
      <c r="A719" t="s">
        <v>674</v>
      </c>
      <c r="B719" t="s">
        <v>113</v>
      </c>
      <c r="Q719" t="s">
        <v>675</v>
      </c>
      <c r="R719" s="3" t="s">
        <v>3252</v>
      </c>
      <c r="S719" t="s">
        <v>27</v>
      </c>
      <c r="T719"/>
      <c r="U719"/>
      <c r="V719" t="s">
        <v>9</v>
      </c>
      <c r="AC719" s="3"/>
      <c r="AD719" s="3" t="s">
        <v>9</v>
      </c>
      <c r="AE719" s="3"/>
      <c r="AF719" s="3"/>
      <c r="AG719" s="12">
        <f>COUNTIF(Table1[[#This Row],[Catalogue of the Museum of London Antiquities 1854]:[Illustrations of Roman London 1859]],"=y")</f>
        <v>2</v>
      </c>
      <c r="AH719" s="12" t="str">
        <f>CONCATENATE(Table1[[#This Row],[Surname]],", ",Table1[[#This Row],[First name]])</f>
        <v>Silburn, James</v>
      </c>
    </row>
    <row r="720" spans="1:34" s="3" customFormat="1" x14ac:dyDescent="0.25">
      <c r="A720" s="3" t="s">
        <v>676</v>
      </c>
      <c r="B720" s="3" t="s">
        <v>1380</v>
      </c>
      <c r="C720" s="3" t="s">
        <v>1465</v>
      </c>
      <c r="D720" s="3" t="s">
        <v>9</v>
      </c>
      <c r="I720" s="3" t="s">
        <v>73</v>
      </c>
      <c r="N720" s="3" t="s">
        <v>2230</v>
      </c>
      <c r="Q720" s="3" t="s">
        <v>33</v>
      </c>
      <c r="R720" s="3" t="s">
        <v>3266</v>
      </c>
      <c r="S720" s="3" t="s">
        <v>34</v>
      </c>
      <c r="V720" s="3" t="s">
        <v>9</v>
      </c>
      <c r="Y720" s="3" t="s">
        <v>9</v>
      </c>
      <c r="Z720" s="3" t="s">
        <v>9</v>
      </c>
      <c r="AA720" s="3" t="s">
        <v>9</v>
      </c>
      <c r="AG720" s="12">
        <f>COUNTIF(Table1[[#This Row],[Catalogue of the Museum of London Antiquities 1854]:[Illustrations of Roman London 1859]],"=y")</f>
        <v>4</v>
      </c>
      <c r="AH720" s="12" t="str">
        <f>CONCATENATE(Table1[[#This Row],[Surname]],", ",Table1[[#This Row],[First name]])</f>
        <v>Simpson, J Y</v>
      </c>
    </row>
    <row r="721" spans="1:34" s="3" customFormat="1" x14ac:dyDescent="0.25">
      <c r="A721" s="3" t="s">
        <v>1466</v>
      </c>
      <c r="B721" s="3" t="s">
        <v>125</v>
      </c>
      <c r="D721" s="3" t="s">
        <v>9</v>
      </c>
      <c r="P721" s="3" t="s">
        <v>1467</v>
      </c>
      <c r="Q721" s="3" t="s">
        <v>16</v>
      </c>
      <c r="R721" s="3" t="s">
        <v>16</v>
      </c>
      <c r="S721" s="3" t="s">
        <v>27</v>
      </c>
      <c r="Z721" s="3" t="s">
        <v>9</v>
      </c>
      <c r="AG721" s="12">
        <f>COUNTIF(Table1[[#This Row],[Catalogue of the Museum of London Antiquities 1854]:[Illustrations of Roman London 1859]],"=y")</f>
        <v>1</v>
      </c>
      <c r="AH721" s="12" t="str">
        <f>CONCATENATE(Table1[[#This Row],[Surname]],", ",Table1[[#This Row],[First name]])</f>
        <v>Slack, Henry</v>
      </c>
    </row>
    <row r="722" spans="1:34" x14ac:dyDescent="0.25">
      <c r="A722" t="s">
        <v>1240</v>
      </c>
      <c r="B722" t="s">
        <v>1706</v>
      </c>
      <c r="P722" t="s">
        <v>1241</v>
      </c>
      <c r="Q722" t="s">
        <v>1111</v>
      </c>
      <c r="R722" s="3" t="s">
        <v>1088</v>
      </c>
      <c r="S722" t="s">
        <v>27</v>
      </c>
      <c r="T722"/>
      <c r="U722"/>
      <c r="V722"/>
      <c r="W722" s="3" t="s">
        <v>9</v>
      </c>
      <c r="AC722" s="3" t="s">
        <v>9</v>
      </c>
      <c r="AD722" s="3"/>
      <c r="AE722" s="3"/>
      <c r="AF722" s="3"/>
      <c r="AG722" s="12">
        <f>COUNTIF(Table1[[#This Row],[Catalogue of the Museum of London Antiquities 1854]:[Illustrations of Roman London 1859]],"=y")</f>
        <v>2</v>
      </c>
      <c r="AH722" s="12" t="str">
        <f>CONCATENATE(Table1[[#This Row],[Surname]],", ",Table1[[#This Row],[First name]])</f>
        <v>Smart, T W Wake</v>
      </c>
    </row>
    <row r="723" spans="1:34" x14ac:dyDescent="0.25">
      <c r="A723" t="s">
        <v>678</v>
      </c>
      <c r="B723" t="s">
        <v>679</v>
      </c>
      <c r="C723" t="s">
        <v>486</v>
      </c>
      <c r="J723" t="s">
        <v>9</v>
      </c>
      <c r="P723" t="s">
        <v>486</v>
      </c>
      <c r="Q723" t="s">
        <v>16</v>
      </c>
      <c r="R723" s="3" t="s">
        <v>16</v>
      </c>
      <c r="S723" t="s">
        <v>27</v>
      </c>
      <c r="T723"/>
      <c r="U723"/>
      <c r="V723" t="s">
        <v>9</v>
      </c>
      <c r="AC723" s="3"/>
      <c r="AD723" s="3"/>
      <c r="AE723" s="3"/>
      <c r="AF723" s="3"/>
      <c r="AG723" s="12">
        <f>COUNTIF(Table1[[#This Row],[Catalogue of the Museum of London Antiquities 1854]:[Illustrations of Roman London 1859]],"=y")</f>
        <v>1</v>
      </c>
      <c r="AH723" s="12" t="str">
        <f>CONCATENATE(Table1[[#This Row],[Surname]],", ",Table1[[#This Row],[First name]])</f>
        <v>Smee, William Ray</v>
      </c>
    </row>
    <row r="724" spans="1:34" x14ac:dyDescent="0.25">
      <c r="A724" t="s">
        <v>680</v>
      </c>
      <c r="B724" t="s">
        <v>125</v>
      </c>
      <c r="C724" t="s">
        <v>1597</v>
      </c>
      <c r="P724" t="s">
        <v>1119</v>
      </c>
      <c r="Q724" t="s">
        <v>798</v>
      </c>
      <c r="R724" s="3" t="s">
        <v>468</v>
      </c>
      <c r="S724" t="s">
        <v>468</v>
      </c>
      <c r="T724"/>
      <c r="U724"/>
      <c r="V724" t="s">
        <v>9</v>
      </c>
      <c r="W724" s="3" t="s">
        <v>9</v>
      </c>
      <c r="X724" s="3" t="s">
        <v>9</v>
      </c>
      <c r="Y724" s="3" t="s">
        <v>9</v>
      </c>
      <c r="Z724" s="3" t="s">
        <v>9</v>
      </c>
      <c r="AA724" s="3" t="s">
        <v>9</v>
      </c>
      <c r="AC724" s="3"/>
      <c r="AD724" s="3"/>
      <c r="AE724" s="3"/>
      <c r="AF724" s="3" t="s">
        <v>9</v>
      </c>
      <c r="AG724" s="12">
        <f>COUNTIF(Table1[[#This Row],[Catalogue of the Museum of London Antiquities 1854]:[Illustrations of Roman London 1859]],"=y")</f>
        <v>7</v>
      </c>
      <c r="AH724" s="12" t="str">
        <f>CONCATENATE(Table1[[#This Row],[Surname]],", ",Table1[[#This Row],[First name]])</f>
        <v>Smith, Henry</v>
      </c>
    </row>
    <row r="725" spans="1:34" x14ac:dyDescent="0.25">
      <c r="A725" t="s">
        <v>680</v>
      </c>
      <c r="B725" t="s">
        <v>1707</v>
      </c>
      <c r="P725" s="3" t="s">
        <v>2311</v>
      </c>
      <c r="R725" s="3" t="s">
        <v>682</v>
      </c>
      <c r="S725" t="s">
        <v>683</v>
      </c>
      <c r="T725"/>
      <c r="U725"/>
      <c r="V725" t="s">
        <v>9</v>
      </c>
      <c r="AB725" s="3" t="s">
        <v>9</v>
      </c>
      <c r="AC725" s="3" t="s">
        <v>9</v>
      </c>
      <c r="AD725" s="3"/>
      <c r="AE725" s="3"/>
      <c r="AF725" s="3"/>
      <c r="AG725" s="12">
        <f>COUNTIF(Table1[[#This Row],[Catalogue of the Museum of London Antiquities 1854]:[Illustrations of Roman London 1859]],"=y")</f>
        <v>3</v>
      </c>
      <c r="AH725" s="12" t="str">
        <f>CONCATENATE(Table1[[#This Row],[Surname]],", ",Table1[[#This Row],[First name]])</f>
        <v xml:space="preserve">Smith, H Ecroyd </v>
      </c>
    </row>
    <row r="726" spans="1:34" x14ac:dyDescent="0.25">
      <c r="A726" t="s">
        <v>680</v>
      </c>
      <c r="B726" t="s">
        <v>11</v>
      </c>
      <c r="Q726" t="s">
        <v>1126</v>
      </c>
      <c r="R726" s="3" t="s">
        <v>468</v>
      </c>
      <c r="S726" t="s">
        <v>27</v>
      </c>
      <c r="T726"/>
      <c r="U726"/>
      <c r="V726"/>
      <c r="AC726" s="3"/>
      <c r="AD726" s="3" t="s">
        <v>9</v>
      </c>
      <c r="AE726" s="3"/>
      <c r="AF726" s="3"/>
      <c r="AG726" s="12">
        <f>COUNTIF(Table1[[#This Row],[Catalogue of the Museum of London Antiquities 1854]:[Illustrations of Roman London 1859]],"=y")</f>
        <v>1</v>
      </c>
      <c r="AH726" s="12" t="str">
        <f>CONCATENATE(Table1[[#This Row],[Surname]],", ",Table1[[#This Row],[First name]])</f>
        <v>Smith, John</v>
      </c>
    </row>
    <row r="727" spans="1:34" x14ac:dyDescent="0.25">
      <c r="A727" t="s">
        <v>680</v>
      </c>
      <c r="B727" t="s">
        <v>1708</v>
      </c>
      <c r="C727" t="s">
        <v>1121</v>
      </c>
      <c r="P727" t="s">
        <v>2110</v>
      </c>
      <c r="Q727" t="s">
        <v>16</v>
      </c>
      <c r="R727" s="3" t="s">
        <v>16</v>
      </c>
      <c r="S727" t="s">
        <v>27</v>
      </c>
      <c r="T727"/>
      <c r="U727"/>
      <c r="V727"/>
      <c r="AC727" s="3" t="s">
        <v>9</v>
      </c>
      <c r="AD727" s="3"/>
      <c r="AE727" s="3"/>
      <c r="AF727" s="3" t="s">
        <v>9</v>
      </c>
      <c r="AG727" s="12">
        <f>COUNTIF(Table1[[#This Row],[Catalogue of the Museum of London Antiquities 1854]:[Illustrations of Roman London 1859]],"=y")</f>
        <v>2</v>
      </c>
      <c r="AH727" s="12" t="str">
        <f>CONCATENATE(Table1[[#This Row],[Surname]],", ",Table1[[#This Row],[First name]])</f>
        <v>Smith, A Russell</v>
      </c>
    </row>
    <row r="728" spans="1:34" x14ac:dyDescent="0.25">
      <c r="A728" t="s">
        <v>680</v>
      </c>
      <c r="B728" t="s">
        <v>1120</v>
      </c>
      <c r="C728" t="s">
        <v>1121</v>
      </c>
      <c r="D728" t="s">
        <v>9</v>
      </c>
      <c r="P728" t="s">
        <v>1518</v>
      </c>
      <c r="Q728" t="s">
        <v>16</v>
      </c>
      <c r="R728" s="3" t="s">
        <v>16</v>
      </c>
      <c r="S728" t="s">
        <v>27</v>
      </c>
      <c r="T728"/>
      <c r="U728"/>
      <c r="V728"/>
      <c r="AA728" s="3" t="s">
        <v>9</v>
      </c>
      <c r="AC728" s="3"/>
      <c r="AD728" s="3" t="s">
        <v>9</v>
      </c>
      <c r="AE728" s="3"/>
      <c r="AF728" s="3"/>
      <c r="AG728" s="12">
        <f>COUNTIF(Table1[[#This Row],[Catalogue of the Museum of London Antiquities 1854]:[Illustrations of Roman London 1859]],"=y")</f>
        <v>2</v>
      </c>
      <c r="AH728" s="12" t="str">
        <f>CONCATENATE(Table1[[#This Row],[Surname]],", ",Table1[[#This Row],[First name]])</f>
        <v>Smith, John Russell</v>
      </c>
    </row>
    <row r="729" spans="1:34" x14ac:dyDescent="0.25">
      <c r="A729" t="s">
        <v>680</v>
      </c>
      <c r="C729" t="s">
        <v>369</v>
      </c>
      <c r="Q729" t="s">
        <v>1125</v>
      </c>
      <c r="R729" s="3" t="s">
        <v>468</v>
      </c>
      <c r="S729" t="s">
        <v>27</v>
      </c>
      <c r="T729"/>
      <c r="U729"/>
      <c r="V729"/>
      <c r="AC729" s="3"/>
      <c r="AD729" s="3" t="s">
        <v>9</v>
      </c>
      <c r="AE729" s="3"/>
      <c r="AF729" s="3"/>
      <c r="AG729" s="12">
        <f>COUNTIF(Table1[[#This Row],[Catalogue of the Museum of London Antiquities 1854]:[Illustrations of Roman London 1859]],"=y")</f>
        <v>1</v>
      </c>
      <c r="AH729" s="12" t="str">
        <f>CONCATENATE(Table1[[#This Row],[Surname]],", ",Table1[[#This Row],[First name]])</f>
        <v xml:space="preserve">Smith, </v>
      </c>
    </row>
    <row r="730" spans="1:34" x14ac:dyDescent="0.25">
      <c r="A730" t="s">
        <v>680</v>
      </c>
      <c r="C730" t="s">
        <v>335</v>
      </c>
      <c r="Q730" t="s">
        <v>1124</v>
      </c>
      <c r="R730" s="3" t="s">
        <v>468</v>
      </c>
      <c r="S730" t="s">
        <v>27</v>
      </c>
      <c r="T730"/>
      <c r="U730"/>
      <c r="V730"/>
      <c r="AC730" s="3"/>
      <c r="AD730" s="3" t="s">
        <v>9</v>
      </c>
      <c r="AE730" s="3"/>
      <c r="AF730" s="3"/>
      <c r="AG730" s="12">
        <f>COUNTIF(Table1[[#This Row],[Catalogue of the Museum of London Antiquities 1854]:[Illustrations of Roman London 1859]],"=y")</f>
        <v>1</v>
      </c>
      <c r="AH730" s="12" t="str">
        <f>CONCATENATE(Table1[[#This Row],[Surname]],", ",Table1[[#This Row],[First name]])</f>
        <v xml:space="preserve">Smith, </v>
      </c>
    </row>
    <row r="731" spans="1:34" x14ac:dyDescent="0.25">
      <c r="A731" t="s">
        <v>680</v>
      </c>
      <c r="B731" t="s">
        <v>684</v>
      </c>
      <c r="D731" t="s">
        <v>3209</v>
      </c>
      <c r="P731" t="s">
        <v>685</v>
      </c>
      <c r="Q731" t="s">
        <v>16</v>
      </c>
      <c r="R731" s="3" t="s">
        <v>16</v>
      </c>
      <c r="S731" t="s">
        <v>27</v>
      </c>
      <c r="T731"/>
      <c r="U731"/>
      <c r="V731" t="s">
        <v>9</v>
      </c>
      <c r="AC731" s="3"/>
      <c r="AD731" s="3"/>
      <c r="AE731" s="3"/>
      <c r="AF731" s="3"/>
      <c r="AG731" s="12">
        <f>COUNTIF(Table1[[#This Row],[Catalogue of the Museum of London Antiquities 1854]:[Illustrations of Roman London 1859]],"=y")</f>
        <v>1</v>
      </c>
      <c r="AH731" s="12" t="str">
        <f>CONCATENATE(Table1[[#This Row],[Surname]],", ",Table1[[#This Row],[First name]])</f>
        <v>Smith, Richard John</v>
      </c>
    </row>
    <row r="732" spans="1:34" x14ac:dyDescent="0.25">
      <c r="A732" t="s">
        <v>680</v>
      </c>
      <c r="B732" t="s">
        <v>1122</v>
      </c>
      <c r="J732" t="s">
        <v>9</v>
      </c>
      <c r="P732" t="s">
        <v>1123</v>
      </c>
      <c r="Q732" t="s">
        <v>16</v>
      </c>
      <c r="R732" s="3" t="s">
        <v>16</v>
      </c>
      <c r="S732" t="s">
        <v>27</v>
      </c>
      <c r="T732"/>
      <c r="U732"/>
      <c r="V732"/>
      <c r="AC732" s="3"/>
      <c r="AD732" s="3" t="s">
        <v>9</v>
      </c>
      <c r="AE732" s="3"/>
      <c r="AF732" s="3"/>
      <c r="AG732" s="12">
        <f>COUNTIF(Table1[[#This Row],[Catalogue of the Museum of London Antiquities 1854]:[Illustrations of Roman London 1859]],"=y")</f>
        <v>1</v>
      </c>
      <c r="AH732" s="12" t="str">
        <f>CONCATENATE(Table1[[#This Row],[Surname]],", ",Table1[[#This Row],[First name]])</f>
        <v>Smith, William James</v>
      </c>
    </row>
    <row r="733" spans="1:34" x14ac:dyDescent="0.25">
      <c r="A733" t="s">
        <v>680</v>
      </c>
      <c r="C733" t="s">
        <v>873</v>
      </c>
      <c r="E733" t="s">
        <v>9</v>
      </c>
      <c r="I733" t="s">
        <v>874</v>
      </c>
      <c r="Q733" t="s">
        <v>956</v>
      </c>
      <c r="R733" s="3" t="s">
        <v>3253</v>
      </c>
      <c r="S733" t="s">
        <v>27</v>
      </c>
      <c r="T733"/>
      <c r="U733"/>
      <c r="V733"/>
      <c r="AC733" s="3"/>
      <c r="AD733" s="3"/>
      <c r="AE733" s="3" t="s">
        <v>9</v>
      </c>
      <c r="AF733" s="3"/>
      <c r="AG733" s="12">
        <f>COUNTIF(Table1[[#This Row],[Catalogue of the Museum of London Antiquities 1854]:[Illustrations of Roman London 1859]],"=y")</f>
        <v>1</v>
      </c>
      <c r="AH733" s="12" t="str">
        <f>CONCATENATE(Table1[[#This Row],[Surname]],", ",Table1[[#This Row],[First name]])</f>
        <v xml:space="preserve">Smith, </v>
      </c>
    </row>
    <row r="734" spans="1:34" x14ac:dyDescent="0.25">
      <c r="A734" t="s">
        <v>681</v>
      </c>
      <c r="B734" t="s">
        <v>687</v>
      </c>
      <c r="Q734" t="s">
        <v>199</v>
      </c>
      <c r="R734" s="3" t="s">
        <v>26</v>
      </c>
      <c r="S734" t="s">
        <v>27</v>
      </c>
      <c r="T734"/>
      <c r="U734"/>
      <c r="V734"/>
      <c r="X734" s="3" t="s">
        <v>9</v>
      </c>
      <c r="AC734" s="3"/>
      <c r="AD734" s="3"/>
      <c r="AE734" s="3"/>
      <c r="AF734" s="3"/>
      <c r="AG734" s="12">
        <f>COUNTIF(Table1[[#This Row],[Catalogue of the Museum of London Antiquities 1854]:[Illustrations of Roman London 1859]],"=y")</f>
        <v>1</v>
      </c>
      <c r="AH734" s="12" t="str">
        <f>CONCATENATE(Table1[[#This Row],[Surname]],", ",Table1[[#This Row],[First name]])</f>
        <v>Smyth, Clement Taylor</v>
      </c>
    </row>
    <row r="735" spans="1:34" x14ac:dyDescent="0.25">
      <c r="A735" s="3" t="s">
        <v>681</v>
      </c>
      <c r="B735" s="3" t="s">
        <v>1353</v>
      </c>
      <c r="C735" s="3" t="s">
        <v>2209</v>
      </c>
      <c r="D735" s="3"/>
      <c r="E735" s="3"/>
      <c r="F735" s="3"/>
      <c r="G735" s="3"/>
      <c r="H735" s="3"/>
      <c r="I735" s="3" t="s">
        <v>585</v>
      </c>
      <c r="J735" s="3" t="s">
        <v>9</v>
      </c>
      <c r="K735" s="3" t="s">
        <v>9</v>
      </c>
      <c r="L735" s="3"/>
      <c r="M735" s="3"/>
      <c r="N735" s="3"/>
      <c r="O735" s="3"/>
      <c r="P735" s="3" t="s">
        <v>1127</v>
      </c>
      <c r="Q735" s="3" t="s">
        <v>448</v>
      </c>
      <c r="R735" s="3" t="s">
        <v>449</v>
      </c>
      <c r="S735" s="3" t="s">
        <v>27</v>
      </c>
      <c r="T735" s="3" t="s">
        <v>9</v>
      </c>
      <c r="V735" s="3" t="s">
        <v>9</v>
      </c>
      <c r="X735" s="3" t="s">
        <v>9</v>
      </c>
      <c r="AC735" s="3"/>
      <c r="AD735" s="3" t="s">
        <v>9</v>
      </c>
      <c r="AE735" s="3"/>
      <c r="AF735" s="3" t="s">
        <v>9</v>
      </c>
      <c r="AG735" s="12">
        <f>COUNTIF(Table1[[#This Row],[Catalogue of the Museum of London Antiquities 1854]:[Illustrations of Roman London 1859]],"=y")</f>
        <v>4</v>
      </c>
      <c r="AH735" s="12" t="str">
        <f>CONCATENATE(Table1[[#This Row],[Surname]],", ",Table1[[#This Row],[First name]])</f>
        <v xml:space="preserve">Smyth, W H </v>
      </c>
    </row>
    <row r="736" spans="1:34" x14ac:dyDescent="0.25">
      <c r="A736" s="3" t="s">
        <v>686</v>
      </c>
      <c r="B736" s="3" t="s">
        <v>2189</v>
      </c>
      <c r="C736" s="3" t="s">
        <v>466</v>
      </c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 t="s">
        <v>199</v>
      </c>
      <c r="R736" s="3" t="s">
        <v>26</v>
      </c>
      <c r="S736" s="3" t="s">
        <v>27</v>
      </c>
      <c r="V736" s="3" t="s">
        <v>9</v>
      </c>
      <c r="AC736" s="3"/>
      <c r="AD736" s="3" t="s">
        <v>9</v>
      </c>
      <c r="AE736" s="3"/>
      <c r="AF736" s="3"/>
      <c r="AG736" s="12">
        <f>COUNTIF(Table1[[#This Row],[Catalogue of the Museum of London Antiquities 1854]:[Illustrations of Roman London 1859]],"=y")</f>
        <v>2</v>
      </c>
      <c r="AH736" s="12" t="str">
        <f>CONCATENATE(Table1[[#This Row],[Surname]],", ",Table1[[#This Row],[First name]])</f>
        <v>Smythe, W Disney</v>
      </c>
    </row>
    <row r="737" spans="1:34" s="3" customFormat="1" x14ac:dyDescent="0.25">
      <c r="A737" s="3" t="s">
        <v>1200</v>
      </c>
      <c r="P737" s="3" t="s">
        <v>968</v>
      </c>
      <c r="Q737" s="3" t="s">
        <v>16</v>
      </c>
      <c r="R737" s="3" t="s">
        <v>16</v>
      </c>
      <c r="S737" s="3" t="s">
        <v>27</v>
      </c>
      <c r="U737" s="3" t="s">
        <v>1200</v>
      </c>
      <c r="Y737" s="3" t="s">
        <v>9</v>
      </c>
      <c r="Z737" s="3" t="s">
        <v>9</v>
      </c>
      <c r="AA737" s="3" t="s">
        <v>9</v>
      </c>
      <c r="AB737" s="3" t="s">
        <v>9</v>
      </c>
      <c r="AC737" s="3" t="s">
        <v>9</v>
      </c>
      <c r="AG737" s="12">
        <f>COUNTIF(Table1[[#This Row],[Catalogue of the Museum of London Antiquities 1854]:[Illustrations of Roman London 1859]],"=y")</f>
        <v>5</v>
      </c>
      <c r="AH737" s="12" t="str">
        <f>CONCATENATE(Table1[[#This Row],[Surname]],", ",Table1[[#This Row],[First name]])</f>
        <v xml:space="preserve">Society of Antiquaries of London, </v>
      </c>
    </row>
    <row r="738" spans="1:34" s="3" customFormat="1" x14ac:dyDescent="0.25">
      <c r="A738" s="3" t="s">
        <v>13</v>
      </c>
      <c r="Q738" s="3" t="s">
        <v>12</v>
      </c>
      <c r="R738" s="3" t="s">
        <v>2061</v>
      </c>
      <c r="S738" s="3" t="s">
        <v>27</v>
      </c>
      <c r="U738" s="3" t="s">
        <v>13</v>
      </c>
      <c r="Z738" s="3" t="s">
        <v>9</v>
      </c>
      <c r="AA738" s="3" t="s">
        <v>9</v>
      </c>
      <c r="AB738" s="3" t="s">
        <v>9</v>
      </c>
      <c r="AC738" s="3" t="s">
        <v>9</v>
      </c>
      <c r="AF738" s="3" t="s">
        <v>9</v>
      </c>
      <c r="AG738" s="12">
        <f>COUNTIF(Table1[[#This Row],[Catalogue of the Museum of London Antiquities 1854]:[Illustrations of Roman London 1859]],"=y")</f>
        <v>5</v>
      </c>
      <c r="AH738" s="12" t="str">
        <f>CONCATENATE(Table1[[#This Row],[Surname]],", ",Table1[[#This Row],[First name]])</f>
        <v xml:space="preserve">Society of Antiquaries of Newcastle upon Tyne, </v>
      </c>
    </row>
    <row r="739" spans="1:34" s="3" customFormat="1" x14ac:dyDescent="0.25">
      <c r="A739" s="3" t="s">
        <v>1774</v>
      </c>
      <c r="Q739" s="3" t="s">
        <v>1775</v>
      </c>
      <c r="R739" s="3" t="s">
        <v>885</v>
      </c>
      <c r="S739" s="3" t="s">
        <v>211</v>
      </c>
      <c r="U739" s="3" t="s">
        <v>1774</v>
      </c>
      <c r="AF739" s="3" t="s">
        <v>9</v>
      </c>
      <c r="AG739" s="12">
        <f>COUNTIF(Table1[[#This Row],[Catalogue of the Museum of London Antiquities 1854]:[Illustrations of Roman London 1859]],"=y")</f>
        <v>1</v>
      </c>
      <c r="AH739" s="12" t="str">
        <f>CONCATENATE(Table1[[#This Row],[Surname]],", ",Table1[[#This Row],[First name]])</f>
        <v xml:space="preserve">Society of Antiquaries of Normandy, </v>
      </c>
    </row>
    <row r="740" spans="1:34" s="3" customFormat="1" x14ac:dyDescent="0.25">
      <c r="A740" s="3" t="s">
        <v>1776</v>
      </c>
      <c r="Q740" s="3" t="s">
        <v>1777</v>
      </c>
      <c r="R740" s="3" t="s">
        <v>1024</v>
      </c>
      <c r="S740" s="3" t="s">
        <v>211</v>
      </c>
      <c r="U740" s="3" t="s">
        <v>1776</v>
      </c>
      <c r="AF740" s="3" t="s">
        <v>9</v>
      </c>
      <c r="AG740" s="12">
        <f>COUNTIF(Table1[[#This Row],[Catalogue of the Museum of London Antiquities 1854]:[Illustrations of Roman London 1859]],"=y")</f>
        <v>1</v>
      </c>
      <c r="AH740" s="12" t="str">
        <f>CONCATENATE(Table1[[#This Row],[Surname]],", ",Table1[[#This Row],[First name]])</f>
        <v xml:space="preserve">Society of Antiquaries of Picardy, </v>
      </c>
    </row>
    <row r="741" spans="1:34" s="3" customFormat="1" x14ac:dyDescent="0.25">
      <c r="A741" s="3" t="s">
        <v>1531</v>
      </c>
      <c r="Q741" s="3" t="s">
        <v>33</v>
      </c>
      <c r="R741" s="3" t="s">
        <v>3266</v>
      </c>
      <c r="S741" s="3" t="s">
        <v>34</v>
      </c>
      <c r="U741" s="3" t="s">
        <v>1531</v>
      </c>
      <c r="AB741" s="3" t="s">
        <v>9</v>
      </c>
      <c r="AC741" s="3" t="s">
        <v>9</v>
      </c>
      <c r="AG741" s="12">
        <f>COUNTIF(Table1[[#This Row],[Catalogue of the Museum of London Antiquities 1854]:[Illustrations of Roman London 1859]],"=y")</f>
        <v>2</v>
      </c>
      <c r="AH741" s="12" t="str">
        <f>CONCATENATE(Table1[[#This Row],[Surname]],", ",Table1[[#This Row],[First name]])</f>
        <v xml:space="preserve">Society of Antiquaries of Scotland, </v>
      </c>
    </row>
    <row r="742" spans="1:34" s="3" customFormat="1" x14ac:dyDescent="0.25">
      <c r="A742" t="s">
        <v>688</v>
      </c>
      <c r="B742" t="s">
        <v>1379</v>
      </c>
      <c r="C742"/>
      <c r="D742"/>
      <c r="E742"/>
      <c r="F742"/>
      <c r="G742"/>
      <c r="H742"/>
      <c r="I742" t="s">
        <v>48</v>
      </c>
      <c r="J742" t="s">
        <v>9</v>
      </c>
      <c r="K742" t="s">
        <v>9</v>
      </c>
      <c r="L742"/>
      <c r="M742"/>
      <c r="N742"/>
      <c r="O742"/>
      <c r="P742" t="s">
        <v>689</v>
      </c>
      <c r="Q742" t="s">
        <v>690</v>
      </c>
      <c r="R742" s="3" t="s">
        <v>303</v>
      </c>
      <c r="S742" t="s">
        <v>27</v>
      </c>
      <c r="T742"/>
      <c r="U742"/>
      <c r="V742" t="s">
        <v>9</v>
      </c>
      <c r="Y742" s="3" t="s">
        <v>9</v>
      </c>
      <c r="Z742" s="3" t="s">
        <v>9</v>
      </c>
      <c r="AA742" s="3" t="s">
        <v>9</v>
      </c>
      <c r="AB742" s="3" t="s">
        <v>9</v>
      </c>
      <c r="AD742" s="3" t="s">
        <v>9</v>
      </c>
      <c r="AF742" s="3" t="s">
        <v>9</v>
      </c>
      <c r="AG742" s="12">
        <f>COUNTIF(Table1[[#This Row],[Catalogue of the Museum of London Antiquities 1854]:[Illustrations of Roman London 1859]],"=y")</f>
        <v>7</v>
      </c>
      <c r="AH742" s="12" t="str">
        <f>CONCATENATE(Table1[[#This Row],[Surname]],", ",Table1[[#This Row],[First name]])</f>
        <v>Solly, Samuel Reynolds</v>
      </c>
    </row>
    <row r="743" spans="1:34" s="3" customFormat="1" x14ac:dyDescent="0.25">
      <c r="A743" s="3" t="s">
        <v>1128</v>
      </c>
      <c r="B743"/>
      <c r="C743" t="s">
        <v>938</v>
      </c>
      <c r="D743"/>
      <c r="E743"/>
      <c r="F743" t="s">
        <v>9</v>
      </c>
      <c r="G743"/>
      <c r="H743"/>
      <c r="I743"/>
      <c r="J743"/>
      <c r="K743"/>
      <c r="L743"/>
      <c r="M743"/>
      <c r="N743"/>
      <c r="O743"/>
      <c r="P743" t="s">
        <v>1129</v>
      </c>
      <c r="Q743" t="s">
        <v>1130</v>
      </c>
      <c r="R743" s="3" t="s">
        <v>68</v>
      </c>
      <c r="S743" t="s">
        <v>27</v>
      </c>
      <c r="T743"/>
      <c r="U743"/>
      <c r="V743"/>
      <c r="AD743" s="3" t="s">
        <v>9</v>
      </c>
      <c r="AG743" s="12">
        <f>COUNTIF(Table1[[#This Row],[Catalogue of the Museum of London Antiquities 1854]:[Illustrations of Roman London 1859]],"=y")</f>
        <v>1</v>
      </c>
      <c r="AH743" s="12" t="str">
        <f>CONCATENATE(Table1[[#This Row],[Surname]],", ",Table1[[#This Row],[First name]])</f>
        <v xml:space="preserve">Sondes, </v>
      </c>
    </row>
    <row r="744" spans="1:34" x14ac:dyDescent="0.25">
      <c r="A744" s="3" t="s">
        <v>2111</v>
      </c>
      <c r="D744" t="s">
        <v>9</v>
      </c>
      <c r="P744" t="s">
        <v>1250</v>
      </c>
      <c r="Q744" t="s">
        <v>16</v>
      </c>
      <c r="R744" s="3" t="s">
        <v>16</v>
      </c>
      <c r="S744" t="s">
        <v>27</v>
      </c>
      <c r="T744"/>
      <c r="U744"/>
      <c r="V744"/>
      <c r="AC744" s="3"/>
      <c r="AD744" s="3"/>
      <c r="AE744" s="3"/>
      <c r="AF744" s="3" t="s">
        <v>9</v>
      </c>
      <c r="AG744" s="12">
        <f>COUNTIF(Table1[[#This Row],[Catalogue of the Museum of London Antiquities 1854]:[Illustrations of Roman London 1859]],"=y")</f>
        <v>1</v>
      </c>
      <c r="AH744" s="12" t="str">
        <f>CONCATENATE(Table1[[#This Row],[Surname]],", ",Table1[[#This Row],[First name]])</f>
        <v xml:space="preserve">Sotheby and Wilkinson, </v>
      </c>
    </row>
    <row r="745" spans="1:34" x14ac:dyDescent="0.25">
      <c r="A745" t="s">
        <v>46</v>
      </c>
      <c r="C745" t="s">
        <v>938</v>
      </c>
      <c r="F745" t="s">
        <v>9</v>
      </c>
      <c r="P745" t="s">
        <v>2112</v>
      </c>
      <c r="Q745" t="s">
        <v>1131</v>
      </c>
      <c r="R745" s="3" t="s">
        <v>266</v>
      </c>
      <c r="S745" t="s">
        <v>27</v>
      </c>
      <c r="T745"/>
      <c r="U745"/>
      <c r="V745"/>
      <c r="AC745" s="3"/>
      <c r="AD745" s="3" t="s">
        <v>9</v>
      </c>
      <c r="AE745" s="3"/>
      <c r="AF745" s="3" t="s">
        <v>9</v>
      </c>
      <c r="AG745" s="12">
        <f>COUNTIF(Table1[[#This Row],[Catalogue of the Museum of London Antiquities 1854]:[Illustrations of Roman London 1859]],"=y")</f>
        <v>2</v>
      </c>
      <c r="AH745" s="12" t="str">
        <f>CONCATENATE(Table1[[#This Row],[Surname]],", ",Table1[[#This Row],[First name]])</f>
        <v xml:space="preserve">Southampton, </v>
      </c>
    </row>
    <row r="746" spans="1:34" x14ac:dyDescent="0.25">
      <c r="A746" t="s">
        <v>691</v>
      </c>
      <c r="B746" t="s">
        <v>692</v>
      </c>
      <c r="J746" t="s">
        <v>9</v>
      </c>
      <c r="P746" t="s">
        <v>693</v>
      </c>
      <c r="Q746" t="s">
        <v>16</v>
      </c>
      <c r="R746" s="3" t="s">
        <v>16</v>
      </c>
      <c r="S746" t="s">
        <v>27</v>
      </c>
      <c r="T746"/>
      <c r="U746"/>
      <c r="V746" t="s">
        <v>9</v>
      </c>
      <c r="AC746" s="3"/>
      <c r="AD746" s="3" t="s">
        <v>9</v>
      </c>
      <c r="AE746" s="3"/>
      <c r="AF746" s="3"/>
      <c r="AG746" s="12">
        <f>COUNTIF(Table1[[#This Row],[Catalogue of the Museum of London Antiquities 1854]:[Illustrations of Roman London 1859]],"=y")</f>
        <v>2</v>
      </c>
      <c r="AH746" s="12" t="str">
        <f>CONCATENATE(Table1[[#This Row],[Surname]],", ",Table1[[#This Row],[First name]])</f>
        <v>Southby, Thomas Hayward</v>
      </c>
    </row>
    <row r="747" spans="1:34" x14ac:dyDescent="0.25">
      <c r="A747" t="s">
        <v>694</v>
      </c>
      <c r="B747" t="s">
        <v>29</v>
      </c>
      <c r="C747" t="s">
        <v>2113</v>
      </c>
      <c r="P747" t="s">
        <v>1519</v>
      </c>
      <c r="Q747" t="s">
        <v>607</v>
      </c>
      <c r="R747" s="3" t="s">
        <v>608</v>
      </c>
      <c r="S747" t="s">
        <v>27</v>
      </c>
      <c r="T747" t="s">
        <v>9</v>
      </c>
      <c r="U747"/>
      <c r="V747" t="s">
        <v>9</v>
      </c>
      <c r="Y747" s="3" t="s">
        <v>9</v>
      </c>
      <c r="Z747" s="3" t="s">
        <v>9</v>
      </c>
      <c r="AA747" s="3" t="s">
        <v>9</v>
      </c>
      <c r="AB747" s="3" t="s">
        <v>9</v>
      </c>
      <c r="AC747" s="3"/>
      <c r="AD747" s="3" t="s">
        <v>9</v>
      </c>
      <c r="AE747" s="3"/>
      <c r="AF747" s="3" t="s">
        <v>9</v>
      </c>
      <c r="AG747" s="12">
        <f>COUNTIF(Table1[[#This Row],[Catalogue of the Museum of London Antiquities 1854]:[Illustrations of Roman London 1859]],"=y")</f>
        <v>7</v>
      </c>
      <c r="AH747" s="12" t="str">
        <f>CONCATENATE(Table1[[#This Row],[Surname]],", ",Table1[[#This Row],[First name]])</f>
        <v>Spence, Charles</v>
      </c>
    </row>
    <row r="748" spans="1:34" x14ac:dyDescent="0.25">
      <c r="A748" t="s">
        <v>694</v>
      </c>
      <c r="B748" t="s">
        <v>81</v>
      </c>
      <c r="P748" t="s">
        <v>1598</v>
      </c>
      <c r="Q748" t="s">
        <v>1599</v>
      </c>
      <c r="R748" s="3" t="s">
        <v>2061</v>
      </c>
      <c r="S748" t="s">
        <v>27</v>
      </c>
      <c r="T748"/>
      <c r="U748"/>
      <c r="V748"/>
      <c r="AB748" s="3" t="s">
        <v>9</v>
      </c>
      <c r="AC748" s="3" t="s">
        <v>9</v>
      </c>
      <c r="AD748" s="3"/>
      <c r="AE748" s="3"/>
      <c r="AF748" s="3"/>
      <c r="AG748" s="12">
        <f>COUNTIF(Table1[[#This Row],[Catalogue of the Museum of London Antiquities 1854]:[Illustrations of Roman London 1859]],"=y")</f>
        <v>2</v>
      </c>
      <c r="AH748" s="12" t="str">
        <f>CONCATENATE(Table1[[#This Row],[Surname]],", ",Table1[[#This Row],[First name]])</f>
        <v>Spence, Robert</v>
      </c>
    </row>
    <row r="749" spans="1:34" x14ac:dyDescent="0.25">
      <c r="A749" t="s">
        <v>1381</v>
      </c>
      <c r="B749" t="s">
        <v>196</v>
      </c>
      <c r="C749" t="s">
        <v>24</v>
      </c>
      <c r="E749" t="s">
        <v>9</v>
      </c>
      <c r="P749" t="s">
        <v>1382</v>
      </c>
      <c r="Q749" t="s">
        <v>179</v>
      </c>
      <c r="R749" s="3" t="s">
        <v>185</v>
      </c>
      <c r="S749" t="s">
        <v>27</v>
      </c>
      <c r="T749"/>
      <c r="U749"/>
      <c r="V749"/>
      <c r="Y749" s="3" t="s">
        <v>9</v>
      </c>
      <c r="AC749" s="3"/>
      <c r="AD749" s="3"/>
      <c r="AE749" s="3"/>
      <c r="AF749" s="3"/>
      <c r="AG749" s="12">
        <f>COUNTIF(Table1[[#This Row],[Catalogue of the Museum of London Antiquities 1854]:[Illustrations of Roman London 1859]],"=y")</f>
        <v>1</v>
      </c>
      <c r="AH749" s="12" t="str">
        <f>CONCATENATE(Table1[[#This Row],[Surname]],", ",Table1[[#This Row],[First name]])</f>
        <v>Spurrell, Frederick</v>
      </c>
    </row>
    <row r="750" spans="1:34" x14ac:dyDescent="0.25">
      <c r="A750" t="s">
        <v>1709</v>
      </c>
      <c r="B750" t="s">
        <v>11</v>
      </c>
      <c r="C750" t="s">
        <v>2211</v>
      </c>
      <c r="E750" t="s">
        <v>9</v>
      </c>
      <c r="I750" s="3" t="s">
        <v>48</v>
      </c>
      <c r="L750" t="s">
        <v>9</v>
      </c>
      <c r="P750" t="s">
        <v>2114</v>
      </c>
      <c r="Q750" t="s">
        <v>548</v>
      </c>
      <c r="R750" s="3" t="s">
        <v>3252</v>
      </c>
      <c r="S750" t="s">
        <v>27</v>
      </c>
      <c r="T750"/>
      <c r="U750"/>
      <c r="V750"/>
      <c r="AC750" s="3" t="s">
        <v>9</v>
      </c>
      <c r="AD750" s="3"/>
      <c r="AE750" s="3"/>
      <c r="AF750" s="3" t="s">
        <v>9</v>
      </c>
      <c r="AG750" s="12">
        <f>COUNTIF(Table1[[#This Row],[Catalogue of the Museum of London Antiquities 1854]:[Illustrations of Roman London 1859]],"=y")</f>
        <v>2</v>
      </c>
      <c r="AH750" s="12" t="str">
        <f>CONCATENATE(Table1[[#This Row],[Surname]],", ",Table1[[#This Row],[First name]])</f>
        <v>Stacye, John</v>
      </c>
    </row>
    <row r="751" spans="1:34" x14ac:dyDescent="0.25">
      <c r="A751" t="s">
        <v>1132</v>
      </c>
      <c r="B751" t="s">
        <v>11</v>
      </c>
      <c r="P751" t="s">
        <v>1133</v>
      </c>
      <c r="Q751" t="s">
        <v>16</v>
      </c>
      <c r="R751" s="3" t="s">
        <v>16</v>
      </c>
      <c r="S751" t="s">
        <v>27</v>
      </c>
      <c r="T751"/>
      <c r="U751"/>
      <c r="V751"/>
      <c r="AC751" s="3"/>
      <c r="AD751" s="3" t="s">
        <v>9</v>
      </c>
      <c r="AE751" s="3"/>
      <c r="AF751" s="3"/>
      <c r="AG751" s="12">
        <f>COUNTIF(Table1[[#This Row],[Catalogue of the Museum of London Antiquities 1854]:[Illustrations of Roman London 1859]],"=y")</f>
        <v>1</v>
      </c>
      <c r="AH751" s="12" t="str">
        <f>CONCATENATE(Table1[[#This Row],[Surname]],", ",Table1[[#This Row],[First name]])</f>
        <v>St Barbe, John</v>
      </c>
    </row>
    <row r="752" spans="1:34" x14ac:dyDescent="0.25">
      <c r="A752" t="s">
        <v>1254</v>
      </c>
      <c r="B752" t="s">
        <v>284</v>
      </c>
      <c r="Q752" t="s">
        <v>1255</v>
      </c>
      <c r="R752" s="3" t="s">
        <v>26</v>
      </c>
      <c r="S752" t="s">
        <v>27</v>
      </c>
      <c r="T752"/>
      <c r="U752"/>
      <c r="V752"/>
      <c r="W752" s="3" t="s">
        <v>9</v>
      </c>
      <c r="AC752" s="3"/>
      <c r="AD752" s="3"/>
      <c r="AE752" s="3"/>
      <c r="AF752" s="3"/>
      <c r="AG752" s="12">
        <f>COUNTIF(Table1[[#This Row],[Catalogue of the Museum of London Antiquities 1854]:[Illustrations of Roman London 1859]],"=y")</f>
        <v>1</v>
      </c>
      <c r="AH752" s="12" t="str">
        <f>CONCATENATE(Table1[[#This Row],[Surname]],", ",Table1[[#This Row],[First name]])</f>
        <v>St John Baker, Anthony</v>
      </c>
    </row>
    <row r="753" spans="1:34" x14ac:dyDescent="0.25">
      <c r="A753" t="s">
        <v>695</v>
      </c>
      <c r="B753" t="s">
        <v>696</v>
      </c>
      <c r="C753" t="s">
        <v>335</v>
      </c>
      <c r="Q753" t="s">
        <v>697</v>
      </c>
      <c r="R753" s="3" t="s">
        <v>388</v>
      </c>
      <c r="S753" t="s">
        <v>27</v>
      </c>
      <c r="T753"/>
      <c r="U753"/>
      <c r="V753" t="s">
        <v>9</v>
      </c>
      <c r="AC753" s="3"/>
      <c r="AD753" s="3"/>
      <c r="AE753" s="3"/>
      <c r="AF753" s="3"/>
      <c r="AG753" s="12">
        <f>COUNTIF(Table1[[#This Row],[Catalogue of the Museum of London Antiquities 1854]:[Illustrations of Roman London 1859]],"=y")</f>
        <v>1</v>
      </c>
      <c r="AH753" s="12" t="str">
        <f>CONCATENATE(Table1[[#This Row],[Surname]],", ",Table1[[#This Row],[First name]])</f>
        <v>Stackhouse, Acton</v>
      </c>
    </row>
    <row r="754" spans="1:34" x14ac:dyDescent="0.25">
      <c r="A754" t="s">
        <v>1753</v>
      </c>
      <c r="B754" t="s">
        <v>173</v>
      </c>
      <c r="C754" t="s">
        <v>24</v>
      </c>
      <c r="E754" t="s">
        <v>9</v>
      </c>
      <c r="I754" t="s">
        <v>48</v>
      </c>
      <c r="P754" t="s">
        <v>1754</v>
      </c>
      <c r="Q754" t="s">
        <v>1637</v>
      </c>
      <c r="R754" s="3" t="s">
        <v>3253</v>
      </c>
      <c r="S754" t="s">
        <v>27</v>
      </c>
      <c r="T754"/>
      <c r="U754"/>
      <c r="V754"/>
      <c r="AC754" s="3"/>
      <c r="AD754" s="3"/>
      <c r="AE754" s="3" t="s">
        <v>9</v>
      </c>
      <c r="AF754" s="3"/>
      <c r="AG754" s="12">
        <f>COUNTIF(Table1[[#This Row],[Catalogue of the Museum of London Antiquities 1854]:[Illustrations of Roman London 1859]],"=y")</f>
        <v>1</v>
      </c>
      <c r="AH754" s="12" t="str">
        <f>CONCATENATE(Table1[[#This Row],[Surname]],", ",Table1[[#This Row],[First name]])</f>
        <v>Stead, Alfred</v>
      </c>
    </row>
    <row r="755" spans="1:34" x14ac:dyDescent="0.25">
      <c r="A755" t="s">
        <v>1383</v>
      </c>
      <c r="B755" t="s">
        <v>965</v>
      </c>
      <c r="Q755" t="s">
        <v>755</v>
      </c>
      <c r="R755" s="3" t="s">
        <v>26</v>
      </c>
      <c r="S755" t="s">
        <v>27</v>
      </c>
      <c r="T755"/>
      <c r="U755"/>
      <c r="V755"/>
      <c r="Y755" s="3" t="s">
        <v>9</v>
      </c>
      <c r="AC755" s="3"/>
      <c r="AD755" s="3"/>
      <c r="AE755" s="3"/>
      <c r="AF755" s="3"/>
      <c r="AG755" s="12">
        <f>COUNTIF(Table1[[#This Row],[Catalogue of the Museum of London Antiquities 1854]:[Illustrations of Roman London 1859]],"=y")</f>
        <v>1</v>
      </c>
      <c r="AH755" s="12" t="str">
        <f>CONCATENATE(Table1[[#This Row],[Surname]],", ",Table1[[#This Row],[First name]])</f>
        <v>Steele, Stephen</v>
      </c>
    </row>
    <row r="756" spans="1:34" x14ac:dyDescent="0.25">
      <c r="A756" t="s">
        <v>698</v>
      </c>
      <c r="C756" t="s">
        <v>699</v>
      </c>
      <c r="E756" t="s">
        <v>9</v>
      </c>
      <c r="Q756" t="s">
        <v>644</v>
      </c>
      <c r="R756" s="3" t="s">
        <v>608</v>
      </c>
      <c r="S756" t="s">
        <v>27</v>
      </c>
      <c r="T756"/>
      <c r="U756"/>
      <c r="V756" t="s">
        <v>9</v>
      </c>
      <c r="AC756" s="3"/>
      <c r="AD756" s="3"/>
      <c r="AE756" s="3"/>
      <c r="AF756" s="3"/>
      <c r="AG756" s="12">
        <f>COUNTIF(Table1[[#This Row],[Catalogue of the Museum of London Antiquities 1854]:[Illustrations of Roman London 1859]],"=y")</f>
        <v>1</v>
      </c>
      <c r="AH756" s="12" t="str">
        <f>CONCATENATE(Table1[[#This Row],[Surname]],", ",Table1[[#This Row],[First name]])</f>
        <v xml:space="preserve">Stephens, </v>
      </c>
    </row>
    <row r="757" spans="1:34" x14ac:dyDescent="0.25">
      <c r="A757" t="s">
        <v>1384</v>
      </c>
      <c r="B757" t="s">
        <v>1385</v>
      </c>
      <c r="C757" t="s">
        <v>1325</v>
      </c>
      <c r="Q757" t="s">
        <v>454</v>
      </c>
      <c r="R757" s="3" t="s">
        <v>63</v>
      </c>
      <c r="S757" t="s">
        <v>27</v>
      </c>
      <c r="T757"/>
      <c r="U757"/>
      <c r="V757"/>
      <c r="Y757" s="3" t="s">
        <v>9</v>
      </c>
      <c r="Z757" s="3" t="s">
        <v>9</v>
      </c>
      <c r="AA757" s="3" t="s">
        <v>9</v>
      </c>
      <c r="AB757" s="3" t="s">
        <v>9</v>
      </c>
      <c r="AC757" s="3"/>
      <c r="AD757" s="3"/>
      <c r="AE757" s="3"/>
      <c r="AF757" s="3"/>
      <c r="AG757" s="12">
        <f>COUNTIF(Table1[[#This Row],[Catalogue of the Museum of London Antiquities 1854]:[Illustrations of Roman London 1859]],"=y")</f>
        <v>4</v>
      </c>
      <c r="AH757" s="12" t="str">
        <f>CONCATENATE(Table1[[#This Row],[Surname]],", ",Table1[[#This Row],[First name]])</f>
        <v>Stevens, Henry J</v>
      </c>
    </row>
    <row r="758" spans="1:34" x14ac:dyDescent="0.25">
      <c r="A758" t="s">
        <v>700</v>
      </c>
      <c r="B758" t="s">
        <v>125</v>
      </c>
      <c r="Q758" t="s">
        <v>92</v>
      </c>
      <c r="R758" s="3" t="s">
        <v>68</v>
      </c>
      <c r="S758" t="s">
        <v>27</v>
      </c>
      <c r="T758"/>
      <c r="U758"/>
      <c r="V758"/>
      <c r="AB758" s="3" t="s">
        <v>9</v>
      </c>
      <c r="AC758" s="3" t="s">
        <v>9</v>
      </c>
      <c r="AD758" s="3"/>
      <c r="AE758" s="3"/>
      <c r="AF758" s="3"/>
      <c r="AG758" s="12">
        <f>COUNTIF(Table1[[#This Row],[Catalogue of the Museum of London Antiquities 1854]:[Illustrations of Roman London 1859]],"=y")</f>
        <v>2</v>
      </c>
      <c r="AH758" s="12" t="str">
        <f>CONCATENATE(Table1[[#This Row],[Surname]],", ",Table1[[#This Row],[First name]])</f>
        <v>Stevenson, Henry</v>
      </c>
    </row>
    <row r="759" spans="1:34" s="3" customFormat="1" x14ac:dyDescent="0.25">
      <c r="A759" s="3" t="s">
        <v>700</v>
      </c>
      <c r="B759" s="3" t="s">
        <v>701</v>
      </c>
      <c r="D759" s="3" t="s">
        <v>9</v>
      </c>
      <c r="J759" s="3" t="s">
        <v>9</v>
      </c>
      <c r="Q759" s="3" t="s">
        <v>92</v>
      </c>
      <c r="R759" s="3" t="s">
        <v>68</v>
      </c>
      <c r="S759" s="3" t="s">
        <v>27</v>
      </c>
      <c r="V759" s="3" t="s">
        <v>9</v>
      </c>
      <c r="Y759" s="3" t="s">
        <v>9</v>
      </c>
      <c r="AE759" s="3" t="s">
        <v>9</v>
      </c>
      <c r="AG759" s="12">
        <f>COUNTIF(Table1[[#This Row],[Catalogue of the Museum of London Antiquities 1854]:[Illustrations of Roman London 1859]],"=y")</f>
        <v>3</v>
      </c>
      <c r="AH759" s="12" t="str">
        <f>CONCATENATE(Table1[[#This Row],[Surname]],", ",Table1[[#This Row],[First name]])</f>
        <v>Stevenson, Seth William</v>
      </c>
    </row>
    <row r="760" spans="1:34" x14ac:dyDescent="0.25">
      <c r="A760" t="s">
        <v>2115</v>
      </c>
      <c r="B760" t="s">
        <v>7</v>
      </c>
      <c r="C760" t="s">
        <v>24</v>
      </c>
      <c r="E760" t="s">
        <v>9</v>
      </c>
      <c r="P760" t="s">
        <v>2116</v>
      </c>
      <c r="Q760" t="s">
        <v>2117</v>
      </c>
      <c r="R760" s="3" t="s">
        <v>3252</v>
      </c>
      <c r="S760" t="s">
        <v>27</v>
      </c>
      <c r="T760"/>
      <c r="U760"/>
      <c r="V760"/>
      <c r="AC760" s="3"/>
      <c r="AD760" s="3"/>
      <c r="AE760" s="3"/>
      <c r="AF760" s="3" t="s">
        <v>9</v>
      </c>
      <c r="AG760" s="12">
        <f>COUNTIF(Table1[[#This Row],[Catalogue of the Museum of London Antiquities 1854]:[Illustrations of Roman London 1859]],"=y")</f>
        <v>1</v>
      </c>
      <c r="AH760" s="12" t="str">
        <f>CONCATENATE(Table1[[#This Row],[Surname]],", ",Table1[[#This Row],[First name]])</f>
        <v>Stillingfleet, Edward</v>
      </c>
    </row>
    <row r="761" spans="1:34" x14ac:dyDescent="0.25">
      <c r="A761" t="s">
        <v>1134</v>
      </c>
      <c r="B761" t="s">
        <v>7</v>
      </c>
      <c r="P761" t="s">
        <v>1135</v>
      </c>
      <c r="Q761" t="s">
        <v>16</v>
      </c>
      <c r="R761" s="3" t="s">
        <v>16</v>
      </c>
      <c r="S761" t="s">
        <v>27</v>
      </c>
      <c r="T761"/>
      <c r="U761"/>
      <c r="V761"/>
      <c r="AC761" s="3"/>
      <c r="AD761" s="3" t="s">
        <v>9</v>
      </c>
      <c r="AE761" s="3"/>
      <c r="AF761" s="3"/>
      <c r="AG761" s="12">
        <f>COUNTIF(Table1[[#This Row],[Catalogue of the Museum of London Antiquities 1854]:[Illustrations of Roman London 1859]],"=y")</f>
        <v>1</v>
      </c>
      <c r="AH761" s="12" t="str">
        <f>CONCATENATE(Table1[[#This Row],[Surname]],", ",Table1[[#This Row],[First name]])</f>
        <v>Stock, Edward</v>
      </c>
    </row>
    <row r="762" spans="1:34" x14ac:dyDescent="0.25">
      <c r="A762" t="s">
        <v>1242</v>
      </c>
      <c r="B762" t="s">
        <v>125</v>
      </c>
      <c r="J762" t="s">
        <v>9</v>
      </c>
      <c r="P762" t="s">
        <v>380</v>
      </c>
      <c r="Q762" t="s">
        <v>16</v>
      </c>
      <c r="R762" s="3" t="s">
        <v>16</v>
      </c>
      <c r="S762" t="s">
        <v>27</v>
      </c>
      <c r="T762"/>
      <c r="U762"/>
      <c r="V762"/>
      <c r="W762" s="3" t="s">
        <v>9</v>
      </c>
      <c r="AC762" s="3"/>
      <c r="AD762" s="3"/>
      <c r="AE762" s="3"/>
      <c r="AF762" s="3"/>
      <c r="AG762" s="12">
        <f>COUNTIF(Table1[[#This Row],[Catalogue of the Museum of London Antiquities 1854]:[Illustrations of Roman London 1859]],"=y")</f>
        <v>1</v>
      </c>
      <c r="AH762" s="12" t="str">
        <f>CONCATENATE(Table1[[#This Row],[Surname]],", ",Table1[[#This Row],[First name]])</f>
        <v>Stothard, Henry</v>
      </c>
    </row>
    <row r="763" spans="1:34" x14ac:dyDescent="0.25">
      <c r="A763" t="s">
        <v>1136</v>
      </c>
      <c r="B763" t="s">
        <v>1137</v>
      </c>
      <c r="C763" t="s">
        <v>1138</v>
      </c>
      <c r="E763" t="s">
        <v>9</v>
      </c>
      <c r="I763" t="s">
        <v>48</v>
      </c>
      <c r="Q763" t="s">
        <v>136</v>
      </c>
      <c r="R763" s="3" t="s">
        <v>26</v>
      </c>
      <c r="S763" t="s">
        <v>27</v>
      </c>
      <c r="T763"/>
      <c r="U763"/>
      <c r="V763"/>
      <c r="AC763" s="3"/>
      <c r="AD763" s="3" t="s">
        <v>9</v>
      </c>
      <c r="AE763" s="3"/>
      <c r="AF763" s="3"/>
      <c r="AG763" s="12">
        <f>COUNTIF(Table1[[#This Row],[Catalogue of the Museum of London Antiquities 1854]:[Illustrations of Roman London 1859]],"=y")</f>
        <v>1</v>
      </c>
      <c r="AH763" s="12" t="str">
        <f>CONCATENATE(Table1[[#This Row],[Surname]],", ",Table1[[#This Row],[First name]])</f>
        <v>Stratton, Joshua</v>
      </c>
    </row>
    <row r="764" spans="1:34" x14ac:dyDescent="0.25">
      <c r="A764" s="3" t="s">
        <v>656</v>
      </c>
      <c r="B764" s="3"/>
      <c r="C764" s="3" t="s">
        <v>2231</v>
      </c>
      <c r="D764" s="3" t="s">
        <v>9</v>
      </c>
      <c r="E764" s="3"/>
      <c r="F764" s="3" t="s">
        <v>9</v>
      </c>
      <c r="G764" s="3"/>
      <c r="H764" s="3"/>
      <c r="I764" s="3" t="s">
        <v>585</v>
      </c>
      <c r="J764" s="3" t="s">
        <v>9</v>
      </c>
      <c r="K764" s="3"/>
      <c r="L764" s="3"/>
      <c r="M764" s="3"/>
      <c r="N764" s="3"/>
      <c r="O764" s="3"/>
      <c r="P764" s="3" t="s">
        <v>657</v>
      </c>
      <c r="Q764" s="3" t="s">
        <v>16</v>
      </c>
      <c r="R764" s="3" t="s">
        <v>16</v>
      </c>
      <c r="S764" s="3" t="s">
        <v>27</v>
      </c>
      <c r="V764" s="3" t="s">
        <v>9</v>
      </c>
      <c r="Y764" s="3" t="s">
        <v>9</v>
      </c>
      <c r="Z764" s="3" t="s">
        <v>9</v>
      </c>
      <c r="AC764" s="3"/>
      <c r="AD764" s="3"/>
      <c r="AE764" s="3" t="s">
        <v>9</v>
      </c>
      <c r="AF764" s="3"/>
      <c r="AG764" s="12">
        <f>COUNTIF(Table1[[#This Row],[Catalogue of the Museum of London Antiquities 1854]:[Illustrations of Roman London 1859]],"=y")</f>
        <v>4</v>
      </c>
      <c r="AH764" s="12" t="str">
        <f>CONCATENATE(Table1[[#This Row],[Surname]],", ",Table1[[#This Row],[First name]])</f>
        <v xml:space="preserve">Strangford, </v>
      </c>
    </row>
    <row r="765" spans="1:34" x14ac:dyDescent="0.25">
      <c r="A765" s="3" t="s">
        <v>2118</v>
      </c>
      <c r="B765" s="3"/>
      <c r="C765" s="3" t="s">
        <v>369</v>
      </c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 t="s">
        <v>2119</v>
      </c>
      <c r="Q765" s="3" t="s">
        <v>454</v>
      </c>
      <c r="R765" s="3" t="s">
        <v>63</v>
      </c>
      <c r="S765" s="3" t="s">
        <v>27</v>
      </c>
      <c r="AC765" s="3"/>
      <c r="AD765" s="3"/>
      <c r="AE765" s="3"/>
      <c r="AF765" s="3" t="s">
        <v>9</v>
      </c>
      <c r="AG765" s="12">
        <f>COUNTIF(Table1[[#This Row],[Catalogue of the Museum of London Antiquities 1854]:[Illustrations of Roman London 1859]],"=y")</f>
        <v>1</v>
      </c>
      <c r="AH765" s="12" t="str">
        <f>CONCATENATE(Table1[[#This Row],[Surname]],", ",Table1[[#This Row],[First name]])</f>
        <v xml:space="preserve">Strutt, </v>
      </c>
    </row>
    <row r="766" spans="1:34" s="3" customFormat="1" x14ac:dyDescent="0.25">
      <c r="A766" s="3" t="s">
        <v>706</v>
      </c>
      <c r="R766" s="3" t="s">
        <v>128</v>
      </c>
      <c r="S766" s="3" t="s">
        <v>27</v>
      </c>
      <c r="U766" s="3" t="s">
        <v>706</v>
      </c>
      <c r="V766" s="3" t="s">
        <v>9</v>
      </c>
      <c r="AG766" s="12">
        <f>COUNTIF(Table1[[#This Row],[Catalogue of the Museum of London Antiquities 1854]:[Illustrations of Roman London 1859]],"=y")</f>
        <v>1</v>
      </c>
      <c r="AH766" s="12" t="str">
        <f>CONCATENATE(Table1[[#This Row],[Surname]],", ",Table1[[#This Row],[First name]])</f>
        <v xml:space="preserve">Suffolk Institute of Archaeology and Natural History, </v>
      </c>
    </row>
    <row r="767" spans="1:34" s="3" customFormat="1" x14ac:dyDescent="0.25">
      <c r="A767" t="s">
        <v>702</v>
      </c>
      <c r="B767" t="s">
        <v>501</v>
      </c>
      <c r="C767" t="s">
        <v>76</v>
      </c>
      <c r="D767"/>
      <c r="E767"/>
      <c r="F767"/>
      <c r="G767"/>
      <c r="H767"/>
      <c r="I767"/>
      <c r="J767" t="s">
        <v>9</v>
      </c>
      <c r="K767" t="s">
        <v>9</v>
      </c>
      <c r="L767"/>
      <c r="M767"/>
      <c r="N767"/>
      <c r="O767"/>
      <c r="P767"/>
      <c r="Q767" t="s">
        <v>703</v>
      </c>
      <c r="R767" s="3" t="s">
        <v>2061</v>
      </c>
      <c r="S767" t="s">
        <v>27</v>
      </c>
      <c r="T767"/>
      <c r="U767"/>
      <c r="V767" t="s">
        <v>9</v>
      </c>
      <c r="AG767" s="12">
        <f>COUNTIF(Table1[[#This Row],[Catalogue of the Museum of London Antiquities 1854]:[Illustrations of Roman London 1859]],"=y")</f>
        <v>1</v>
      </c>
      <c r="AH767" s="12" t="str">
        <f>CONCATENATE(Table1[[#This Row],[Surname]],", ",Table1[[#This Row],[First name]])</f>
        <v>Swinburne, John Edward</v>
      </c>
    </row>
    <row r="768" spans="1:34" s="3" customFormat="1" x14ac:dyDescent="0.25">
      <c r="A768" t="s">
        <v>704</v>
      </c>
      <c r="B768" t="s">
        <v>125</v>
      </c>
      <c r="C768"/>
      <c r="D768"/>
      <c r="E768"/>
      <c r="F768"/>
      <c r="G768"/>
      <c r="H768"/>
      <c r="I768"/>
      <c r="J768"/>
      <c r="K768"/>
      <c r="L768"/>
      <c r="M768"/>
      <c r="N768"/>
      <c r="O768"/>
      <c r="P768" t="s">
        <v>705</v>
      </c>
      <c r="Q768" t="s">
        <v>16</v>
      </c>
      <c r="R768" s="3" t="s">
        <v>16</v>
      </c>
      <c r="S768" t="s">
        <v>27</v>
      </c>
      <c r="T768"/>
      <c r="U768"/>
      <c r="V768" t="s">
        <v>9</v>
      </c>
      <c r="AG768" s="12">
        <f>COUNTIF(Table1[[#This Row],[Catalogue of the Museum of London Antiquities 1854]:[Illustrations of Roman London 1859]],"=y")</f>
        <v>1</v>
      </c>
      <c r="AH768" s="12" t="str">
        <f>CONCATENATE(Table1[[#This Row],[Surname]],", ",Table1[[#This Row],[First name]])</f>
        <v>Sye, Henry</v>
      </c>
    </row>
    <row r="769" spans="1:34" x14ac:dyDescent="0.25">
      <c r="A769" t="s">
        <v>2120</v>
      </c>
      <c r="C769" t="s">
        <v>484</v>
      </c>
      <c r="K769" t="s">
        <v>9</v>
      </c>
      <c r="P769" t="s">
        <v>2121</v>
      </c>
      <c r="Q769" t="s">
        <v>16</v>
      </c>
      <c r="R769" s="3" t="s">
        <v>16</v>
      </c>
      <c r="S769" t="s">
        <v>27</v>
      </c>
      <c r="T769"/>
      <c r="U769"/>
      <c r="V769"/>
      <c r="AC769" s="3"/>
      <c r="AD769" s="3"/>
      <c r="AE769" s="3"/>
      <c r="AF769" s="3" t="s">
        <v>9</v>
      </c>
      <c r="AG769" s="12">
        <f>COUNTIF(Table1[[#This Row],[Catalogue of the Museum of London Antiquities 1854]:[Illustrations of Roman London 1859]],"=y")</f>
        <v>1</v>
      </c>
      <c r="AH769" s="12" t="str">
        <f>CONCATENATE(Table1[[#This Row],[Surname]],", ",Table1[[#This Row],[First name]])</f>
        <v xml:space="preserve">Sykes, </v>
      </c>
    </row>
    <row r="770" spans="1:34" s="3" customFormat="1" x14ac:dyDescent="0.25">
      <c r="A770" s="3" t="s">
        <v>1386</v>
      </c>
      <c r="B770" s="3" t="s">
        <v>1387</v>
      </c>
      <c r="D770" s="3" t="s">
        <v>9</v>
      </c>
      <c r="I770" s="3" t="s">
        <v>73</v>
      </c>
      <c r="P770" s="3" t="s">
        <v>1388</v>
      </c>
      <c r="Q770" s="3" t="s">
        <v>779</v>
      </c>
      <c r="R770" s="3" t="s">
        <v>169</v>
      </c>
      <c r="S770" s="3" t="s">
        <v>27</v>
      </c>
      <c r="Y770" s="3" t="s">
        <v>9</v>
      </c>
      <c r="Z770" s="3" t="s">
        <v>9</v>
      </c>
      <c r="AA770" s="3" t="s">
        <v>9</v>
      </c>
      <c r="AG770" s="12">
        <f>COUNTIF(Table1[[#This Row],[Catalogue of the Museum of London Antiquities 1854]:[Illustrations of Roman London 1859]],"=y")</f>
        <v>3</v>
      </c>
      <c r="AH770" s="12" t="str">
        <f>CONCATENATE(Table1[[#This Row],[Surname]],", ",Table1[[#This Row],[First name]])</f>
        <v>Symonds, John Addington</v>
      </c>
    </row>
    <row r="771" spans="1:34" x14ac:dyDescent="0.25">
      <c r="A771" s="3" t="s">
        <v>1139</v>
      </c>
      <c r="B771" s="3" t="s">
        <v>1140</v>
      </c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 t="s">
        <v>1141</v>
      </c>
      <c r="R771" s="3" t="s">
        <v>26</v>
      </c>
      <c r="S771" s="3" t="s">
        <v>27</v>
      </c>
      <c r="AC771" s="3"/>
      <c r="AD771" s="3" t="s">
        <v>9</v>
      </c>
      <c r="AE771" s="3"/>
      <c r="AF771" s="3"/>
      <c r="AG771" s="12">
        <f>COUNTIF(Table1[[#This Row],[Catalogue of the Museum of London Antiquities 1854]:[Illustrations of Roman London 1859]],"=y")</f>
        <v>1</v>
      </c>
      <c r="AH771" s="12" t="str">
        <f>CONCATENATE(Table1[[#This Row],[Surname]],", ",Table1[[#This Row],[First name]])</f>
        <v>Talbot, J S G</v>
      </c>
    </row>
    <row r="772" spans="1:34" s="3" customFormat="1" x14ac:dyDescent="0.25">
      <c r="A772" s="3" t="s">
        <v>1389</v>
      </c>
      <c r="C772" s="3" t="s">
        <v>1390</v>
      </c>
      <c r="D772" s="3" t="s">
        <v>9</v>
      </c>
      <c r="F772" s="3" t="s">
        <v>9</v>
      </c>
      <c r="J772" s="3" t="s">
        <v>9</v>
      </c>
      <c r="L772" s="3" t="s">
        <v>9</v>
      </c>
      <c r="N772" s="3" t="s">
        <v>2232</v>
      </c>
      <c r="P772" s="3" t="s">
        <v>1520</v>
      </c>
      <c r="Q772" s="3" t="s">
        <v>1403</v>
      </c>
      <c r="R772" s="3" t="s">
        <v>1403</v>
      </c>
      <c r="S772" s="3" t="s">
        <v>431</v>
      </c>
      <c r="Y772" s="3" t="s">
        <v>9</v>
      </c>
      <c r="Z772" s="3" t="s">
        <v>9</v>
      </c>
      <c r="AA772" s="3" t="s">
        <v>9</v>
      </c>
      <c r="AB772" s="3" t="s">
        <v>9</v>
      </c>
      <c r="AC772" s="3" t="s">
        <v>9</v>
      </c>
      <c r="AF772" s="3" t="s">
        <v>9</v>
      </c>
      <c r="AG772" s="12">
        <f>COUNTIF(Table1[[#This Row],[Catalogue of the Museum of London Antiquities 1854]:[Illustrations of Roman London 1859]],"=y")</f>
        <v>6</v>
      </c>
      <c r="AH772" s="12" t="str">
        <f>CONCATENATE(Table1[[#This Row],[Surname]],", ",Table1[[#This Row],[First name]])</f>
        <v xml:space="preserve">Talbot de Malahide, </v>
      </c>
    </row>
    <row r="773" spans="1:34" s="3" customFormat="1" x14ac:dyDescent="0.25">
      <c r="A773" s="3" t="s">
        <v>1142</v>
      </c>
      <c r="B773" s="3" t="s">
        <v>42</v>
      </c>
      <c r="J773" s="3" t="s">
        <v>9</v>
      </c>
      <c r="P773" s="3" t="s">
        <v>1143</v>
      </c>
      <c r="Q773" s="3" t="s">
        <v>16</v>
      </c>
      <c r="R773" s="3" t="s">
        <v>16</v>
      </c>
      <c r="S773" s="3" t="s">
        <v>27</v>
      </c>
      <c r="AD773" s="3" t="s">
        <v>9</v>
      </c>
      <c r="AE773" s="3" t="s">
        <v>9</v>
      </c>
      <c r="AG773" s="12">
        <f>COUNTIF(Table1[[#This Row],[Catalogue of the Museum of London Antiquities 1854]:[Illustrations of Roman London 1859]],"=y")</f>
        <v>2</v>
      </c>
      <c r="AH773" s="12" t="str">
        <f>CONCATENATE(Table1[[#This Row],[Surname]],", ",Table1[[#This Row],[First name]])</f>
        <v>Taylor, Arthur</v>
      </c>
    </row>
    <row r="774" spans="1:34" x14ac:dyDescent="0.25">
      <c r="A774" s="3" t="s">
        <v>1142</v>
      </c>
      <c r="B774" s="3" t="s">
        <v>11</v>
      </c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 t="s">
        <v>184</v>
      </c>
      <c r="R774" s="3" t="s">
        <v>185</v>
      </c>
      <c r="S774" s="3" t="s">
        <v>27</v>
      </c>
      <c r="X774" s="3" t="s">
        <v>9</v>
      </c>
      <c r="AC774" s="3"/>
      <c r="AD774" s="3"/>
      <c r="AE774" s="3"/>
      <c r="AF774" s="3"/>
      <c r="AG774" s="12">
        <f>COUNTIF(Table1[[#This Row],[Catalogue of the Museum of London Antiquities 1854]:[Illustrations of Roman London 1859]],"=y")</f>
        <v>1</v>
      </c>
      <c r="AH774" s="12" t="str">
        <f>CONCATENATE(Table1[[#This Row],[Surname]],", ",Table1[[#This Row],[First name]])</f>
        <v>Taylor, John</v>
      </c>
    </row>
    <row r="775" spans="1:34" s="3" customFormat="1" x14ac:dyDescent="0.25">
      <c r="A775" s="3" t="s">
        <v>1142</v>
      </c>
      <c r="B775" s="3" t="s">
        <v>1710</v>
      </c>
      <c r="M775" s="3" t="s">
        <v>9</v>
      </c>
      <c r="N775" s="3" t="s">
        <v>1301</v>
      </c>
      <c r="P775" s="3" t="s">
        <v>2122</v>
      </c>
      <c r="Q775" s="3" t="s">
        <v>16</v>
      </c>
      <c r="R775" s="3" t="s">
        <v>16</v>
      </c>
      <c r="S775" s="3" t="s">
        <v>27</v>
      </c>
      <c r="AC775" s="3" t="s">
        <v>9</v>
      </c>
      <c r="AF775" s="3" t="s">
        <v>9</v>
      </c>
      <c r="AG775" s="12">
        <f>COUNTIF(Table1[[#This Row],[Catalogue of the Museum of London Antiquities 1854]:[Illustrations of Roman London 1859]],"=y")</f>
        <v>2</v>
      </c>
      <c r="AH775" s="12" t="str">
        <f>CONCATENATE(Table1[[#This Row],[Surname]],", ",Table1[[#This Row],[First name]])</f>
        <v>Taylor, W J</v>
      </c>
    </row>
    <row r="776" spans="1:34" s="3" customFormat="1" x14ac:dyDescent="0.25">
      <c r="A776" s="3" t="s">
        <v>66</v>
      </c>
      <c r="B776" s="3" t="s">
        <v>1752</v>
      </c>
      <c r="C776" s="3" t="s">
        <v>24</v>
      </c>
      <c r="E776" s="3" t="s">
        <v>9</v>
      </c>
      <c r="I776" s="3" t="s">
        <v>48</v>
      </c>
      <c r="Q776" s="3" t="s">
        <v>956</v>
      </c>
      <c r="R776" s="3" t="s">
        <v>3253</v>
      </c>
      <c r="S776" s="3" t="s">
        <v>27</v>
      </c>
      <c r="AE776" s="3" t="s">
        <v>9</v>
      </c>
      <c r="AG776" s="12">
        <f>COUNTIF(Table1[[#This Row],[Catalogue of the Museum of London Antiquities 1854]:[Illustrations of Roman London 1859]],"=y")</f>
        <v>1</v>
      </c>
      <c r="AH776" s="12" t="str">
        <f>CONCATENATE(Table1[[#This Row],[Surname]],", ",Table1[[#This Row],[First name]])</f>
        <v>Thomas, A</v>
      </c>
    </row>
    <row r="777" spans="1:34" s="3" customFormat="1" x14ac:dyDescent="0.25">
      <c r="A777" s="3" t="s">
        <v>66</v>
      </c>
      <c r="B777" s="3" t="s">
        <v>72</v>
      </c>
      <c r="AE777" s="3" t="s">
        <v>9</v>
      </c>
      <c r="AG777" s="12">
        <f>COUNTIF(Table1[[#This Row],[Catalogue of the Museum of London Antiquities 1854]:[Illustrations of Roman London 1859]],"=y")</f>
        <v>1</v>
      </c>
      <c r="AH777" s="12" t="str">
        <f>CONCATENATE(Table1[[#This Row],[Surname]],", ",Table1[[#This Row],[First name]])</f>
        <v>Thomas, William</v>
      </c>
    </row>
    <row r="778" spans="1:34" s="3" customFormat="1" x14ac:dyDescent="0.25">
      <c r="A778" s="3" t="s">
        <v>1144</v>
      </c>
      <c r="B778" s="3" t="s">
        <v>1145</v>
      </c>
      <c r="D778" s="3" t="s">
        <v>9</v>
      </c>
      <c r="J778" s="3" t="s">
        <v>9</v>
      </c>
      <c r="P778" s="3" t="s">
        <v>1146</v>
      </c>
      <c r="Q778" s="3" t="s">
        <v>16</v>
      </c>
      <c r="R778" s="3" t="s">
        <v>16</v>
      </c>
      <c r="S778" s="3" t="s">
        <v>27</v>
      </c>
      <c r="AD778" s="3" t="s">
        <v>9</v>
      </c>
      <c r="AG778" s="12">
        <f>COUNTIF(Table1[[#This Row],[Catalogue of the Museum of London Antiquities 1854]:[Illustrations of Roman London 1859]],"=y")</f>
        <v>1</v>
      </c>
      <c r="AH778" s="12" t="str">
        <f>CONCATENATE(Table1[[#This Row],[Surname]],", ",Table1[[#This Row],[First name]])</f>
        <v>Thoms, William John</v>
      </c>
    </row>
    <row r="779" spans="1:34" s="3" customFormat="1" x14ac:dyDescent="0.25">
      <c r="A779" s="3" t="s">
        <v>707</v>
      </c>
      <c r="B779" s="3" t="s">
        <v>113</v>
      </c>
      <c r="D779" s="3" t="s">
        <v>9</v>
      </c>
      <c r="Q779" s="3" t="s">
        <v>327</v>
      </c>
      <c r="R779" s="3" t="s">
        <v>328</v>
      </c>
      <c r="S779" s="3" t="s">
        <v>27</v>
      </c>
      <c r="V779" s="3" t="s">
        <v>9</v>
      </c>
      <c r="AF779" s="3" t="s">
        <v>9</v>
      </c>
      <c r="AG779" s="12">
        <f>COUNTIF(Table1[[#This Row],[Catalogue of the Museum of London Antiquities 1854]:[Illustrations of Roman London 1859]],"=y")</f>
        <v>2</v>
      </c>
      <c r="AH779" s="12" t="str">
        <f>CONCATENATE(Table1[[#This Row],[Surname]],", ",Table1[[#This Row],[First name]])</f>
        <v>Thompson, James</v>
      </c>
    </row>
    <row r="780" spans="1:34" s="3" customFormat="1" x14ac:dyDescent="0.25">
      <c r="A780" t="s">
        <v>707</v>
      </c>
      <c r="B780" t="s">
        <v>40</v>
      </c>
      <c r="C780"/>
      <c r="D780"/>
      <c r="E780"/>
      <c r="F780"/>
      <c r="G780"/>
      <c r="H780"/>
      <c r="I780"/>
      <c r="J780"/>
      <c r="K780"/>
      <c r="L780"/>
      <c r="M780"/>
      <c r="N780"/>
      <c r="O780"/>
      <c r="P780" t="s">
        <v>2123</v>
      </c>
      <c r="Q780" t="s">
        <v>1260</v>
      </c>
      <c r="R780" s="3" t="s">
        <v>400</v>
      </c>
      <c r="S780" t="s">
        <v>27</v>
      </c>
      <c r="T780"/>
      <c r="U780"/>
      <c r="V780"/>
      <c r="AF780" s="3" t="s">
        <v>9</v>
      </c>
      <c r="AG780" s="12">
        <f>COUNTIF(Table1[[#This Row],[Catalogue of the Museum of London Antiquities 1854]:[Illustrations of Roman London 1859]],"=y")</f>
        <v>1</v>
      </c>
      <c r="AH780" s="12" t="str">
        <f>CONCATENATE(Table1[[#This Row],[Surname]],", ",Table1[[#This Row],[First name]])</f>
        <v>Thompson, Joseph</v>
      </c>
    </row>
    <row r="781" spans="1:34" x14ac:dyDescent="0.25">
      <c r="A781" t="s">
        <v>1147</v>
      </c>
      <c r="C781" t="s">
        <v>1148</v>
      </c>
      <c r="J781" t="s">
        <v>9</v>
      </c>
      <c r="Q781" t="s">
        <v>1149</v>
      </c>
      <c r="R781" s="3" t="s">
        <v>1149</v>
      </c>
      <c r="S781" t="s">
        <v>1150</v>
      </c>
      <c r="T781"/>
      <c r="U781"/>
      <c r="V781"/>
      <c r="AC781" s="3"/>
      <c r="AD781" s="3" t="s">
        <v>9</v>
      </c>
      <c r="AE781" s="3"/>
      <c r="AF781" s="3"/>
      <c r="AG781" s="12">
        <f>COUNTIF(Table1[[#This Row],[Catalogue of the Museum of London Antiquities 1854]:[Illustrations of Roman London 1859]],"=y")</f>
        <v>1</v>
      </c>
      <c r="AH781" s="12" t="str">
        <f>CONCATENATE(Table1[[#This Row],[Surname]],", ",Table1[[#This Row],[First name]])</f>
        <v xml:space="preserve">Thomsen, </v>
      </c>
    </row>
    <row r="782" spans="1:34" x14ac:dyDescent="0.25">
      <c r="A782" t="s">
        <v>708</v>
      </c>
      <c r="B782" t="s">
        <v>147</v>
      </c>
      <c r="C782" t="s">
        <v>709</v>
      </c>
      <c r="D782" t="s">
        <v>9</v>
      </c>
      <c r="Q782" t="s">
        <v>16</v>
      </c>
      <c r="R782" s="3" t="s">
        <v>16</v>
      </c>
      <c r="S782" t="s">
        <v>27</v>
      </c>
      <c r="T782"/>
      <c r="U782" t="s">
        <v>513</v>
      </c>
      <c r="V782" t="s">
        <v>9</v>
      </c>
      <c r="AC782" s="3"/>
      <c r="AD782" s="3"/>
      <c r="AE782" s="3"/>
      <c r="AF782" s="3"/>
      <c r="AG782" s="12">
        <f>COUNTIF(Table1[[#This Row],[Catalogue of the Museum of London Antiquities 1854]:[Illustrations of Roman London 1859]],"=y")</f>
        <v>1</v>
      </c>
      <c r="AH782" s="12" t="str">
        <f>CONCATENATE(Table1[[#This Row],[Surname]],", ",Table1[[#This Row],[First name]])</f>
        <v>Thomson, Richard</v>
      </c>
    </row>
    <row r="783" spans="1:34" x14ac:dyDescent="0.25">
      <c r="A783" t="s">
        <v>2124</v>
      </c>
      <c r="B783" t="s">
        <v>547</v>
      </c>
      <c r="P783" t="s">
        <v>2125</v>
      </c>
      <c r="Q783" t="s">
        <v>499</v>
      </c>
      <c r="R783" s="3" t="s">
        <v>111</v>
      </c>
      <c r="S783" t="s">
        <v>27</v>
      </c>
      <c r="T783"/>
      <c r="U783"/>
      <c r="V783"/>
      <c r="AC783" s="3"/>
      <c r="AD783" s="3"/>
      <c r="AE783" s="3"/>
      <c r="AF783" s="3" t="s">
        <v>9</v>
      </c>
      <c r="AG783" s="12">
        <f>COUNTIF(Table1[[#This Row],[Catalogue of the Museum of London Antiquities 1854]:[Illustrations of Roman London 1859]],"=y")</f>
        <v>1</v>
      </c>
      <c r="AH783" s="12" t="str">
        <f>CONCATENATE(Table1[[#This Row],[Surname]],", ",Table1[[#This Row],[First name]])</f>
        <v>Thornton, Samuel</v>
      </c>
    </row>
    <row r="784" spans="1:34" s="3" customFormat="1" x14ac:dyDescent="0.25">
      <c r="A784" s="3" t="s">
        <v>1468</v>
      </c>
      <c r="B784" s="3" t="s">
        <v>11</v>
      </c>
      <c r="D784" s="3" t="s">
        <v>1027</v>
      </c>
      <c r="I784" s="3" t="s">
        <v>73</v>
      </c>
      <c r="J784" s="3" t="s">
        <v>9</v>
      </c>
      <c r="Q784" s="3" t="s">
        <v>3227</v>
      </c>
      <c r="R784" s="3" t="s">
        <v>1088</v>
      </c>
      <c r="S784" s="3" t="s">
        <v>27</v>
      </c>
      <c r="Y784" s="3" t="s">
        <v>9</v>
      </c>
      <c r="Z784" s="3" t="s">
        <v>9</v>
      </c>
      <c r="AA784" s="3" t="s">
        <v>9</v>
      </c>
      <c r="AB784" s="3" t="s">
        <v>9</v>
      </c>
      <c r="AD784" s="3" t="s">
        <v>9</v>
      </c>
      <c r="AG784" s="12">
        <f>COUNTIF(Table1[[#This Row],[Catalogue of the Museum of London Antiquities 1854]:[Illustrations of Roman London 1859]],"=y")</f>
        <v>5</v>
      </c>
      <c r="AH784" s="12" t="str">
        <f>CONCATENATE(Table1[[#This Row],[Surname]],", ",Table1[[#This Row],[First name]])</f>
        <v>Thurnam, John</v>
      </c>
    </row>
    <row r="785" spans="1:34" x14ac:dyDescent="0.25">
      <c r="A785" t="s">
        <v>1152</v>
      </c>
      <c r="B785" t="s">
        <v>66</v>
      </c>
      <c r="Q785" t="s">
        <v>823</v>
      </c>
      <c r="R785" s="3" t="s">
        <v>26</v>
      </c>
      <c r="S785" t="s">
        <v>27</v>
      </c>
      <c r="T785"/>
      <c r="U785"/>
      <c r="V785"/>
      <c r="Y785" s="3" t="s">
        <v>9</v>
      </c>
      <c r="Z785" s="3" t="s">
        <v>9</v>
      </c>
      <c r="AA785" s="3" t="s">
        <v>9</v>
      </c>
      <c r="AB785" s="3" t="s">
        <v>9</v>
      </c>
      <c r="AC785" s="3"/>
      <c r="AD785" s="3" t="s">
        <v>9</v>
      </c>
      <c r="AE785" s="3" t="s">
        <v>9</v>
      </c>
      <c r="AF785" s="3"/>
      <c r="AG785" s="12">
        <f>COUNTIF(Table1[[#This Row],[Catalogue of the Museum of London Antiquities 1854]:[Illustrations of Roman London 1859]],"=y")</f>
        <v>6</v>
      </c>
      <c r="AH785" s="12" t="str">
        <f>CONCATENATE(Table1[[#This Row],[Surname]],", ",Table1[[#This Row],[First name]])</f>
        <v>Thurston, Thomas</v>
      </c>
    </row>
    <row r="786" spans="1:34" s="3" customFormat="1" x14ac:dyDescent="0.25">
      <c r="A786" s="3" t="s">
        <v>710</v>
      </c>
      <c r="B786" s="3" t="s">
        <v>11</v>
      </c>
      <c r="D786" s="3" t="s">
        <v>9</v>
      </c>
      <c r="J786" s="3" t="s">
        <v>9</v>
      </c>
      <c r="P786" s="3" t="s">
        <v>2126</v>
      </c>
      <c r="Q786" s="3" t="s">
        <v>16</v>
      </c>
      <c r="R786" s="3" t="s">
        <v>16</v>
      </c>
      <c r="S786" s="3" t="s">
        <v>27</v>
      </c>
      <c r="V786" s="3" t="s">
        <v>9</v>
      </c>
      <c r="AF786" s="3" t="s">
        <v>9</v>
      </c>
      <c r="AG786" s="12">
        <f>COUNTIF(Table1[[#This Row],[Catalogue of the Museum of London Antiquities 1854]:[Illustrations of Roman London 1859]],"=y")</f>
        <v>2</v>
      </c>
      <c r="AH786" s="12" t="str">
        <f>CONCATENATE(Table1[[#This Row],[Surname]],", ",Table1[[#This Row],[First name]])</f>
        <v>Timbs, John</v>
      </c>
    </row>
    <row r="787" spans="1:34" x14ac:dyDescent="0.25">
      <c r="A787" t="s">
        <v>2127</v>
      </c>
      <c r="B787" t="s">
        <v>7</v>
      </c>
      <c r="P787" t="s">
        <v>2128</v>
      </c>
      <c r="Q787" t="s">
        <v>2129</v>
      </c>
      <c r="R787" s="3" t="s">
        <v>3252</v>
      </c>
      <c r="S787" t="s">
        <v>27</v>
      </c>
      <c r="T787"/>
      <c r="U787"/>
      <c r="V787"/>
      <c r="AC787" s="3"/>
      <c r="AD787" s="3"/>
      <c r="AE787" s="3"/>
      <c r="AF787" s="3" t="s">
        <v>9</v>
      </c>
      <c r="AG787" s="12">
        <f>COUNTIF(Table1[[#This Row],[Catalogue of the Museum of London Antiquities 1854]:[Illustrations of Roman London 1859]],"=y")</f>
        <v>1</v>
      </c>
      <c r="AH787" s="12" t="str">
        <f>CONCATENATE(Table1[[#This Row],[Surname]],", ",Table1[[#This Row],[First name]])</f>
        <v>Tindall, Edward</v>
      </c>
    </row>
    <row r="788" spans="1:34" x14ac:dyDescent="0.25">
      <c r="A788" t="s">
        <v>1153</v>
      </c>
      <c r="B788" t="s">
        <v>11</v>
      </c>
      <c r="C788" t="s">
        <v>1760</v>
      </c>
      <c r="N788" t="s">
        <v>2233</v>
      </c>
      <c r="Q788" t="s">
        <v>38</v>
      </c>
      <c r="R788" s="3" t="s">
        <v>3252</v>
      </c>
      <c r="S788" t="s">
        <v>27</v>
      </c>
      <c r="T788"/>
      <c r="U788"/>
      <c r="V788"/>
      <c r="Y788" s="3" t="s">
        <v>9</v>
      </c>
      <c r="Z788" s="3" t="s">
        <v>9</v>
      </c>
      <c r="AA788" s="3" t="s">
        <v>9</v>
      </c>
      <c r="AC788" s="3"/>
      <c r="AD788" s="3" t="s">
        <v>9</v>
      </c>
      <c r="AE788" s="3" t="s">
        <v>9</v>
      </c>
      <c r="AF788" s="3"/>
      <c r="AG788" s="12">
        <f>COUNTIF(Table1[[#This Row],[Catalogue of the Museum of London Antiquities 1854]:[Illustrations of Roman London 1859]],"=y")</f>
        <v>5</v>
      </c>
      <c r="AH788" s="12" t="str">
        <f>CONCATENATE(Table1[[#This Row],[Surname]],", ",Table1[[#This Row],[First name]])</f>
        <v>Tissiman, John</v>
      </c>
    </row>
    <row r="789" spans="1:34" x14ac:dyDescent="0.25">
      <c r="A789" t="s">
        <v>1392</v>
      </c>
      <c r="B789" t="s">
        <v>66</v>
      </c>
      <c r="J789" t="s">
        <v>9</v>
      </c>
      <c r="Q789" t="s">
        <v>1393</v>
      </c>
      <c r="R789" s="3" t="s">
        <v>430</v>
      </c>
      <c r="S789" t="s">
        <v>431</v>
      </c>
      <c r="T789"/>
      <c r="U789"/>
      <c r="V789"/>
      <c r="Y789" s="3" t="s">
        <v>9</v>
      </c>
      <c r="Z789" s="3" t="s">
        <v>9</v>
      </c>
      <c r="AA789" s="3" t="s">
        <v>9</v>
      </c>
      <c r="AC789" s="3"/>
      <c r="AD789" s="3"/>
      <c r="AE789" s="3"/>
      <c r="AF789" s="3"/>
      <c r="AG789" s="12">
        <f>COUNTIF(Table1[[#This Row],[Catalogue of the Museum of London Antiquities 1854]:[Illustrations of Roman London 1859]],"=y")</f>
        <v>3</v>
      </c>
      <c r="AH789" s="12" t="str">
        <f>CONCATENATE(Table1[[#This Row],[Surname]],", ",Table1[[#This Row],[First name]])</f>
        <v>Tobin, Thomas</v>
      </c>
    </row>
    <row r="790" spans="1:34" x14ac:dyDescent="0.25">
      <c r="A790" t="s">
        <v>1394</v>
      </c>
      <c r="B790" t="s">
        <v>1395</v>
      </c>
      <c r="J790" t="s">
        <v>9</v>
      </c>
      <c r="P790" t="s">
        <v>921</v>
      </c>
      <c r="Q790" t="s">
        <v>648</v>
      </c>
      <c r="R790" s="3" t="s">
        <v>26</v>
      </c>
      <c r="S790" t="s">
        <v>27</v>
      </c>
      <c r="T790"/>
      <c r="U790"/>
      <c r="V790"/>
      <c r="Y790" s="3" t="s">
        <v>9</v>
      </c>
      <c r="AC790" s="3"/>
      <c r="AD790" s="3"/>
      <c r="AE790" s="3"/>
      <c r="AF790" s="3"/>
      <c r="AG790" s="12">
        <f>COUNTIF(Table1[[#This Row],[Catalogue of the Museum of London Antiquities 1854]:[Illustrations of Roman London 1859]],"=y")</f>
        <v>1</v>
      </c>
      <c r="AH790" s="12" t="str">
        <f>CONCATENATE(Table1[[#This Row],[Surname]],", ",Table1[[#This Row],[First name]])</f>
        <v>Tomlin, George Taddy</v>
      </c>
    </row>
    <row r="791" spans="1:34" x14ac:dyDescent="0.25">
      <c r="A791" t="s">
        <v>1600</v>
      </c>
      <c r="Q791" t="s">
        <v>765</v>
      </c>
      <c r="R791" s="3" t="s">
        <v>1601</v>
      </c>
      <c r="S791" t="s">
        <v>766</v>
      </c>
      <c r="T791"/>
      <c r="U791" t="s">
        <v>1600</v>
      </c>
      <c r="V791"/>
      <c r="AB791" s="3" t="s">
        <v>9</v>
      </c>
      <c r="AC791" s="3" t="s">
        <v>9</v>
      </c>
      <c r="AD791" s="3"/>
      <c r="AE791" s="3"/>
      <c r="AF791" s="3"/>
      <c r="AG791" s="12">
        <f>COUNTIF(Table1[[#This Row],[Catalogue of the Museum of London Antiquities 1854]:[Illustrations of Roman London 1859]],"=y")</f>
        <v>2</v>
      </c>
      <c r="AH791" s="12" t="str">
        <f>CONCATENATE(Table1[[#This Row],[Surname]],", ",Table1[[#This Row],[First name]])</f>
        <v xml:space="preserve">Toronto Public Library, </v>
      </c>
    </row>
    <row r="792" spans="1:34" x14ac:dyDescent="0.25">
      <c r="A792" t="s">
        <v>711</v>
      </c>
      <c r="B792" t="s">
        <v>712</v>
      </c>
      <c r="C792" t="s">
        <v>24</v>
      </c>
      <c r="D792" t="s">
        <v>9</v>
      </c>
      <c r="E792" t="s">
        <v>9</v>
      </c>
      <c r="I792" s="3" t="s">
        <v>48</v>
      </c>
      <c r="J792" t="s">
        <v>9</v>
      </c>
      <c r="K792" t="s">
        <v>9</v>
      </c>
      <c r="N792" t="s">
        <v>2206</v>
      </c>
      <c r="P792" t="s">
        <v>713</v>
      </c>
      <c r="Q792" t="s">
        <v>714</v>
      </c>
      <c r="R792" s="3" t="s">
        <v>1420</v>
      </c>
      <c r="S792" t="s">
        <v>504</v>
      </c>
      <c r="T792"/>
      <c r="U792"/>
      <c r="V792" t="s">
        <v>9</v>
      </c>
      <c r="X792" s="3" t="s">
        <v>9</v>
      </c>
      <c r="Y792" s="3" t="s">
        <v>9</v>
      </c>
      <c r="Z792" s="3" t="s">
        <v>9</v>
      </c>
      <c r="AA792" s="3" t="s">
        <v>9</v>
      </c>
      <c r="AC792" s="3"/>
      <c r="AD792" s="3" t="s">
        <v>9</v>
      </c>
      <c r="AE792" s="3"/>
      <c r="AF792" s="3"/>
      <c r="AG792" s="12">
        <f>COUNTIF(Table1[[#This Row],[Catalogue of the Museum of London Antiquities 1854]:[Illustrations of Roman London 1859]],"=y")</f>
        <v>6</v>
      </c>
      <c r="AH792" s="12" t="str">
        <f>CONCATENATE(Table1[[#This Row],[Surname]],", ",Table1[[#This Row],[First name]])</f>
        <v>Traherne, John Montgomery</v>
      </c>
    </row>
    <row r="793" spans="1:34" x14ac:dyDescent="0.25">
      <c r="A793" t="s">
        <v>715</v>
      </c>
      <c r="B793" t="s">
        <v>1469</v>
      </c>
      <c r="D793" t="s">
        <v>9</v>
      </c>
      <c r="I793" t="s">
        <v>48</v>
      </c>
      <c r="J793" t="s">
        <v>9</v>
      </c>
      <c r="Q793" t="s">
        <v>1396</v>
      </c>
      <c r="R793" s="3" t="s">
        <v>537</v>
      </c>
      <c r="S793" t="s">
        <v>27</v>
      </c>
      <c r="T793"/>
      <c r="U793"/>
      <c r="V793" t="s">
        <v>9</v>
      </c>
      <c r="Y793" s="3" t="s">
        <v>9</v>
      </c>
      <c r="Z793" s="3" t="s">
        <v>9</v>
      </c>
      <c r="AA793" s="3" t="s">
        <v>9</v>
      </c>
      <c r="AB793" s="3" t="s">
        <v>9</v>
      </c>
      <c r="AC793" s="3" t="s">
        <v>9</v>
      </c>
      <c r="AD793" s="3"/>
      <c r="AE793" s="3"/>
      <c r="AF793" s="3" t="s">
        <v>9</v>
      </c>
      <c r="AG793" s="12">
        <f>COUNTIF(Table1[[#This Row],[Catalogue of the Museum of London Antiquities 1854]:[Illustrations of Roman London 1859]],"=y")</f>
        <v>7</v>
      </c>
      <c r="AH793" s="12" t="str">
        <f>CONCATENATE(Table1[[#This Row],[Surname]],", ",Table1[[#This Row],[First name]])</f>
        <v xml:space="preserve">Trevelyan, Walter C </v>
      </c>
    </row>
    <row r="794" spans="1:34" x14ac:dyDescent="0.25">
      <c r="A794" t="s">
        <v>1154</v>
      </c>
      <c r="R794" s="3"/>
      <c r="S794" t="s">
        <v>27</v>
      </c>
      <c r="T794"/>
      <c r="U794" t="s">
        <v>1155</v>
      </c>
      <c r="V794"/>
      <c r="AC794" s="3"/>
      <c r="AD794" s="3" t="s">
        <v>9</v>
      </c>
      <c r="AE794" s="3"/>
      <c r="AF794" s="3"/>
      <c r="AG794" s="12">
        <f>COUNTIF(Table1[[#This Row],[Catalogue of the Museum of London Antiquities 1854]:[Illustrations of Roman London 1859]],"=y")</f>
        <v>1</v>
      </c>
      <c r="AH794" s="12" t="str">
        <f>CONCATENATE(Table1[[#This Row],[Surname]],", ",Table1[[#This Row],[First name]])</f>
        <v xml:space="preserve">Trinity Corporation, The Honourable, </v>
      </c>
    </row>
    <row r="795" spans="1:34" s="3" customFormat="1" x14ac:dyDescent="0.25">
      <c r="A795" s="3" t="s">
        <v>716</v>
      </c>
      <c r="B795" s="3" t="s">
        <v>7</v>
      </c>
      <c r="C795" s="3" t="s">
        <v>3225</v>
      </c>
      <c r="D795" s="3" t="s">
        <v>9</v>
      </c>
      <c r="E795" s="3" t="s">
        <v>9</v>
      </c>
      <c r="I795" s="3" t="s">
        <v>613</v>
      </c>
      <c r="J795" s="3" t="s">
        <v>9</v>
      </c>
      <c r="P795" s="3" t="s">
        <v>3226</v>
      </c>
      <c r="Q795" s="3" t="s">
        <v>718</v>
      </c>
      <c r="R795" s="3" t="s">
        <v>188</v>
      </c>
      <c r="S795" s="3" t="s">
        <v>27</v>
      </c>
      <c r="V795" s="3" t="s">
        <v>9</v>
      </c>
      <c r="Y795" s="3" t="s">
        <v>9</v>
      </c>
      <c r="Z795" s="3" t="s">
        <v>9</v>
      </c>
      <c r="AA795" s="3" t="s">
        <v>9</v>
      </c>
      <c r="AB795" s="3" t="s">
        <v>9</v>
      </c>
      <c r="AC795" s="3" t="s">
        <v>9</v>
      </c>
      <c r="AF795" s="3" t="s">
        <v>9</v>
      </c>
      <c r="AG795" s="12">
        <f>COUNTIF(Table1[[#This Row],[Catalogue of the Museum of London Antiquities 1854]:[Illustrations of Roman London 1859]],"=y")</f>
        <v>7</v>
      </c>
      <c r="AH795" s="12" t="str">
        <f>CONCATENATE(Table1[[#This Row],[Surname]],", ",Table1[[#This Row],[First name]])</f>
        <v>Trollope, Edward</v>
      </c>
    </row>
    <row r="796" spans="1:34" x14ac:dyDescent="0.25">
      <c r="A796" t="s">
        <v>2131</v>
      </c>
      <c r="C796" t="s">
        <v>2130</v>
      </c>
      <c r="P796" t="s">
        <v>2132</v>
      </c>
      <c r="Q796" t="s">
        <v>16</v>
      </c>
      <c r="R796" s="3" t="s">
        <v>16</v>
      </c>
      <c r="S796" t="s">
        <v>27</v>
      </c>
      <c r="T796"/>
      <c r="U796"/>
      <c r="V796"/>
      <c r="AC796" s="3"/>
      <c r="AD796" s="3"/>
      <c r="AE796" s="3"/>
      <c r="AF796" s="3" t="s">
        <v>9</v>
      </c>
      <c r="AG796" s="12">
        <f>COUNTIF(Table1[[#This Row],[Catalogue of the Museum of London Antiquities 1854]:[Illustrations of Roman London 1859]],"=y")</f>
        <v>1</v>
      </c>
      <c r="AH796" s="12" t="str">
        <f>CONCATENATE(Table1[[#This Row],[Surname]],", ",Table1[[#This Row],[First name]])</f>
        <v xml:space="preserve">Trübner &amp; Co, </v>
      </c>
    </row>
    <row r="797" spans="1:34" x14ac:dyDescent="0.25">
      <c r="A797" t="s">
        <v>1243</v>
      </c>
      <c r="B797" t="s">
        <v>29</v>
      </c>
      <c r="D797" t="s">
        <v>9</v>
      </c>
      <c r="J797" t="s">
        <v>9</v>
      </c>
      <c r="P797" t="s">
        <v>1470</v>
      </c>
      <c r="Q797" t="s">
        <v>644</v>
      </c>
      <c r="R797" s="3" t="s">
        <v>608</v>
      </c>
      <c r="S797" t="s">
        <v>27</v>
      </c>
      <c r="T797"/>
      <c r="U797"/>
      <c r="V797"/>
      <c r="Z797" s="3" t="s">
        <v>9</v>
      </c>
      <c r="AA797" s="3" t="s">
        <v>9</v>
      </c>
      <c r="AB797" s="3" t="s">
        <v>9</v>
      </c>
      <c r="AC797" s="3" t="s">
        <v>9</v>
      </c>
      <c r="AD797" s="3"/>
      <c r="AE797" s="3"/>
      <c r="AF797" s="3"/>
      <c r="AG797" s="12">
        <f>COUNTIF(Table1[[#This Row],[Catalogue of the Museum of London Antiquities 1854]:[Illustrations of Roman London 1859]],"=y")</f>
        <v>4</v>
      </c>
      <c r="AH797" s="12" t="str">
        <f>CONCATENATE(Table1[[#This Row],[Surname]],", ",Table1[[#This Row],[First name]])</f>
        <v>Tucker, Charles</v>
      </c>
    </row>
    <row r="798" spans="1:34" x14ac:dyDescent="0.25">
      <c r="A798" t="s">
        <v>1243</v>
      </c>
      <c r="B798" t="s">
        <v>965</v>
      </c>
      <c r="C798" t="s">
        <v>2199</v>
      </c>
      <c r="P798" t="s">
        <v>1711</v>
      </c>
      <c r="Q798" t="s">
        <v>16</v>
      </c>
      <c r="R798" s="3" t="s">
        <v>16</v>
      </c>
      <c r="S798" t="s">
        <v>27</v>
      </c>
      <c r="T798"/>
      <c r="U798"/>
      <c r="V798"/>
      <c r="AC798" s="3" t="s">
        <v>9</v>
      </c>
      <c r="AD798" s="3"/>
      <c r="AE798" s="3"/>
      <c r="AF798" s="3"/>
      <c r="AG798" s="12">
        <f>COUNTIF(Table1[[#This Row],[Catalogue of the Museum of London Antiquities 1854]:[Illustrations of Roman London 1859]],"=y")</f>
        <v>1</v>
      </c>
      <c r="AH798" s="12" t="str">
        <f>CONCATENATE(Table1[[#This Row],[Surname]],", ",Table1[[#This Row],[First name]])</f>
        <v>Tucker, Stephen</v>
      </c>
    </row>
    <row r="799" spans="1:34" x14ac:dyDescent="0.25">
      <c r="A799" t="s">
        <v>1243</v>
      </c>
      <c r="B799" t="s">
        <v>1244</v>
      </c>
      <c r="P799" t="s">
        <v>1245</v>
      </c>
      <c r="Q799" t="s">
        <v>1246</v>
      </c>
      <c r="R799" s="3" t="s">
        <v>26</v>
      </c>
      <c r="S799" t="s">
        <v>27</v>
      </c>
      <c r="T799"/>
      <c r="U799"/>
      <c r="V799"/>
      <c r="W799" s="3" t="s">
        <v>9</v>
      </c>
      <c r="AC799" s="3"/>
      <c r="AD799" s="3"/>
      <c r="AE799" s="3"/>
      <c r="AF799" s="3"/>
      <c r="AG799" s="12">
        <f>COUNTIF(Table1[[#This Row],[Catalogue of the Museum of London Antiquities 1854]:[Illustrations of Roman London 1859]],"=y")</f>
        <v>1</v>
      </c>
      <c r="AH799" s="12" t="str">
        <f>CONCATENATE(Table1[[#This Row],[Surname]],", ",Table1[[#This Row],[First name]])</f>
        <v>Tucker, W J A</v>
      </c>
    </row>
    <row r="800" spans="1:34" x14ac:dyDescent="0.25">
      <c r="A800" t="s">
        <v>719</v>
      </c>
      <c r="C800" t="s">
        <v>466</v>
      </c>
      <c r="P800" t="s">
        <v>720</v>
      </c>
      <c r="Q800" t="s">
        <v>16</v>
      </c>
      <c r="R800" s="3" t="s">
        <v>16</v>
      </c>
      <c r="S800" t="s">
        <v>27</v>
      </c>
      <c r="T800"/>
      <c r="U800"/>
      <c r="V800" t="s">
        <v>9</v>
      </c>
      <c r="AC800" s="3"/>
      <c r="AD800" s="3"/>
      <c r="AE800" s="3"/>
      <c r="AF800" s="3"/>
      <c r="AG800" s="12">
        <f>COUNTIF(Table1[[#This Row],[Catalogue of the Museum of London Antiquities 1854]:[Illustrations of Roman London 1859]],"=y")</f>
        <v>1</v>
      </c>
      <c r="AH800" s="12" t="str">
        <f>CONCATENATE(Table1[[#This Row],[Surname]],", ",Table1[[#This Row],[First name]])</f>
        <v xml:space="preserve">Tupper, </v>
      </c>
    </row>
    <row r="801" spans="1:34" x14ac:dyDescent="0.25">
      <c r="A801" t="s">
        <v>719</v>
      </c>
      <c r="B801" t="s">
        <v>721</v>
      </c>
      <c r="P801" t="s">
        <v>722</v>
      </c>
      <c r="Q801" t="s">
        <v>16</v>
      </c>
      <c r="R801" s="3" t="s">
        <v>16</v>
      </c>
      <c r="S801" t="s">
        <v>27</v>
      </c>
      <c r="T801"/>
      <c r="U801"/>
      <c r="V801" t="s">
        <v>9</v>
      </c>
      <c r="AC801" s="3"/>
      <c r="AD801" s="3"/>
      <c r="AE801" s="3"/>
      <c r="AF801" s="3"/>
      <c r="AG801" s="12">
        <f>COUNTIF(Table1[[#This Row],[Catalogue of the Museum of London Antiquities 1854]:[Illustrations of Roman London 1859]],"=y")</f>
        <v>1</v>
      </c>
      <c r="AH801" s="12" t="str">
        <f>CONCATENATE(Table1[[#This Row],[Surname]],", ",Table1[[#This Row],[First name]])</f>
        <v>Tupper, J. Arthur C.</v>
      </c>
    </row>
    <row r="802" spans="1:34" s="3" customFormat="1" x14ac:dyDescent="0.25">
      <c r="A802" s="3" t="s">
        <v>719</v>
      </c>
      <c r="B802" s="3" t="s">
        <v>723</v>
      </c>
      <c r="D802" s="3" t="s">
        <v>9</v>
      </c>
      <c r="I802" s="3" t="s">
        <v>154</v>
      </c>
      <c r="Q802" s="3" t="s">
        <v>724</v>
      </c>
      <c r="R802" s="3" t="s">
        <v>230</v>
      </c>
      <c r="S802" s="3" t="s">
        <v>27</v>
      </c>
      <c r="V802" s="3" t="s">
        <v>9</v>
      </c>
      <c r="AG802" s="12">
        <f>COUNTIF(Table1[[#This Row],[Catalogue of the Museum of London Antiquities 1854]:[Illustrations of Roman London 1859]],"=y")</f>
        <v>1</v>
      </c>
      <c r="AH802" s="12" t="str">
        <f>CONCATENATE(Table1[[#This Row],[Surname]],", ",Table1[[#This Row],[First name]])</f>
        <v>Tupper, Martin Farquhar</v>
      </c>
    </row>
    <row r="803" spans="1:34" x14ac:dyDescent="0.25">
      <c r="A803" t="s">
        <v>725</v>
      </c>
      <c r="C803" t="s">
        <v>335</v>
      </c>
      <c r="Q803" t="s">
        <v>1828</v>
      </c>
      <c r="R803" s="3" t="s">
        <v>259</v>
      </c>
      <c r="S803" t="s">
        <v>27</v>
      </c>
      <c r="T803"/>
      <c r="U803"/>
      <c r="V803"/>
      <c r="AC803" s="3"/>
      <c r="AD803" s="3"/>
      <c r="AE803" s="3"/>
      <c r="AF803" s="3" t="s">
        <v>9</v>
      </c>
      <c r="AG803" s="12">
        <f>COUNTIF(Table1[[#This Row],[Catalogue of the Museum of London Antiquities 1854]:[Illustrations of Roman London 1859]],"=y")</f>
        <v>1</v>
      </c>
      <c r="AH803" s="12" t="str">
        <f>CONCATENATE(Table1[[#This Row],[Surname]],", ",Table1[[#This Row],[First name]])</f>
        <v xml:space="preserve">Turner, </v>
      </c>
    </row>
    <row r="804" spans="1:34" x14ac:dyDescent="0.25">
      <c r="A804" t="s">
        <v>725</v>
      </c>
      <c r="C804" t="s">
        <v>369</v>
      </c>
      <c r="Q804" t="s">
        <v>726</v>
      </c>
      <c r="R804" s="3" t="s">
        <v>68</v>
      </c>
      <c r="S804" t="s">
        <v>27</v>
      </c>
      <c r="T804"/>
      <c r="U804"/>
      <c r="V804" t="s">
        <v>9</v>
      </c>
      <c r="AC804" s="3"/>
      <c r="AD804" s="3"/>
      <c r="AE804" s="3"/>
      <c r="AF804" s="3" t="s">
        <v>9</v>
      </c>
      <c r="AG804" s="12">
        <f>COUNTIF(Table1[[#This Row],[Catalogue of the Museum of London Antiquities 1854]:[Illustrations of Roman London 1859]],"=y")</f>
        <v>2</v>
      </c>
      <c r="AH804" s="12" t="str">
        <f>CONCATENATE(Table1[[#This Row],[Surname]],", ",Table1[[#This Row],[First name]])</f>
        <v xml:space="preserve">Turner, </v>
      </c>
    </row>
    <row r="805" spans="1:34" x14ac:dyDescent="0.25">
      <c r="A805" t="s">
        <v>1156</v>
      </c>
      <c r="B805" t="s">
        <v>1157</v>
      </c>
      <c r="C805" t="s">
        <v>1158</v>
      </c>
      <c r="P805" t="s">
        <v>1159</v>
      </c>
      <c r="Q805" t="s">
        <v>1160</v>
      </c>
      <c r="R805" s="3" t="s">
        <v>26</v>
      </c>
      <c r="S805" t="s">
        <v>27</v>
      </c>
      <c r="T805"/>
      <c r="U805"/>
      <c r="V805"/>
      <c r="AC805" s="3"/>
      <c r="AD805" s="3" t="s">
        <v>9</v>
      </c>
      <c r="AE805" s="3"/>
      <c r="AF805" s="3"/>
      <c r="AG805" s="12">
        <f>COUNTIF(Table1[[#This Row],[Catalogue of the Museum of London Antiquities 1854]:[Illustrations of Roman London 1859]],"=y")</f>
        <v>1</v>
      </c>
      <c r="AH805" s="12" t="str">
        <f>CONCATENATE(Table1[[#This Row],[Surname]],", ",Table1[[#This Row],[First name]])</f>
        <v>Tylden, J M</v>
      </c>
    </row>
    <row r="806" spans="1:34" x14ac:dyDescent="0.25">
      <c r="A806" t="s">
        <v>725</v>
      </c>
      <c r="B806" t="s">
        <v>727</v>
      </c>
      <c r="D806" t="s">
        <v>9</v>
      </c>
      <c r="I806" t="s">
        <v>48</v>
      </c>
      <c r="J806" t="s">
        <v>9</v>
      </c>
      <c r="K806" t="s">
        <v>9</v>
      </c>
      <c r="N806" s="3" t="s">
        <v>2312</v>
      </c>
      <c r="O806" s="3"/>
      <c r="P806" s="3" t="s">
        <v>2313</v>
      </c>
      <c r="Q806" t="s">
        <v>16</v>
      </c>
      <c r="R806" s="3" t="s">
        <v>16</v>
      </c>
      <c r="S806" t="s">
        <v>27</v>
      </c>
      <c r="T806" t="s">
        <v>9</v>
      </c>
      <c r="U806"/>
      <c r="V806" t="s">
        <v>9</v>
      </c>
      <c r="Y806" s="3" t="s">
        <v>9</v>
      </c>
      <c r="Z806" s="3" t="s">
        <v>9</v>
      </c>
      <c r="AA806" s="3" t="s">
        <v>9</v>
      </c>
      <c r="AC806" s="3"/>
      <c r="AD806" s="3" t="s">
        <v>9</v>
      </c>
      <c r="AE806" s="3" t="s">
        <v>9</v>
      </c>
      <c r="AF806" s="3" t="s">
        <v>9</v>
      </c>
      <c r="AG806" s="12">
        <f>COUNTIF(Table1[[#This Row],[Catalogue of the Museum of London Antiquities 1854]:[Illustrations of Roman London 1859]],"=y")</f>
        <v>7</v>
      </c>
      <c r="AH806" s="12" t="str">
        <f>CONCATENATE(Table1[[#This Row],[Surname]],", ",Table1[[#This Row],[First name]])</f>
        <v>Turner, Dawson</v>
      </c>
    </row>
    <row r="807" spans="1:34" x14ac:dyDescent="0.25">
      <c r="A807" t="s">
        <v>728</v>
      </c>
      <c r="B807" t="s">
        <v>7</v>
      </c>
      <c r="C807" t="s">
        <v>729</v>
      </c>
      <c r="P807" t="s">
        <v>665</v>
      </c>
      <c r="Q807" t="s">
        <v>16</v>
      </c>
      <c r="R807" s="3" t="s">
        <v>16</v>
      </c>
      <c r="S807" t="s">
        <v>27</v>
      </c>
      <c r="T807"/>
      <c r="U807"/>
      <c r="V807" t="s">
        <v>9</v>
      </c>
      <c r="AC807" s="3"/>
      <c r="AD807" s="3"/>
      <c r="AE807" s="3"/>
      <c r="AF807" s="3"/>
      <c r="AG807" s="12">
        <f>COUNTIF(Table1[[#This Row],[Catalogue of the Museum of London Antiquities 1854]:[Illustrations of Roman London 1859]],"=y")</f>
        <v>1</v>
      </c>
      <c r="AH807" s="12" t="str">
        <f>CONCATENATE(Table1[[#This Row],[Surname]],", ",Table1[[#This Row],[First name]])</f>
        <v>Tyrrell, Edward</v>
      </c>
    </row>
    <row r="808" spans="1:34" x14ac:dyDescent="0.25">
      <c r="A808" t="s">
        <v>2133</v>
      </c>
      <c r="B808" t="s">
        <v>45</v>
      </c>
      <c r="P808" t="s">
        <v>2134</v>
      </c>
      <c r="Q808" t="s">
        <v>16</v>
      </c>
      <c r="R808" s="3" t="s">
        <v>16</v>
      </c>
      <c r="S808" t="s">
        <v>27</v>
      </c>
      <c r="T808"/>
      <c r="U808"/>
      <c r="V808"/>
      <c r="AC808" s="3"/>
      <c r="AD808" s="3"/>
      <c r="AE808" s="3"/>
      <c r="AF808" s="3" t="s">
        <v>9</v>
      </c>
      <c r="AG808" s="12">
        <f>COUNTIF(Table1[[#This Row],[Catalogue of the Museum of London Antiquities 1854]:[Illustrations of Roman London 1859]],"=y")</f>
        <v>1</v>
      </c>
      <c r="AH808" s="12" t="str">
        <f>CONCATENATE(Table1[[#This Row],[Surname]],", ",Table1[[#This Row],[First name]])</f>
        <v>Unwin, George</v>
      </c>
    </row>
    <row r="809" spans="1:34" x14ac:dyDescent="0.25">
      <c r="A809" t="s">
        <v>3216</v>
      </c>
      <c r="B809" t="s">
        <v>3217</v>
      </c>
      <c r="D809" t="s">
        <v>3209</v>
      </c>
      <c r="P809" t="s">
        <v>2137</v>
      </c>
      <c r="Q809" t="s">
        <v>16</v>
      </c>
      <c r="R809" s="3" t="s">
        <v>16</v>
      </c>
      <c r="S809" t="s">
        <v>27</v>
      </c>
      <c r="T809"/>
      <c r="U809"/>
      <c r="V809"/>
      <c r="AC809" s="3"/>
      <c r="AD809" s="3"/>
      <c r="AE809" s="3"/>
      <c r="AF809" s="3" t="s">
        <v>9</v>
      </c>
      <c r="AG809" s="12">
        <f>COUNTIF(Table1[[#This Row],[Catalogue of the Museum of London Antiquities 1854]:[Illustrations of Roman London 1859]],"=y")</f>
        <v>1</v>
      </c>
      <c r="AH809" s="12" t="str">
        <f>CONCATENATE(Table1[[#This Row],[Surname]],", ",Table1[[#This Row],[First name]])</f>
        <v>Urban (Rymer?), Sylvanus (James?)</v>
      </c>
    </row>
    <row r="810" spans="1:34" x14ac:dyDescent="0.25">
      <c r="A810" t="s">
        <v>730</v>
      </c>
      <c r="B810" t="s">
        <v>1471</v>
      </c>
      <c r="Q810" t="s">
        <v>731</v>
      </c>
      <c r="R810" s="3" t="s">
        <v>537</v>
      </c>
      <c r="S810" t="s">
        <v>27</v>
      </c>
      <c r="T810"/>
      <c r="U810"/>
      <c r="V810" t="s">
        <v>9</v>
      </c>
      <c r="Y810" s="3" t="s">
        <v>9</v>
      </c>
      <c r="Z810" s="3" t="s">
        <v>9</v>
      </c>
      <c r="AA810" s="3" t="s">
        <v>9</v>
      </c>
      <c r="AB810" s="3" t="s">
        <v>9</v>
      </c>
      <c r="AC810" s="3" t="s">
        <v>9</v>
      </c>
      <c r="AD810" s="3"/>
      <c r="AE810" s="3"/>
      <c r="AF810" s="3" t="s">
        <v>9</v>
      </c>
      <c r="AG810" s="12">
        <f>COUNTIF(Table1[[#This Row],[Catalogue of the Museum of London Antiquities 1854]:[Illustrations of Roman London 1859]],"=y")</f>
        <v>7</v>
      </c>
      <c r="AH810" s="12" t="str">
        <f>CONCATENATE(Table1[[#This Row],[Surname]],", ",Table1[[#This Row],[First name]])</f>
        <v>Uttermare, Thomas B</v>
      </c>
    </row>
    <row r="811" spans="1:34" x14ac:dyDescent="0.25">
      <c r="A811" t="s">
        <v>1161</v>
      </c>
      <c r="B811" t="s">
        <v>72</v>
      </c>
      <c r="C811" t="s">
        <v>24</v>
      </c>
      <c r="E811" t="s">
        <v>9</v>
      </c>
      <c r="I811" t="s">
        <v>48</v>
      </c>
      <c r="Q811" t="s">
        <v>199</v>
      </c>
      <c r="R811" s="3" t="s">
        <v>26</v>
      </c>
      <c r="S811" t="s">
        <v>27</v>
      </c>
      <c r="T811"/>
      <c r="U811"/>
      <c r="V811"/>
      <c r="W811" s="3" t="s">
        <v>9</v>
      </c>
      <c r="X811" s="3" t="s">
        <v>9</v>
      </c>
      <c r="AC811" s="3"/>
      <c r="AD811" s="3" t="s">
        <v>9</v>
      </c>
      <c r="AE811" s="3"/>
      <c r="AF811" s="3"/>
      <c r="AG811" s="12">
        <f>COUNTIF(Table1[[#This Row],[Catalogue of the Museum of London Antiquities 1854]:[Illustrations of Roman London 1859]],"=y")</f>
        <v>3</v>
      </c>
      <c r="AH811" s="12" t="str">
        <f>CONCATENATE(Table1[[#This Row],[Surname]],", ",Table1[[#This Row],[First name]])</f>
        <v>Vallance, William</v>
      </c>
    </row>
    <row r="812" spans="1:34" s="3" customFormat="1" x14ac:dyDescent="0.25">
      <c r="A812" s="3" t="s">
        <v>732</v>
      </c>
      <c r="B812" s="3" t="s">
        <v>1712</v>
      </c>
      <c r="C812" s="3" t="s">
        <v>2200</v>
      </c>
      <c r="D812" s="3" t="s">
        <v>9</v>
      </c>
      <c r="G812" s="3" t="s">
        <v>9</v>
      </c>
      <c r="I812" s="3" t="s">
        <v>48</v>
      </c>
      <c r="J812" s="3" t="s">
        <v>9</v>
      </c>
      <c r="K812" s="3" t="s">
        <v>9</v>
      </c>
      <c r="M812" s="3" t="s">
        <v>9</v>
      </c>
      <c r="N812" s="3" t="s">
        <v>2245</v>
      </c>
      <c r="P812" s="3" t="s">
        <v>1713</v>
      </c>
      <c r="Q812" s="3" t="s">
        <v>16</v>
      </c>
      <c r="R812" s="3" t="s">
        <v>16</v>
      </c>
      <c r="S812" s="3" t="s">
        <v>27</v>
      </c>
      <c r="V812" s="3" t="s">
        <v>9</v>
      </c>
      <c r="Y812" s="3" t="s">
        <v>9</v>
      </c>
      <c r="Z812" s="3" t="s">
        <v>9</v>
      </c>
      <c r="AA812" s="3" t="s">
        <v>9</v>
      </c>
      <c r="AB812" s="3" t="s">
        <v>9</v>
      </c>
      <c r="AC812" s="3" t="s">
        <v>9</v>
      </c>
      <c r="AE812" s="3" t="s">
        <v>9</v>
      </c>
      <c r="AG812" s="12">
        <f>COUNTIF(Table1[[#This Row],[Catalogue of the Museum of London Antiquities 1854]:[Illustrations of Roman London 1859]],"=y")</f>
        <v>7</v>
      </c>
      <c r="AH812" s="12" t="str">
        <f>CONCATENATE(Table1[[#This Row],[Surname]],", ",Table1[[#This Row],[First name]])</f>
        <v>Vaux, W Sandys Wright</v>
      </c>
    </row>
    <row r="813" spans="1:34" x14ac:dyDescent="0.25">
      <c r="A813" t="s">
        <v>1755</v>
      </c>
      <c r="B813" t="s">
        <v>749</v>
      </c>
      <c r="D813" t="s">
        <v>9</v>
      </c>
      <c r="I813" t="s">
        <v>48</v>
      </c>
      <c r="Q813" t="s">
        <v>1756</v>
      </c>
      <c r="R813" s="3" t="s">
        <v>3253</v>
      </c>
      <c r="S813" t="s">
        <v>27</v>
      </c>
      <c r="T813"/>
      <c r="U813"/>
      <c r="V813"/>
      <c r="AC813" s="3"/>
      <c r="AD813" s="3"/>
      <c r="AE813" s="3" t="s">
        <v>9</v>
      </c>
      <c r="AF813" s="3"/>
      <c r="AG813" s="12">
        <f>COUNTIF(Table1[[#This Row],[Catalogue of the Museum of London Antiquities 1854]:[Illustrations of Roman London 1859]],"=y")</f>
        <v>1</v>
      </c>
      <c r="AH813" s="12" t="str">
        <f>CONCATENATE(Table1[[#This Row],[Surname]],", ",Table1[[#This Row],[First name]])</f>
        <v>Venables, Edmund</v>
      </c>
    </row>
    <row r="814" spans="1:34" x14ac:dyDescent="0.25">
      <c r="A814" t="s">
        <v>1603</v>
      </c>
      <c r="Q814" t="s">
        <v>682</v>
      </c>
      <c r="R814" s="3" t="s">
        <v>1604</v>
      </c>
      <c r="S814" t="s">
        <v>683</v>
      </c>
      <c r="T814"/>
      <c r="U814" t="s">
        <v>1603</v>
      </c>
      <c r="V814"/>
      <c r="AB814" s="3" t="s">
        <v>9</v>
      </c>
      <c r="AC814" s="3"/>
      <c r="AD814" s="3"/>
      <c r="AE814" s="3"/>
      <c r="AF814" s="3"/>
      <c r="AG814" s="12">
        <f>COUNTIF(Table1[[#This Row],[Catalogue of the Museum of London Antiquities 1854]:[Illustrations of Roman London 1859]],"=y")</f>
        <v>1</v>
      </c>
      <c r="AH814" s="12" t="str">
        <f>CONCATENATE(Table1[[#This Row],[Surname]],", ",Table1[[#This Row],[First name]])</f>
        <v xml:space="preserve">Victoria Public Library, Melbourne, </v>
      </c>
    </row>
    <row r="815" spans="1:34" x14ac:dyDescent="0.25">
      <c r="A815" t="s">
        <v>1162</v>
      </c>
      <c r="B815" t="s">
        <v>125</v>
      </c>
      <c r="J815" t="s">
        <v>9</v>
      </c>
      <c r="P815" t="s">
        <v>1163</v>
      </c>
      <c r="Q815" t="s">
        <v>184</v>
      </c>
      <c r="R815" s="3" t="s">
        <v>185</v>
      </c>
      <c r="S815" t="s">
        <v>27</v>
      </c>
      <c r="T815"/>
      <c r="U815"/>
      <c r="V815"/>
      <c r="W815" s="3" t="s">
        <v>9</v>
      </c>
      <c r="X815" s="3" t="s">
        <v>9</v>
      </c>
      <c r="AC815" s="3"/>
      <c r="AD815" s="3" t="s">
        <v>9</v>
      </c>
      <c r="AE815" s="3"/>
      <c r="AF815" s="3"/>
      <c r="AG815" s="12">
        <f>COUNTIF(Table1[[#This Row],[Catalogue of the Museum of London Antiquities 1854]:[Illustrations of Roman London 1859]],"=y")</f>
        <v>3</v>
      </c>
      <c r="AH815" s="12" t="str">
        <f>CONCATENATE(Table1[[#This Row],[Surname]],", ",Table1[[#This Row],[First name]])</f>
        <v>Vint, Henry</v>
      </c>
    </row>
    <row r="816" spans="1:34" x14ac:dyDescent="0.25">
      <c r="A816" t="s">
        <v>733</v>
      </c>
      <c r="B816" t="s">
        <v>1401</v>
      </c>
      <c r="D816" t="s">
        <v>3209</v>
      </c>
      <c r="J816" t="s">
        <v>9</v>
      </c>
      <c r="P816" t="s">
        <v>2138</v>
      </c>
      <c r="Q816" t="s">
        <v>16</v>
      </c>
      <c r="R816" s="3" t="s">
        <v>16</v>
      </c>
      <c r="S816" t="s">
        <v>27</v>
      </c>
      <c r="T816"/>
      <c r="U816"/>
      <c r="V816" t="s">
        <v>9</v>
      </c>
      <c r="AC816" s="3"/>
      <c r="AD816" s="3"/>
      <c r="AE816" s="3"/>
      <c r="AF816" s="3" t="s">
        <v>9</v>
      </c>
      <c r="AG816" s="12">
        <f>COUNTIF(Table1[[#This Row],[Catalogue of the Museum of London Antiquities 1854]:[Illustrations of Roman London 1859]],"=y")</f>
        <v>2</v>
      </c>
      <c r="AH816" s="12" t="str">
        <f>CONCATENATE(Table1[[#This Row],[Surname]],", ",Table1[[#This Row],[First name]])</f>
        <v>Virtue, George H</v>
      </c>
    </row>
    <row r="817" spans="1:34" x14ac:dyDescent="0.25">
      <c r="A817" t="s">
        <v>733</v>
      </c>
      <c r="C817" t="s">
        <v>2139</v>
      </c>
      <c r="Q817" t="s">
        <v>2140</v>
      </c>
      <c r="R817" s="3" t="s">
        <v>468</v>
      </c>
      <c r="S817" t="s">
        <v>27</v>
      </c>
      <c r="T817"/>
      <c r="U817"/>
      <c r="V817"/>
      <c r="AC817" s="3"/>
      <c r="AD817" s="3"/>
      <c r="AE817" s="3"/>
      <c r="AF817" s="3" t="s">
        <v>9</v>
      </c>
      <c r="AG817" s="12">
        <f>COUNTIF(Table1[[#This Row],[Catalogue of the Museum of London Antiquities 1854]:[Illustrations of Roman London 1859]],"=y")</f>
        <v>1</v>
      </c>
      <c r="AH817" s="12" t="str">
        <f>CONCATENATE(Table1[[#This Row],[Surname]],", ",Table1[[#This Row],[First name]])</f>
        <v xml:space="preserve">Virtue, </v>
      </c>
    </row>
    <row r="818" spans="1:34" x14ac:dyDescent="0.25">
      <c r="A818" t="s">
        <v>1714</v>
      </c>
      <c r="B818" t="s">
        <v>1715</v>
      </c>
      <c r="J818" t="s">
        <v>9</v>
      </c>
      <c r="P818" t="s">
        <v>1716</v>
      </c>
      <c r="Q818" t="s">
        <v>1291</v>
      </c>
      <c r="R818" s="3" t="s">
        <v>388</v>
      </c>
      <c r="S818" t="s">
        <v>27</v>
      </c>
      <c r="T818"/>
      <c r="U818"/>
      <c r="V818"/>
      <c r="AC818" s="3" t="s">
        <v>9</v>
      </c>
      <c r="AD818" s="3"/>
      <c r="AE818" s="3"/>
      <c r="AF818" s="3"/>
      <c r="AG818" s="12">
        <f>COUNTIF(Table1[[#This Row],[Catalogue of the Museum of London Antiquities 1854]:[Illustrations of Roman London 1859]],"=y")</f>
        <v>1</v>
      </c>
      <c r="AH818" s="12" t="str">
        <f>CONCATENATE(Table1[[#This Row],[Surname]],", ",Table1[[#This Row],[First name]])</f>
        <v>Wace, Henry Thomas</v>
      </c>
    </row>
    <row r="819" spans="1:34" x14ac:dyDescent="0.25">
      <c r="A819" t="s">
        <v>1399</v>
      </c>
      <c r="B819" t="s">
        <v>1400</v>
      </c>
      <c r="P819" t="s">
        <v>1402</v>
      </c>
      <c r="Q819" t="s">
        <v>1403</v>
      </c>
      <c r="R819" s="3" t="s">
        <v>1404</v>
      </c>
      <c r="S819" t="s">
        <v>431</v>
      </c>
      <c r="T819"/>
      <c r="U819"/>
      <c r="V819"/>
      <c r="Y819" s="3" t="s">
        <v>9</v>
      </c>
      <c r="AC819" s="3"/>
      <c r="AD819" s="3"/>
      <c r="AE819" s="3"/>
      <c r="AF819" s="3"/>
      <c r="AG819" s="12">
        <f>COUNTIF(Table1[[#This Row],[Catalogue of the Museum of London Antiquities 1854]:[Illustrations of Roman London 1859]],"=y")</f>
        <v>1</v>
      </c>
      <c r="AH819" s="12" t="str">
        <f>CONCATENATE(Table1[[#This Row],[Surname]],", ",Table1[[#This Row],[First name]])</f>
        <v>Wakeman, William F</v>
      </c>
    </row>
    <row r="820" spans="1:34" x14ac:dyDescent="0.25">
      <c r="A820" t="s">
        <v>1770</v>
      </c>
      <c r="C820" t="s">
        <v>1771</v>
      </c>
      <c r="D820" t="s">
        <v>9</v>
      </c>
      <c r="F820" t="s">
        <v>9</v>
      </c>
      <c r="R820" s="3"/>
      <c r="S820" t="s">
        <v>27</v>
      </c>
      <c r="T820"/>
      <c r="U820"/>
      <c r="V820"/>
      <c r="AC820" s="3"/>
      <c r="AD820" s="3"/>
      <c r="AE820" s="3" t="s">
        <v>9</v>
      </c>
      <c r="AF820" s="3"/>
      <c r="AG820" s="12">
        <f>COUNTIF(Table1[[#This Row],[Catalogue of the Museum of London Antiquities 1854]:[Illustrations of Roman London 1859]],"=y")</f>
        <v>1</v>
      </c>
      <c r="AH820" s="12" t="str">
        <f>CONCATENATE(Table1[[#This Row],[Surname]],", ",Table1[[#This Row],[First name]])</f>
        <v xml:space="preserve">Waldegrave, </v>
      </c>
    </row>
    <row r="821" spans="1:34" x14ac:dyDescent="0.25">
      <c r="A821" t="s">
        <v>1247</v>
      </c>
      <c r="B821" t="s">
        <v>1248</v>
      </c>
      <c r="C821" t="s">
        <v>24</v>
      </c>
      <c r="E821" t="s">
        <v>9</v>
      </c>
      <c r="P821" t="s">
        <v>1061</v>
      </c>
      <c r="Q821" t="s">
        <v>1249</v>
      </c>
      <c r="R821" s="3" t="s">
        <v>266</v>
      </c>
      <c r="S821" t="s">
        <v>27</v>
      </c>
      <c r="T821"/>
      <c r="U821"/>
      <c r="V821"/>
      <c r="W821" s="3" t="s">
        <v>9</v>
      </c>
      <c r="X821" s="3" t="s">
        <v>9</v>
      </c>
      <c r="AC821" s="3"/>
      <c r="AD821" s="3"/>
      <c r="AE821" s="3"/>
      <c r="AF821" s="3"/>
      <c r="AG821" s="12">
        <f>COUNTIF(Table1[[#This Row],[Catalogue of the Museum of London Antiquities 1854]:[Illustrations of Roman London 1859]],"=y")</f>
        <v>2</v>
      </c>
      <c r="AH821" s="12" t="str">
        <f>CONCATENATE(Table1[[#This Row],[Surname]],", ",Table1[[#This Row],[First name]])</f>
        <v>Walford, Edward Gibbs</v>
      </c>
    </row>
    <row r="822" spans="1:34" x14ac:dyDescent="0.25">
      <c r="A822" t="s">
        <v>1164</v>
      </c>
      <c r="B822" t="s">
        <v>2141</v>
      </c>
      <c r="P822" t="s">
        <v>2142</v>
      </c>
      <c r="Q822" t="s">
        <v>2143</v>
      </c>
      <c r="R822" s="3" t="s">
        <v>1683</v>
      </c>
      <c r="S822" t="s">
        <v>27</v>
      </c>
      <c r="T822"/>
      <c r="U822"/>
      <c r="V822"/>
      <c r="AC822" s="3"/>
      <c r="AD822" s="3"/>
      <c r="AE822" s="3"/>
      <c r="AF822" s="3" t="s">
        <v>9</v>
      </c>
      <c r="AG822" s="12">
        <f>COUNTIF(Table1[[#This Row],[Catalogue of the Museum of London Antiquities 1854]:[Illustrations of Roman London 1859]],"=y")</f>
        <v>1</v>
      </c>
      <c r="AH822" s="12" t="str">
        <f>CONCATENATE(Table1[[#This Row],[Surname]],", ",Table1[[#This Row],[First name]])</f>
        <v>Walker, Edward S</v>
      </c>
    </row>
    <row r="823" spans="1:34" x14ac:dyDescent="0.25">
      <c r="A823" t="s">
        <v>1164</v>
      </c>
      <c r="B823" t="s">
        <v>2144</v>
      </c>
      <c r="C823" t="s">
        <v>24</v>
      </c>
      <c r="E823" t="s">
        <v>9</v>
      </c>
      <c r="P823" t="s">
        <v>2145</v>
      </c>
      <c r="Q823" t="s">
        <v>16</v>
      </c>
      <c r="R823" s="3" t="s">
        <v>16</v>
      </c>
      <c r="S823" t="s">
        <v>27</v>
      </c>
      <c r="T823"/>
      <c r="U823"/>
      <c r="V823"/>
      <c r="AC823" s="3"/>
      <c r="AD823" s="3"/>
      <c r="AE823" s="3"/>
      <c r="AF823" s="3" t="s">
        <v>9</v>
      </c>
      <c r="AG823" s="12">
        <f>COUNTIF(Table1[[#This Row],[Catalogue of the Museum of London Antiquities 1854]:[Illustrations of Roman London 1859]],"=y")</f>
        <v>1</v>
      </c>
      <c r="AH823" s="12" t="str">
        <f>CONCATENATE(Table1[[#This Row],[Surname]],", ",Table1[[#This Row],[First name]])</f>
        <v>Walker, Aston H</v>
      </c>
    </row>
    <row r="824" spans="1:34" x14ac:dyDescent="0.25">
      <c r="A824" t="s">
        <v>1164</v>
      </c>
      <c r="B824" t="s">
        <v>1165</v>
      </c>
      <c r="P824" t="s">
        <v>1166</v>
      </c>
      <c r="Q824" t="s">
        <v>16</v>
      </c>
      <c r="R824" s="3" t="s">
        <v>16</v>
      </c>
      <c r="S824" t="s">
        <v>27</v>
      </c>
      <c r="T824"/>
      <c r="U824"/>
      <c r="V824"/>
      <c r="AC824" s="3"/>
      <c r="AD824" s="3" t="s">
        <v>9</v>
      </c>
      <c r="AE824" s="3"/>
      <c r="AF824" s="3"/>
      <c r="AG824" s="12">
        <f>COUNTIF(Table1[[#This Row],[Catalogue of the Museum of London Antiquities 1854]:[Illustrations of Roman London 1859]],"=y")</f>
        <v>1</v>
      </c>
      <c r="AH824" s="12" t="str">
        <f>CONCATENATE(Table1[[#This Row],[Surname]],", ",Table1[[#This Row],[First name]])</f>
        <v>Walker, Joshua Jun</v>
      </c>
    </row>
    <row r="825" spans="1:34" x14ac:dyDescent="0.25">
      <c r="A825" t="s">
        <v>734</v>
      </c>
      <c r="B825" t="s">
        <v>735</v>
      </c>
      <c r="P825" t="s">
        <v>1605</v>
      </c>
      <c r="Q825" t="s">
        <v>16</v>
      </c>
      <c r="R825" s="3" t="s">
        <v>16</v>
      </c>
      <c r="S825" t="s">
        <v>27</v>
      </c>
      <c r="T825"/>
      <c r="U825"/>
      <c r="V825" t="s">
        <v>9</v>
      </c>
      <c r="W825" s="3" t="s">
        <v>9</v>
      </c>
      <c r="X825" s="3" t="s">
        <v>9</v>
      </c>
      <c r="Y825" s="3" t="s">
        <v>9</v>
      </c>
      <c r="Z825" s="3" t="s">
        <v>9</v>
      </c>
      <c r="AA825" s="3" t="s">
        <v>9</v>
      </c>
      <c r="AB825" s="3" t="s">
        <v>9</v>
      </c>
      <c r="AC825" s="3" t="s">
        <v>9</v>
      </c>
      <c r="AD825" s="3" t="s">
        <v>9</v>
      </c>
      <c r="AE825" s="3"/>
      <c r="AF825" s="3" t="s">
        <v>9</v>
      </c>
      <c r="AG825" s="12">
        <f>COUNTIF(Table1[[#This Row],[Catalogue of the Museum of London Antiquities 1854]:[Illustrations of Roman London 1859]],"=y")</f>
        <v>10</v>
      </c>
      <c r="AH825" s="12" t="str">
        <f>CONCATENATE(Table1[[#This Row],[Surname]],", ",Table1[[#This Row],[First name]])</f>
        <v>Waller, John Green</v>
      </c>
    </row>
    <row r="826" spans="1:34" x14ac:dyDescent="0.25">
      <c r="A826" t="s">
        <v>2146</v>
      </c>
      <c r="B826" t="s">
        <v>2147</v>
      </c>
      <c r="C826" t="s">
        <v>369</v>
      </c>
      <c r="Q826" t="s">
        <v>92</v>
      </c>
      <c r="R826" s="3" t="s">
        <v>68</v>
      </c>
      <c r="S826" t="s">
        <v>27</v>
      </c>
      <c r="T826"/>
      <c r="U826"/>
      <c r="V826"/>
      <c r="AC826" s="3"/>
      <c r="AD826" s="3"/>
      <c r="AE826" s="3"/>
      <c r="AF826" s="3" t="s">
        <v>9</v>
      </c>
      <c r="AG826" s="12">
        <f>COUNTIF(Table1[[#This Row],[Catalogue of the Museum of London Antiquities 1854]:[Illustrations of Roman London 1859]],"=y")</f>
        <v>1</v>
      </c>
      <c r="AH826" s="12" t="str">
        <f>CONCATENATE(Table1[[#This Row],[Surname]],", ",Table1[[#This Row],[First name]])</f>
        <v>Walne, H</v>
      </c>
    </row>
    <row r="827" spans="1:34" x14ac:dyDescent="0.25">
      <c r="A827" t="s">
        <v>1764</v>
      </c>
      <c r="P827" t="s">
        <v>1765</v>
      </c>
      <c r="Q827" t="s">
        <v>1743</v>
      </c>
      <c r="R827" s="3" t="s">
        <v>3253</v>
      </c>
      <c r="S827" t="s">
        <v>27</v>
      </c>
      <c r="T827"/>
      <c r="U827"/>
      <c r="V827"/>
      <c r="AC827" s="3"/>
      <c r="AD827" s="3"/>
      <c r="AE827" s="3" t="s">
        <v>9</v>
      </c>
      <c r="AF827" s="3"/>
      <c r="AG827" s="12">
        <f>COUNTIF(Table1[[#This Row],[Catalogue of the Museum of London Antiquities 1854]:[Illustrations of Roman London 1859]],"=y")</f>
        <v>1</v>
      </c>
      <c r="AH827" s="12" t="str">
        <f>CONCATENATE(Table1[[#This Row],[Surname]],", ",Table1[[#This Row],[First name]])</f>
        <v xml:space="preserve">Walters, </v>
      </c>
    </row>
    <row r="828" spans="1:34" x14ac:dyDescent="0.25">
      <c r="A828" t="s">
        <v>736</v>
      </c>
      <c r="B828" t="s">
        <v>72</v>
      </c>
      <c r="J828" t="s">
        <v>9</v>
      </c>
      <c r="P828" t="s">
        <v>737</v>
      </c>
      <c r="Q828" t="s">
        <v>738</v>
      </c>
      <c r="R828" s="3" t="s">
        <v>739</v>
      </c>
      <c r="S828" t="s">
        <v>27</v>
      </c>
      <c r="T828"/>
      <c r="U828"/>
      <c r="V828" t="s">
        <v>9</v>
      </c>
      <c r="AC828" s="3"/>
      <c r="AD828" s="3"/>
      <c r="AE828" s="3"/>
      <c r="AF828" s="3"/>
      <c r="AG828" s="12">
        <f>COUNTIF(Table1[[#This Row],[Catalogue of the Museum of London Antiquities 1854]:[Illustrations of Roman London 1859]],"=y")</f>
        <v>1</v>
      </c>
      <c r="AH828" s="12" t="str">
        <f>CONCATENATE(Table1[[#This Row],[Surname]],", ",Table1[[#This Row],[First name]])</f>
        <v>Wansey, William</v>
      </c>
    </row>
    <row r="829" spans="1:34" x14ac:dyDescent="0.25">
      <c r="A829" t="s">
        <v>740</v>
      </c>
      <c r="B829" t="s">
        <v>113</v>
      </c>
      <c r="C829" t="s">
        <v>2148</v>
      </c>
      <c r="Q829" t="s">
        <v>131</v>
      </c>
      <c r="R829" s="3" t="s">
        <v>3252</v>
      </c>
      <c r="S829" t="s">
        <v>27</v>
      </c>
      <c r="T829"/>
      <c r="U829"/>
      <c r="V829" t="s">
        <v>9</v>
      </c>
      <c r="AC829" s="3"/>
      <c r="AD829" s="3"/>
      <c r="AE829" s="3"/>
      <c r="AF829" s="3" t="s">
        <v>9</v>
      </c>
      <c r="AG829" s="12">
        <f>COUNTIF(Table1[[#This Row],[Catalogue of the Museum of London Antiquities 1854]:[Illustrations of Roman London 1859]],"=y")</f>
        <v>2</v>
      </c>
      <c r="AH829" s="12" t="str">
        <f>CONCATENATE(Table1[[#This Row],[Surname]],", ",Table1[[#This Row],[First name]])</f>
        <v>Wardell, James</v>
      </c>
    </row>
    <row r="830" spans="1:34" x14ac:dyDescent="0.25">
      <c r="A830" t="s">
        <v>741</v>
      </c>
      <c r="C830" t="s">
        <v>369</v>
      </c>
      <c r="P830" t="s">
        <v>742</v>
      </c>
      <c r="Q830" t="s">
        <v>551</v>
      </c>
      <c r="R830" s="3" t="s">
        <v>537</v>
      </c>
      <c r="S830" t="s">
        <v>27</v>
      </c>
      <c r="T830"/>
      <c r="U830"/>
      <c r="V830" t="s">
        <v>9</v>
      </c>
      <c r="AC830" s="3" t="s">
        <v>9</v>
      </c>
      <c r="AD830" s="3"/>
      <c r="AE830" s="3"/>
      <c r="AF830" s="3"/>
      <c r="AG830" s="12">
        <f>COUNTIF(Table1[[#This Row],[Catalogue of the Museum of London Antiquities 1854]:[Illustrations of Roman London 1859]],"=y")</f>
        <v>2</v>
      </c>
      <c r="AH830" s="12" t="str">
        <f>CONCATENATE(Table1[[#This Row],[Surname]],", ",Table1[[#This Row],[First name]])</f>
        <v xml:space="preserve">Warne, </v>
      </c>
    </row>
    <row r="831" spans="1:34" x14ac:dyDescent="0.25">
      <c r="A831" t="s">
        <v>741</v>
      </c>
      <c r="B831" t="s">
        <v>29</v>
      </c>
      <c r="D831" t="s">
        <v>9</v>
      </c>
      <c r="P831" t="s">
        <v>3241</v>
      </c>
      <c r="Q831" t="s">
        <v>16</v>
      </c>
      <c r="R831" s="3" t="s">
        <v>16</v>
      </c>
      <c r="S831" t="s">
        <v>27</v>
      </c>
      <c r="T831"/>
      <c r="U831"/>
      <c r="V831" t="s">
        <v>9</v>
      </c>
      <c r="W831" s="3" t="s">
        <v>9</v>
      </c>
      <c r="X831" s="3" t="s">
        <v>9</v>
      </c>
      <c r="Y831" s="3" t="s">
        <v>9</v>
      </c>
      <c r="Z831" s="3" t="s">
        <v>9</v>
      </c>
      <c r="AA831" s="3" t="s">
        <v>9</v>
      </c>
      <c r="AB831" s="3" t="s">
        <v>9</v>
      </c>
      <c r="AC831" s="3" t="s">
        <v>9</v>
      </c>
      <c r="AD831" s="3"/>
      <c r="AE831" s="3" t="s">
        <v>9</v>
      </c>
      <c r="AF831" s="3" t="s">
        <v>9</v>
      </c>
      <c r="AG831" s="12">
        <f>COUNTIF(Table1[[#This Row],[Catalogue of the Museum of London Antiquities 1854]:[Illustrations of Roman London 1859]],"=y")</f>
        <v>10</v>
      </c>
      <c r="AH831" s="12" t="str">
        <f>CONCATENATE(Table1[[#This Row],[Surname]],", ",Table1[[#This Row],[First name]])</f>
        <v>Warne, Charles</v>
      </c>
    </row>
    <row r="832" spans="1:34" s="3" customFormat="1" x14ac:dyDescent="0.25">
      <c r="A832" s="3" t="s">
        <v>743</v>
      </c>
      <c r="B832" s="3" t="s">
        <v>40</v>
      </c>
      <c r="Q832" s="3" t="s">
        <v>744</v>
      </c>
      <c r="R832" s="3" t="s">
        <v>128</v>
      </c>
      <c r="S832" s="3" t="s">
        <v>27</v>
      </c>
      <c r="V832" s="3" t="s">
        <v>9</v>
      </c>
      <c r="W832" s="3" t="s">
        <v>9</v>
      </c>
      <c r="X832" s="3" t="s">
        <v>9</v>
      </c>
      <c r="Y832" s="3" t="s">
        <v>9</v>
      </c>
      <c r="Z832" s="3" t="s">
        <v>9</v>
      </c>
      <c r="AA832" s="3" t="s">
        <v>9</v>
      </c>
      <c r="AB832" s="3" t="s">
        <v>9</v>
      </c>
      <c r="AF832" s="3" t="s">
        <v>9</v>
      </c>
      <c r="AG832" s="12">
        <f>COUNTIF(Table1[[#This Row],[Catalogue of the Museum of London Antiquities 1854]:[Illustrations of Roman London 1859]],"=y")</f>
        <v>8</v>
      </c>
      <c r="AH832" s="12" t="str">
        <f>CONCATENATE(Table1[[#This Row],[Surname]],", ",Table1[[#This Row],[First name]])</f>
        <v>Warren, Joseph</v>
      </c>
    </row>
    <row r="833" spans="1:34" x14ac:dyDescent="0.25">
      <c r="A833" t="s">
        <v>745</v>
      </c>
      <c r="B833" t="s">
        <v>746</v>
      </c>
      <c r="C833" t="s">
        <v>1289</v>
      </c>
      <c r="D833" t="s">
        <v>9</v>
      </c>
      <c r="I833" t="s">
        <v>48</v>
      </c>
      <c r="J833" t="s">
        <v>9</v>
      </c>
      <c r="N833" t="s">
        <v>2232</v>
      </c>
      <c r="P833" t="s">
        <v>1167</v>
      </c>
      <c r="Q833" t="s">
        <v>747</v>
      </c>
      <c r="R833" s="3" t="s">
        <v>230</v>
      </c>
      <c r="S833" t="s">
        <v>27</v>
      </c>
      <c r="T833"/>
      <c r="U833"/>
      <c r="V833" t="s">
        <v>9</v>
      </c>
      <c r="X833" s="3" t="s">
        <v>9</v>
      </c>
      <c r="Y833" s="3" t="s">
        <v>9</v>
      </c>
      <c r="Z833" s="3" t="s">
        <v>9</v>
      </c>
      <c r="AA833" s="3" t="s">
        <v>9</v>
      </c>
      <c r="AB833" s="3" t="s">
        <v>9</v>
      </c>
      <c r="AC833" s="3"/>
      <c r="AD833" s="3" t="s">
        <v>9</v>
      </c>
      <c r="AE833" s="3" t="s">
        <v>9</v>
      </c>
      <c r="AF833" s="3" t="s">
        <v>9</v>
      </c>
      <c r="AG833" s="12">
        <f>COUNTIF(Table1[[#This Row],[Catalogue of the Museum of London Antiquities 1854]:[Illustrations of Roman London 1859]],"=y")</f>
        <v>9</v>
      </c>
      <c r="AH833" s="12" t="str">
        <f>CONCATENATE(Table1[[#This Row],[Surname]],", ",Table1[[#This Row],[First name]])</f>
        <v>Way, Albert</v>
      </c>
    </row>
    <row r="834" spans="1:34" x14ac:dyDescent="0.25">
      <c r="A834" t="s">
        <v>748</v>
      </c>
      <c r="B834" t="s">
        <v>749</v>
      </c>
      <c r="D834" t="s">
        <v>9</v>
      </c>
      <c r="J834" t="s">
        <v>9</v>
      </c>
      <c r="P834" t="s">
        <v>750</v>
      </c>
      <c r="Q834" t="s">
        <v>330</v>
      </c>
      <c r="R834" s="3" t="s">
        <v>3252</v>
      </c>
      <c r="S834" t="s">
        <v>27</v>
      </c>
      <c r="T834"/>
      <c r="U834"/>
      <c r="V834" t="s">
        <v>9</v>
      </c>
      <c r="AC834" s="3"/>
      <c r="AD834" s="3"/>
      <c r="AE834" s="3"/>
      <c r="AF834" s="3"/>
      <c r="AG834" s="12">
        <f>COUNTIF(Table1[[#This Row],[Catalogue of the Museum of London Antiquities 1854]:[Illustrations of Roman London 1859]],"=y")</f>
        <v>1</v>
      </c>
      <c r="AH834" s="12" t="str">
        <f>CONCATENATE(Table1[[#This Row],[Surname]],", ",Table1[[#This Row],[First name]])</f>
        <v>Waterton, Edmund</v>
      </c>
    </row>
    <row r="835" spans="1:34" x14ac:dyDescent="0.25">
      <c r="A835" t="s">
        <v>1168</v>
      </c>
      <c r="B835" t="s">
        <v>2150</v>
      </c>
      <c r="C835" t="s">
        <v>2151</v>
      </c>
      <c r="N835" t="s">
        <v>2234</v>
      </c>
      <c r="P835" t="s">
        <v>2152</v>
      </c>
      <c r="Q835" t="s">
        <v>16</v>
      </c>
      <c r="R835" s="3" t="s">
        <v>16</v>
      </c>
      <c r="S835" t="s">
        <v>27</v>
      </c>
      <c r="T835"/>
      <c r="U835"/>
      <c r="V835"/>
      <c r="AC835" s="3"/>
      <c r="AD835" s="3"/>
      <c r="AE835" s="3"/>
      <c r="AF835" s="3" t="s">
        <v>9</v>
      </c>
      <c r="AG835" s="12">
        <f>COUNTIF(Table1[[#This Row],[Catalogue of the Museum of London Antiquities 1854]:[Illustrations of Roman London 1859]],"=y")</f>
        <v>1</v>
      </c>
      <c r="AH835" s="12" t="str">
        <f>CONCATENATE(Table1[[#This Row],[Surname]],", ",Table1[[#This Row],[First name]])</f>
        <v>Webb, G Bish</v>
      </c>
    </row>
    <row r="836" spans="1:34" x14ac:dyDescent="0.25">
      <c r="A836" t="s">
        <v>1168</v>
      </c>
      <c r="B836" t="s">
        <v>72</v>
      </c>
      <c r="P836" t="s">
        <v>1169</v>
      </c>
      <c r="Q836" t="s">
        <v>16</v>
      </c>
      <c r="R836" s="3" t="s">
        <v>16</v>
      </c>
      <c r="S836" t="s">
        <v>27</v>
      </c>
      <c r="T836"/>
      <c r="U836"/>
      <c r="V836"/>
      <c r="AC836" s="3"/>
      <c r="AD836" s="3" t="s">
        <v>9</v>
      </c>
      <c r="AE836" s="3"/>
      <c r="AF836" s="3"/>
      <c r="AG836" s="12">
        <f>COUNTIF(Table1[[#This Row],[Catalogue of the Museum of London Antiquities 1854]:[Illustrations of Roman London 1859]],"=y")</f>
        <v>1</v>
      </c>
      <c r="AH836" s="12" t="str">
        <f>CONCATENATE(Table1[[#This Row],[Surname]],", ",Table1[[#This Row],[First name]])</f>
        <v>Webb, William</v>
      </c>
    </row>
    <row r="837" spans="1:34" x14ac:dyDescent="0.25">
      <c r="A837" t="s">
        <v>2153</v>
      </c>
      <c r="C837" t="s">
        <v>2154</v>
      </c>
      <c r="M837" t="s">
        <v>9</v>
      </c>
      <c r="N837" t="s">
        <v>1301</v>
      </c>
      <c r="P837" t="s">
        <v>2155</v>
      </c>
      <c r="Q837" t="s">
        <v>16</v>
      </c>
      <c r="R837" s="3" t="s">
        <v>16</v>
      </c>
      <c r="S837" t="s">
        <v>27</v>
      </c>
      <c r="T837"/>
      <c r="U837"/>
      <c r="V837"/>
      <c r="AC837" s="3"/>
      <c r="AD837" s="3"/>
      <c r="AE837" s="3"/>
      <c r="AF837" s="3" t="s">
        <v>9</v>
      </c>
      <c r="AG837" s="12">
        <f>COUNTIF(Table1[[#This Row],[Catalogue of the Museum of London Antiquities 1854]:[Illustrations of Roman London 1859]],"=y")</f>
        <v>1</v>
      </c>
      <c r="AH837" s="12" t="str">
        <f>CONCATENATE(Table1[[#This Row],[Surname]],", ",Table1[[#This Row],[First name]])</f>
        <v xml:space="preserve">Webster, </v>
      </c>
    </row>
    <row r="838" spans="1:34" x14ac:dyDescent="0.25">
      <c r="A838" t="s">
        <v>2156</v>
      </c>
      <c r="B838" t="s">
        <v>147</v>
      </c>
      <c r="N838" t="s">
        <v>2060</v>
      </c>
      <c r="P838" t="s">
        <v>1014</v>
      </c>
      <c r="Q838" t="s">
        <v>1405</v>
      </c>
      <c r="R838" s="3" t="s">
        <v>3253</v>
      </c>
      <c r="S838" t="s">
        <v>27</v>
      </c>
      <c r="T838"/>
      <c r="U838"/>
      <c r="V838"/>
      <c r="Y838" s="3" t="s">
        <v>9</v>
      </c>
      <c r="AC838" s="3"/>
      <c r="AD838" s="3"/>
      <c r="AE838" s="3"/>
      <c r="AF838" s="3" t="s">
        <v>9</v>
      </c>
      <c r="AG838" s="12">
        <f>COUNTIF(Table1[[#This Row],[Catalogue of the Museum of London Antiquities 1854]:[Illustrations of Roman London 1859]],"=y")</f>
        <v>2</v>
      </c>
      <c r="AH838" s="12" t="str">
        <f>CONCATENATE(Table1[[#This Row],[Surname]],", ",Table1[[#This Row],[First name]])</f>
        <v>Weekes, Richard</v>
      </c>
    </row>
    <row r="839" spans="1:34" x14ac:dyDescent="0.25">
      <c r="A839" t="s">
        <v>751</v>
      </c>
      <c r="B839" t="s">
        <v>29</v>
      </c>
      <c r="C839" t="s">
        <v>24</v>
      </c>
      <c r="D839" t="s">
        <v>9</v>
      </c>
      <c r="E839" t="s">
        <v>9</v>
      </c>
      <c r="Q839" t="s">
        <v>219</v>
      </c>
      <c r="R839" s="3" t="s">
        <v>3252</v>
      </c>
      <c r="S839" t="s">
        <v>27</v>
      </c>
      <c r="T839"/>
      <c r="U839"/>
      <c r="V839" t="s">
        <v>9</v>
      </c>
      <c r="X839" s="3" t="s">
        <v>9</v>
      </c>
      <c r="Y839" s="3" t="s">
        <v>9</v>
      </c>
      <c r="Z839" s="3" t="s">
        <v>9</v>
      </c>
      <c r="AA839" s="3" t="s">
        <v>9</v>
      </c>
      <c r="AC839" s="3"/>
      <c r="AD839" s="3" t="s">
        <v>9</v>
      </c>
      <c r="AE839" s="3" t="s">
        <v>9</v>
      </c>
      <c r="AF839" s="3"/>
      <c r="AG839" s="12">
        <f>COUNTIF(Table1[[#This Row],[Catalogue of the Museum of London Antiquities 1854]:[Illustrations of Roman London 1859]],"=y")</f>
        <v>7</v>
      </c>
      <c r="AH839" s="12" t="str">
        <f>CONCATENATE(Table1[[#This Row],[Surname]],", ",Table1[[#This Row],[First name]])</f>
        <v>Wellbeloved, Charles</v>
      </c>
    </row>
    <row r="840" spans="1:34" x14ac:dyDescent="0.25">
      <c r="A840" t="s">
        <v>1521</v>
      </c>
      <c r="B840" t="s">
        <v>333</v>
      </c>
      <c r="C840" t="s">
        <v>1325</v>
      </c>
      <c r="Q840" t="s">
        <v>2157</v>
      </c>
      <c r="R840" s="3" t="s">
        <v>2158</v>
      </c>
      <c r="S840" t="s">
        <v>1875</v>
      </c>
      <c r="T840"/>
      <c r="U840"/>
      <c r="V840"/>
      <c r="AC840" s="3"/>
      <c r="AD840" s="3"/>
      <c r="AE840" s="3"/>
      <c r="AF840" s="3" t="s">
        <v>9</v>
      </c>
      <c r="AG840" s="12">
        <f>COUNTIF(Table1[[#This Row],[Catalogue of the Museum of London Antiquities 1854]:[Illustrations of Roman London 1859]],"=y")</f>
        <v>1</v>
      </c>
      <c r="AH840" s="12" t="str">
        <f>CONCATENATE(Table1[[#This Row],[Surname]],", ",Table1[[#This Row],[First name]])</f>
        <v>Wetter, Augustus</v>
      </c>
    </row>
    <row r="841" spans="1:34" x14ac:dyDescent="0.25">
      <c r="A841" t="s">
        <v>1521</v>
      </c>
      <c r="B841" t="s">
        <v>1522</v>
      </c>
      <c r="P841" t="s">
        <v>1523</v>
      </c>
      <c r="Q841" t="s">
        <v>16</v>
      </c>
      <c r="R841" s="3" t="s">
        <v>16</v>
      </c>
      <c r="S841" t="s">
        <v>27</v>
      </c>
      <c r="T841"/>
      <c r="U841"/>
      <c r="V841"/>
      <c r="AA841" s="3" t="s">
        <v>9</v>
      </c>
      <c r="AB841" s="3" t="s">
        <v>9</v>
      </c>
      <c r="AC841" s="3"/>
      <c r="AD841" s="3"/>
      <c r="AE841" s="3"/>
      <c r="AF841" s="3" t="s">
        <v>9</v>
      </c>
      <c r="AG841" s="12">
        <f>COUNTIF(Table1[[#This Row],[Catalogue of the Museum of London Antiquities 1854]:[Illustrations of Roman London 1859]],"=y")</f>
        <v>3</v>
      </c>
      <c r="AH841" s="12" t="str">
        <f>CONCATENATE(Table1[[#This Row],[Surname]],", ",Table1[[#This Row],[First name]])</f>
        <v>Wetter, Conrad</v>
      </c>
    </row>
    <row r="842" spans="1:34" x14ac:dyDescent="0.25">
      <c r="A842" t="s">
        <v>1521</v>
      </c>
      <c r="B842" t="s">
        <v>2159</v>
      </c>
      <c r="C842" t="s">
        <v>2161</v>
      </c>
      <c r="Q842" t="s">
        <v>2160</v>
      </c>
      <c r="R842" s="14" t="s">
        <v>3206</v>
      </c>
      <c r="S842" t="s">
        <v>95</v>
      </c>
      <c r="T842"/>
      <c r="U842"/>
      <c r="V842"/>
      <c r="AC842" s="3"/>
      <c r="AD842" s="3"/>
      <c r="AE842" s="3"/>
      <c r="AF842" s="3"/>
      <c r="AG842" s="12">
        <f>COUNTIF(Table1[[#This Row],[Catalogue of the Museum of London Antiquities 1854]:[Illustrations of Roman London 1859]],"=y")</f>
        <v>0</v>
      </c>
      <c r="AH842" s="12" t="str">
        <f>CONCATENATE(Table1[[#This Row],[Surname]],", ",Table1[[#This Row],[First name]])</f>
        <v>Wetter, Carolus</v>
      </c>
    </row>
    <row r="843" spans="1:34" x14ac:dyDescent="0.25">
      <c r="A843" t="s">
        <v>1521</v>
      </c>
      <c r="B843" t="s">
        <v>2162</v>
      </c>
      <c r="C843" t="s">
        <v>2163</v>
      </c>
      <c r="G843" t="s">
        <v>9</v>
      </c>
      <c r="Q843" t="s">
        <v>2011</v>
      </c>
      <c r="R843" s="14" t="s">
        <v>3206</v>
      </c>
      <c r="S843" t="s">
        <v>95</v>
      </c>
      <c r="T843"/>
      <c r="U843"/>
      <c r="V843"/>
      <c r="AC843" s="3"/>
      <c r="AD843" s="3"/>
      <c r="AE843" s="3"/>
      <c r="AF843" s="3" t="s">
        <v>9</v>
      </c>
      <c r="AG843" s="12">
        <f>COUNTIF(Table1[[#This Row],[Catalogue of the Museum of London Antiquities 1854]:[Illustrations of Roman London 1859]],"=y")</f>
        <v>1</v>
      </c>
      <c r="AH843" s="12" t="str">
        <f>CONCATENATE(Table1[[#This Row],[Surname]],", ",Table1[[#This Row],[First name]])</f>
        <v>Wetter, Johann</v>
      </c>
    </row>
    <row r="844" spans="1:34" x14ac:dyDescent="0.25">
      <c r="A844" t="s">
        <v>1170</v>
      </c>
      <c r="B844" t="s">
        <v>1171</v>
      </c>
      <c r="D844" t="s">
        <v>9</v>
      </c>
      <c r="J844" t="s">
        <v>9</v>
      </c>
      <c r="Q844" t="s">
        <v>199</v>
      </c>
      <c r="R844" s="3" t="s">
        <v>26</v>
      </c>
      <c r="S844" t="s">
        <v>27</v>
      </c>
      <c r="T844"/>
      <c r="U844"/>
      <c r="V844"/>
      <c r="AC844" s="3"/>
      <c r="AD844" s="3" t="s">
        <v>9</v>
      </c>
      <c r="AE844" s="3"/>
      <c r="AF844" s="3"/>
      <c r="AG844" s="12">
        <f>COUNTIF(Table1[[#This Row],[Catalogue of the Museum of London Antiquities 1854]:[Illustrations of Roman London 1859]],"=y")</f>
        <v>1</v>
      </c>
      <c r="AH844" s="12" t="str">
        <f>CONCATENATE(Table1[[#This Row],[Surname]],", ",Table1[[#This Row],[First name]])</f>
        <v>Whichcord, John Jun</v>
      </c>
    </row>
    <row r="845" spans="1:34" x14ac:dyDescent="0.25">
      <c r="A845" t="s">
        <v>752</v>
      </c>
      <c r="B845" t="s">
        <v>72</v>
      </c>
      <c r="Q845" t="s">
        <v>753</v>
      </c>
      <c r="R845" s="3" t="s">
        <v>128</v>
      </c>
      <c r="S845" t="s">
        <v>27</v>
      </c>
      <c r="T845"/>
      <c r="U845"/>
      <c r="V845" t="s">
        <v>9</v>
      </c>
      <c r="X845" s="3" t="s">
        <v>9</v>
      </c>
      <c r="AC845" s="3"/>
      <c r="AD845" s="3" t="s">
        <v>9</v>
      </c>
      <c r="AE845" s="3"/>
      <c r="AF845" s="3"/>
      <c r="AG845" s="12">
        <f>COUNTIF(Table1[[#This Row],[Catalogue of the Museum of London Antiquities 1854]:[Illustrations of Roman London 1859]],"=y")</f>
        <v>3</v>
      </c>
      <c r="AH845" s="12" t="str">
        <f>CONCATENATE(Table1[[#This Row],[Surname]],", ",Table1[[#This Row],[First name]])</f>
        <v>Whincopp, William</v>
      </c>
    </row>
    <row r="846" spans="1:34" x14ac:dyDescent="0.25">
      <c r="A846" t="s">
        <v>1172</v>
      </c>
      <c r="B846" t="s">
        <v>173</v>
      </c>
      <c r="P846" t="s">
        <v>1717</v>
      </c>
      <c r="Q846" t="s">
        <v>16</v>
      </c>
      <c r="R846" s="3" t="s">
        <v>16</v>
      </c>
      <c r="S846" t="s">
        <v>27</v>
      </c>
      <c r="T846"/>
      <c r="U846"/>
      <c r="V846"/>
      <c r="W846" s="3" t="s">
        <v>9</v>
      </c>
      <c r="X846" s="3" t="s">
        <v>9</v>
      </c>
      <c r="AC846" s="3" t="s">
        <v>9</v>
      </c>
      <c r="AD846" s="3" t="s">
        <v>9</v>
      </c>
      <c r="AE846" s="3"/>
      <c r="AF846" s="3" t="s">
        <v>9</v>
      </c>
      <c r="AG846" s="12">
        <f>COUNTIF(Table1[[#This Row],[Catalogue of the Museum of London Antiquities 1854]:[Illustrations of Roman London 1859]],"=y")</f>
        <v>5</v>
      </c>
      <c r="AH846" s="12" t="str">
        <f>CONCATENATE(Table1[[#This Row],[Surname]],", ",Table1[[#This Row],[First name]])</f>
        <v>White, Alfred</v>
      </c>
    </row>
    <row r="847" spans="1:34" x14ac:dyDescent="0.25">
      <c r="A847" t="s">
        <v>754</v>
      </c>
      <c r="B847" t="s">
        <v>1406</v>
      </c>
      <c r="Q847" t="s">
        <v>755</v>
      </c>
      <c r="R847" s="3" t="s">
        <v>26</v>
      </c>
      <c r="S847" t="s">
        <v>27</v>
      </c>
      <c r="T847"/>
      <c r="U847"/>
      <c r="V847" t="s">
        <v>9</v>
      </c>
      <c r="W847" s="3" t="s">
        <v>9</v>
      </c>
      <c r="X847" s="3" t="s">
        <v>9</v>
      </c>
      <c r="Y847" s="3" t="s">
        <v>9</v>
      </c>
      <c r="Z847" s="3" t="s">
        <v>9</v>
      </c>
      <c r="AA847" s="3" t="s">
        <v>9</v>
      </c>
      <c r="AB847" s="3" t="s">
        <v>9</v>
      </c>
      <c r="AC847" s="3" t="s">
        <v>9</v>
      </c>
      <c r="AD847" s="3" t="s">
        <v>9</v>
      </c>
      <c r="AE847" s="3"/>
      <c r="AF847" s="3" t="s">
        <v>9</v>
      </c>
      <c r="AG847" s="12">
        <f>COUNTIF(Table1[[#This Row],[Catalogue of the Museum of London Antiquities 1854]:[Illustrations of Roman London 1859]],"=y")</f>
        <v>10</v>
      </c>
      <c r="AH847" s="12" t="str">
        <f>CONCATENATE(Table1[[#This Row],[Surname]],", ",Table1[[#This Row],[First name]])</f>
        <v>Wickham, Humphrey</v>
      </c>
    </row>
    <row r="848" spans="1:34" x14ac:dyDescent="0.25">
      <c r="A848" t="s">
        <v>1173</v>
      </c>
      <c r="B848" t="s">
        <v>1174</v>
      </c>
      <c r="P848" t="s">
        <v>1175</v>
      </c>
      <c r="Q848" t="s">
        <v>1176</v>
      </c>
      <c r="R848" s="3" t="s">
        <v>26</v>
      </c>
      <c r="S848" t="s">
        <v>27</v>
      </c>
      <c r="T848"/>
      <c r="U848"/>
      <c r="V848"/>
      <c r="AC848" s="3"/>
      <c r="AD848" s="3" t="s">
        <v>9</v>
      </c>
      <c r="AE848" s="3"/>
      <c r="AF848" s="3"/>
      <c r="AG848" s="12">
        <f>COUNTIF(Table1[[#This Row],[Catalogue of the Museum of London Antiquities 1854]:[Illustrations of Roman London 1859]],"=y")</f>
        <v>1</v>
      </c>
      <c r="AH848" s="12" t="str">
        <f>CONCATENATE(Table1[[#This Row],[Surname]],", ",Table1[[#This Row],[First name]])</f>
        <v>Wigan, John Alfred</v>
      </c>
    </row>
    <row r="849" spans="1:34" s="3" customFormat="1" x14ac:dyDescent="0.25">
      <c r="A849" s="3" t="s">
        <v>1177</v>
      </c>
      <c r="B849" s="3" t="s">
        <v>1178</v>
      </c>
      <c r="D849" s="3" t="s">
        <v>3218</v>
      </c>
      <c r="Q849" s="3" t="s">
        <v>265</v>
      </c>
      <c r="R849" s="3" t="s">
        <v>266</v>
      </c>
      <c r="S849" s="3" t="s">
        <v>27</v>
      </c>
      <c r="AD849" s="3" t="s">
        <v>9</v>
      </c>
      <c r="AF849" s="3" t="s">
        <v>9</v>
      </c>
      <c r="AG849" s="12">
        <f>COUNTIF(Table1[[#This Row],[Catalogue of the Museum of London Antiquities 1854]:[Illustrations of Roman London 1859]],"=y")</f>
        <v>2</v>
      </c>
      <c r="AH849" s="12" t="str">
        <f>CONCATENATE(Table1[[#This Row],[Surname]],", ",Table1[[#This Row],[First name]])</f>
        <v>Wilde, J G De</v>
      </c>
    </row>
    <row r="850" spans="1:34" x14ac:dyDescent="0.25">
      <c r="A850" t="s">
        <v>1179</v>
      </c>
      <c r="B850" t="s">
        <v>3219</v>
      </c>
      <c r="C850" t="s">
        <v>317</v>
      </c>
      <c r="D850" t="s">
        <v>3220</v>
      </c>
      <c r="P850" t="s">
        <v>1133</v>
      </c>
      <c r="Q850" t="s">
        <v>16</v>
      </c>
      <c r="R850" s="3" t="s">
        <v>16</v>
      </c>
      <c r="S850" t="s">
        <v>27</v>
      </c>
      <c r="T850"/>
      <c r="U850"/>
      <c r="V850"/>
      <c r="X850" s="3" t="s">
        <v>9</v>
      </c>
      <c r="AC850" s="3"/>
      <c r="AD850" s="3" t="s">
        <v>9</v>
      </c>
      <c r="AE850" s="3"/>
      <c r="AF850" s="3"/>
      <c r="AG850" s="12">
        <f>COUNTIF(Table1[[#This Row],[Catalogue of the Museum of London Antiquities 1854]:[Illustrations of Roman London 1859]],"=y")</f>
        <v>2</v>
      </c>
      <c r="AH850" s="12" t="str">
        <f>CONCATENATE(Table1[[#This Row],[Surname]],", ",Table1[[#This Row],[First name]])</f>
        <v xml:space="preserve">Wilkinson, James John </v>
      </c>
    </row>
    <row r="851" spans="1:34" x14ac:dyDescent="0.25">
      <c r="A851" t="s">
        <v>1179</v>
      </c>
      <c r="B851" t="s">
        <v>11</v>
      </c>
      <c r="J851" t="s">
        <v>9</v>
      </c>
      <c r="M851" t="s">
        <v>9</v>
      </c>
      <c r="N851" t="s">
        <v>1301</v>
      </c>
      <c r="P851" t="s">
        <v>1250</v>
      </c>
      <c r="Q851" t="s">
        <v>16</v>
      </c>
      <c r="R851" s="3" t="s">
        <v>16</v>
      </c>
      <c r="S851" t="s">
        <v>27</v>
      </c>
      <c r="T851"/>
      <c r="U851"/>
      <c r="V851"/>
      <c r="W851" s="3" t="s">
        <v>9</v>
      </c>
      <c r="Y851" s="3" t="s">
        <v>9</v>
      </c>
      <c r="Z851" s="3" t="s">
        <v>9</v>
      </c>
      <c r="AA851" s="3" t="s">
        <v>9</v>
      </c>
      <c r="AB851" s="3" t="s">
        <v>9</v>
      </c>
      <c r="AC851" s="3" t="s">
        <v>9</v>
      </c>
      <c r="AD851" s="3"/>
      <c r="AE851" s="3"/>
      <c r="AF851" s="3"/>
      <c r="AG851" s="12">
        <f>COUNTIF(Table1[[#This Row],[Catalogue of the Museum of London Antiquities 1854]:[Illustrations of Roman London 1859]],"=y")</f>
        <v>6</v>
      </c>
      <c r="AH851" s="12" t="str">
        <f>CONCATENATE(Table1[[#This Row],[Surname]],", ",Table1[[#This Row],[First name]])</f>
        <v>Wilkinson, John</v>
      </c>
    </row>
    <row r="852" spans="1:34" x14ac:dyDescent="0.25">
      <c r="A852" t="s">
        <v>1179</v>
      </c>
      <c r="B852" t="s">
        <v>1181</v>
      </c>
      <c r="C852" t="s">
        <v>24</v>
      </c>
      <c r="E852" t="s">
        <v>9</v>
      </c>
      <c r="Q852" t="s">
        <v>1182</v>
      </c>
      <c r="R852" s="3" t="s">
        <v>26</v>
      </c>
      <c r="S852" t="s">
        <v>27</v>
      </c>
      <c r="T852"/>
      <c r="U852"/>
      <c r="V852"/>
      <c r="AC852" s="3"/>
      <c r="AD852" s="3" t="s">
        <v>9</v>
      </c>
      <c r="AE852" s="3"/>
      <c r="AF852" s="3"/>
      <c r="AG852" s="12">
        <f>COUNTIF(Table1[[#This Row],[Catalogue of the Museum of London Antiquities 1854]:[Illustrations of Roman London 1859]],"=y")</f>
        <v>1</v>
      </c>
      <c r="AH852" s="12" t="str">
        <f>CONCATENATE(Table1[[#This Row],[Surname]],", ",Table1[[#This Row],[First name]])</f>
        <v>Wilkinson, J J</v>
      </c>
    </row>
    <row r="853" spans="1:34" x14ac:dyDescent="0.25">
      <c r="A853" t="s">
        <v>756</v>
      </c>
      <c r="B853" t="s">
        <v>986</v>
      </c>
      <c r="C853" t="s">
        <v>2165</v>
      </c>
      <c r="H853" t="s">
        <v>9</v>
      </c>
      <c r="I853" t="s">
        <v>585</v>
      </c>
      <c r="P853" t="s">
        <v>2166</v>
      </c>
      <c r="Q853" t="s">
        <v>59</v>
      </c>
      <c r="R853" s="3" t="s">
        <v>489</v>
      </c>
      <c r="S853" t="s">
        <v>27</v>
      </c>
      <c r="T853"/>
      <c r="U853"/>
      <c r="V853"/>
      <c r="AC853" s="3"/>
      <c r="AD853" s="3"/>
      <c r="AE853" s="3"/>
      <c r="AF853" s="3" t="s">
        <v>9</v>
      </c>
      <c r="AG853" s="12">
        <f>COUNTIF(Table1[[#This Row],[Catalogue of the Museum of London Antiquities 1854]:[Illustrations of Roman London 1859]],"=y")</f>
        <v>1</v>
      </c>
      <c r="AH853" s="12" t="str">
        <f>CONCATENATE(Table1[[#This Row],[Surname]],", ",Table1[[#This Row],[First name]])</f>
        <v>Williams, David</v>
      </c>
    </row>
    <row r="854" spans="1:34" x14ac:dyDescent="0.25">
      <c r="A854" t="s">
        <v>756</v>
      </c>
      <c r="B854" t="s">
        <v>417</v>
      </c>
      <c r="J854" t="s">
        <v>9</v>
      </c>
      <c r="P854" t="s">
        <v>757</v>
      </c>
      <c r="Q854" t="s">
        <v>758</v>
      </c>
      <c r="R854" s="3" t="s">
        <v>759</v>
      </c>
      <c r="S854" t="s">
        <v>27</v>
      </c>
      <c r="T854"/>
      <c r="U854"/>
      <c r="V854" t="s">
        <v>9</v>
      </c>
      <c r="AC854" s="3"/>
      <c r="AD854" s="3" t="s">
        <v>9</v>
      </c>
      <c r="AE854" s="3"/>
      <c r="AF854" s="3"/>
      <c r="AG854" s="12">
        <f>COUNTIF(Table1[[#This Row],[Catalogue of the Museum of London Antiquities 1854]:[Illustrations of Roman London 1859]],"=y")</f>
        <v>2</v>
      </c>
      <c r="AH854" s="12" t="str">
        <f>CONCATENATE(Table1[[#This Row],[Surname]],", ",Table1[[#This Row],[First name]])</f>
        <v>Williams, Benjamin</v>
      </c>
    </row>
    <row r="855" spans="1:34" x14ac:dyDescent="0.25">
      <c r="A855" t="s">
        <v>760</v>
      </c>
      <c r="B855" t="s">
        <v>761</v>
      </c>
      <c r="C855" t="s">
        <v>2201</v>
      </c>
      <c r="E855" t="s">
        <v>9</v>
      </c>
      <c r="H855" t="s">
        <v>9</v>
      </c>
      <c r="P855" t="s">
        <v>762</v>
      </c>
      <c r="Q855" t="s">
        <v>59</v>
      </c>
      <c r="R855" s="3" t="s">
        <v>489</v>
      </c>
      <c r="S855" t="s">
        <v>27</v>
      </c>
      <c r="T855"/>
      <c r="U855"/>
      <c r="V855" t="s">
        <v>9</v>
      </c>
      <c r="AC855" s="3"/>
      <c r="AD855" s="3"/>
      <c r="AE855" s="3"/>
      <c r="AF855" s="3"/>
      <c r="AG855" s="12">
        <f>COUNTIF(Table1[[#This Row],[Catalogue of the Museum of London Antiquities 1854]:[Illustrations of Roman London 1859]],"=y")</f>
        <v>1</v>
      </c>
      <c r="AH855" s="12" t="str">
        <f>CONCATENATE(Table1[[#This Row],[Surname]],", ",Table1[[#This Row],[First name]])</f>
        <v>Willis, Francis C.</v>
      </c>
    </row>
    <row r="856" spans="1:34" x14ac:dyDescent="0.25">
      <c r="A856" t="s">
        <v>760</v>
      </c>
      <c r="B856" t="s">
        <v>29</v>
      </c>
      <c r="Q856" t="s">
        <v>763</v>
      </c>
      <c r="R856" s="3" t="s">
        <v>26</v>
      </c>
      <c r="S856" t="s">
        <v>27</v>
      </c>
      <c r="T856"/>
      <c r="U856"/>
      <c r="V856" t="s">
        <v>9</v>
      </c>
      <c r="AC856" s="3"/>
      <c r="AD856" s="3"/>
      <c r="AE856" s="3"/>
      <c r="AF856" s="3"/>
      <c r="AG856" s="12">
        <f>COUNTIF(Table1[[#This Row],[Catalogue of the Museum of London Antiquities 1854]:[Illustrations of Roman London 1859]],"=y")</f>
        <v>1</v>
      </c>
      <c r="AH856" s="12" t="str">
        <f>CONCATENATE(Table1[[#This Row],[Surname]],", ",Table1[[#This Row],[First name]])</f>
        <v>Willis, Charles</v>
      </c>
    </row>
    <row r="857" spans="1:34" x14ac:dyDescent="0.25">
      <c r="A857" t="s">
        <v>1606</v>
      </c>
      <c r="C857" t="s">
        <v>1607</v>
      </c>
      <c r="P857" t="s">
        <v>1608</v>
      </c>
      <c r="Q857" t="s">
        <v>16</v>
      </c>
      <c r="R857" s="3" t="s">
        <v>16</v>
      </c>
      <c r="S857" t="s">
        <v>27</v>
      </c>
      <c r="T857"/>
      <c r="U857"/>
      <c r="V857"/>
      <c r="AB857" s="3" t="s">
        <v>9</v>
      </c>
      <c r="AC857" s="3" t="s">
        <v>9</v>
      </c>
      <c r="AD857" s="3"/>
      <c r="AE857" s="3"/>
      <c r="AF857" s="3"/>
      <c r="AG857" s="12">
        <f>COUNTIF(Table1[[#This Row],[Catalogue of the Museum of London Antiquities 1854]:[Illustrations of Roman London 1859]],"=y")</f>
        <v>2</v>
      </c>
      <c r="AH857" s="12" t="str">
        <f>CONCATENATE(Table1[[#This Row],[Surname]],", ",Table1[[#This Row],[First name]])</f>
        <v xml:space="preserve">Willis &amp; Southeran, </v>
      </c>
    </row>
    <row r="858" spans="1:34" x14ac:dyDescent="0.25">
      <c r="A858" t="s">
        <v>2167</v>
      </c>
      <c r="B858" t="s">
        <v>72</v>
      </c>
      <c r="P858" t="s">
        <v>1825</v>
      </c>
      <c r="Q858" t="s">
        <v>499</v>
      </c>
      <c r="R858" s="3" t="s">
        <v>111</v>
      </c>
      <c r="S858" t="s">
        <v>27</v>
      </c>
      <c r="T858"/>
      <c r="U858"/>
      <c r="V858"/>
      <c r="AC858" s="3"/>
      <c r="AD858" s="3"/>
      <c r="AE858" s="3"/>
      <c r="AF858" s="3" t="s">
        <v>9</v>
      </c>
      <c r="AG858" s="12">
        <f>COUNTIF(Table1[[#This Row],[Catalogue of the Museum of London Antiquities 1854]:[Illustrations of Roman London 1859]],"=y")</f>
        <v>1</v>
      </c>
      <c r="AH858" s="12" t="str">
        <f>CONCATENATE(Table1[[#This Row],[Surname]],", ",Table1[[#This Row],[First name]])</f>
        <v>Wills, William</v>
      </c>
    </row>
    <row r="859" spans="1:34" x14ac:dyDescent="0.25">
      <c r="A859" t="s">
        <v>764</v>
      </c>
      <c r="B859" t="s">
        <v>371</v>
      </c>
      <c r="C859" t="s">
        <v>2236</v>
      </c>
      <c r="D859" t="s">
        <v>9</v>
      </c>
      <c r="I859" t="s">
        <v>154</v>
      </c>
      <c r="N859" t="s">
        <v>2235</v>
      </c>
      <c r="P859" s="3" t="s">
        <v>2314</v>
      </c>
      <c r="Q859" t="s">
        <v>765</v>
      </c>
      <c r="R859" s="3" t="s">
        <v>1601</v>
      </c>
      <c r="S859" t="s">
        <v>766</v>
      </c>
      <c r="T859"/>
      <c r="U859"/>
      <c r="V859" t="s">
        <v>9</v>
      </c>
      <c r="X859" s="3" t="s">
        <v>9</v>
      </c>
      <c r="Y859" s="3" t="s">
        <v>9</v>
      </c>
      <c r="Z859" s="3" t="s">
        <v>9</v>
      </c>
      <c r="AA859" s="3" t="s">
        <v>9</v>
      </c>
      <c r="AB859" s="3" t="s">
        <v>9</v>
      </c>
      <c r="AC859" s="3" t="s">
        <v>9</v>
      </c>
      <c r="AD859" s="3"/>
      <c r="AE859" s="3"/>
      <c r="AF859" s="3"/>
      <c r="AG859" s="12">
        <f>COUNTIF(Table1[[#This Row],[Catalogue of the Museum of London Antiquities 1854]:[Illustrations of Roman London 1859]],"=y")</f>
        <v>7</v>
      </c>
      <c r="AH859" s="12" t="str">
        <f>CONCATENATE(Table1[[#This Row],[Surname]],", ",Table1[[#This Row],[First name]])</f>
        <v>Wilson, Daniel</v>
      </c>
    </row>
    <row r="860" spans="1:34" x14ac:dyDescent="0.25">
      <c r="A860" t="s">
        <v>764</v>
      </c>
      <c r="B860" t="s">
        <v>125</v>
      </c>
      <c r="P860" t="s">
        <v>2168</v>
      </c>
      <c r="Q860" t="s">
        <v>482</v>
      </c>
      <c r="R860" s="3" t="s">
        <v>128</v>
      </c>
      <c r="S860" t="s">
        <v>27</v>
      </c>
      <c r="T860"/>
      <c r="U860"/>
      <c r="V860"/>
      <c r="AC860" s="3"/>
      <c r="AD860" s="3"/>
      <c r="AE860" s="3"/>
      <c r="AF860" s="3" t="s">
        <v>9</v>
      </c>
      <c r="AG860" s="12">
        <f>COUNTIF(Table1[[#This Row],[Catalogue of the Museum of London Antiquities 1854]:[Illustrations of Roman London 1859]],"=y")</f>
        <v>1</v>
      </c>
      <c r="AH860" s="12" t="str">
        <f>CONCATENATE(Table1[[#This Row],[Surname]],", ",Table1[[#This Row],[First name]])</f>
        <v>Wilson, Henry</v>
      </c>
    </row>
    <row r="861" spans="1:34" x14ac:dyDescent="0.25">
      <c r="A861" t="s">
        <v>764</v>
      </c>
      <c r="B861" t="s">
        <v>2169</v>
      </c>
      <c r="P861" t="s">
        <v>2170</v>
      </c>
      <c r="Q861" t="s">
        <v>16</v>
      </c>
      <c r="R861" s="3" t="s">
        <v>16</v>
      </c>
      <c r="S861" t="s">
        <v>27</v>
      </c>
      <c r="T861"/>
      <c r="U861"/>
      <c r="V861"/>
      <c r="AC861" s="3"/>
      <c r="AD861" s="3"/>
      <c r="AE861" s="3"/>
      <c r="AF861" s="3" t="s">
        <v>9</v>
      </c>
      <c r="AG861" s="12">
        <f>COUNTIF(Table1[[#This Row],[Catalogue of the Museum of London Antiquities 1854]:[Illustrations of Roman London 1859]],"=y")</f>
        <v>1</v>
      </c>
      <c r="AH861" s="12" t="str">
        <f>CONCATENATE(Table1[[#This Row],[Surname]],", ",Table1[[#This Row],[First name]])</f>
        <v>Wilson, James H</v>
      </c>
    </row>
    <row r="862" spans="1:34" x14ac:dyDescent="0.25">
      <c r="A862" t="s">
        <v>764</v>
      </c>
      <c r="B862" t="s">
        <v>2171</v>
      </c>
      <c r="C862" t="s">
        <v>76</v>
      </c>
      <c r="D862" t="s">
        <v>9</v>
      </c>
      <c r="P862" t="s">
        <v>2172</v>
      </c>
      <c r="Q862" t="s">
        <v>16</v>
      </c>
      <c r="R862" s="3" t="s">
        <v>16</v>
      </c>
      <c r="S862" t="s">
        <v>27</v>
      </c>
      <c r="T862"/>
      <c r="U862"/>
      <c r="V862"/>
      <c r="AC862" s="3"/>
      <c r="AD862" s="3"/>
      <c r="AE862" s="3"/>
      <c r="AF862" s="3" t="s">
        <v>9</v>
      </c>
      <c r="AG862" s="12">
        <f>COUNTIF(Table1[[#This Row],[Catalogue of the Museum of London Antiquities 1854]:[Illustrations of Roman London 1859]],"=y")</f>
        <v>1</v>
      </c>
      <c r="AH862" s="12" t="str">
        <f>CONCATENATE(Table1[[#This Row],[Surname]],", ",Table1[[#This Row],[First name]])</f>
        <v>Wilson, Thomas Maryon</v>
      </c>
    </row>
    <row r="863" spans="1:34" x14ac:dyDescent="0.25">
      <c r="A863" t="s">
        <v>1251</v>
      </c>
      <c r="B863" t="s">
        <v>11</v>
      </c>
      <c r="P863" t="s">
        <v>1184</v>
      </c>
      <c r="Q863" t="s">
        <v>430</v>
      </c>
      <c r="R863" s="3" t="s">
        <v>430</v>
      </c>
      <c r="S863" t="s">
        <v>431</v>
      </c>
      <c r="T863"/>
      <c r="U863"/>
      <c r="V863"/>
      <c r="W863" s="3" t="s">
        <v>9</v>
      </c>
      <c r="X863" s="3" t="s">
        <v>9</v>
      </c>
      <c r="AC863" s="3"/>
      <c r="AD863" s="3" t="s">
        <v>9</v>
      </c>
      <c r="AE863" s="3"/>
      <c r="AF863" s="3"/>
      <c r="AG863" s="12">
        <f>COUNTIF(Table1[[#This Row],[Catalogue of the Museum of London Antiquities 1854]:[Illustrations of Roman London 1859]],"=y")</f>
        <v>3</v>
      </c>
      <c r="AH863" s="12" t="str">
        <f>CONCATENATE(Table1[[#This Row],[Surname]],", ",Table1[[#This Row],[First name]])</f>
        <v>Windell, John</v>
      </c>
    </row>
    <row r="864" spans="1:34" x14ac:dyDescent="0.25">
      <c r="A864" t="s">
        <v>1185</v>
      </c>
      <c r="B864" t="s">
        <v>147</v>
      </c>
      <c r="C864" t="s">
        <v>486</v>
      </c>
      <c r="P864" t="s">
        <v>2174</v>
      </c>
      <c r="Q864" t="s">
        <v>16</v>
      </c>
      <c r="R864" s="3" t="s">
        <v>16</v>
      </c>
      <c r="S864" t="s">
        <v>27</v>
      </c>
      <c r="T864"/>
      <c r="U864"/>
      <c r="V864"/>
      <c r="X864" s="3" t="s">
        <v>9</v>
      </c>
      <c r="Y864" s="3" t="s">
        <v>9</v>
      </c>
      <c r="Z864" s="3" t="s">
        <v>9</v>
      </c>
      <c r="AA864" s="3" t="s">
        <v>9</v>
      </c>
      <c r="AB864" s="3" t="s">
        <v>9</v>
      </c>
      <c r="AC864" s="3" t="s">
        <v>9</v>
      </c>
      <c r="AD864" s="3" t="s">
        <v>9</v>
      </c>
      <c r="AE864" s="3"/>
      <c r="AF864" s="3" t="s">
        <v>9</v>
      </c>
      <c r="AG864" s="12">
        <f>COUNTIF(Table1[[#This Row],[Catalogue of the Museum of London Antiquities 1854]:[Illustrations of Roman London 1859]],"=y")</f>
        <v>8</v>
      </c>
      <c r="AH864" s="12" t="str">
        <f>CONCATENATE(Table1[[#This Row],[Surname]],", ",Table1[[#This Row],[First name]])</f>
        <v>Windle, Richard</v>
      </c>
    </row>
    <row r="865" spans="1:34" x14ac:dyDescent="0.25">
      <c r="A865" t="s">
        <v>767</v>
      </c>
      <c r="B865" t="s">
        <v>768</v>
      </c>
      <c r="P865" t="s">
        <v>769</v>
      </c>
      <c r="Q865" t="s">
        <v>16</v>
      </c>
      <c r="R865" s="3" t="s">
        <v>16</v>
      </c>
      <c r="S865" t="s">
        <v>27</v>
      </c>
      <c r="T865"/>
      <c r="U865"/>
      <c r="V865" t="s">
        <v>9</v>
      </c>
      <c r="AC865" s="3"/>
      <c r="AD865" s="3"/>
      <c r="AE865" s="3"/>
      <c r="AF865" s="3"/>
      <c r="AG865" s="12">
        <f>COUNTIF(Table1[[#This Row],[Catalogue of the Museum of London Antiquities 1854]:[Illustrations of Roman London 1859]],"=y")</f>
        <v>1</v>
      </c>
      <c r="AH865" s="12" t="str">
        <f>CONCATENATE(Table1[[#This Row],[Surname]],", ",Table1[[#This Row],[First name]])</f>
        <v>Wingrove, Drummond B.</v>
      </c>
    </row>
    <row r="866" spans="1:34" x14ac:dyDescent="0.25">
      <c r="A866" t="s">
        <v>2173</v>
      </c>
      <c r="B866" t="s">
        <v>29</v>
      </c>
      <c r="D866" t="s">
        <v>9</v>
      </c>
      <c r="P866" t="s">
        <v>1183</v>
      </c>
      <c r="Q866" t="s">
        <v>330</v>
      </c>
      <c r="R866" s="3" t="s">
        <v>3252</v>
      </c>
      <c r="S866" t="s">
        <v>27</v>
      </c>
      <c r="T866"/>
      <c r="U866"/>
      <c r="V866" t="s">
        <v>9</v>
      </c>
      <c r="AC866" s="3"/>
      <c r="AD866" s="3" t="s">
        <v>9</v>
      </c>
      <c r="AE866" s="3"/>
      <c r="AF866" s="3" t="s">
        <v>9</v>
      </c>
      <c r="AG866" s="12">
        <f>COUNTIF(Table1[[#This Row],[Catalogue of the Museum of London Antiquities 1854]:[Illustrations of Roman London 1859]],"=y")</f>
        <v>3</v>
      </c>
      <c r="AH866" s="12" t="str">
        <f>CONCATENATE(Table1[[#This Row],[Surname]],", ",Table1[[#This Row],[First name]])</f>
        <v>Wynn, Charles</v>
      </c>
    </row>
    <row r="867" spans="1:34" x14ac:dyDescent="0.25">
      <c r="A867" t="s">
        <v>1407</v>
      </c>
      <c r="B867" t="s">
        <v>1408</v>
      </c>
      <c r="Q867" t="s">
        <v>726</v>
      </c>
      <c r="R867" s="3" t="s">
        <v>68</v>
      </c>
      <c r="S867" t="s">
        <v>27</v>
      </c>
      <c r="T867"/>
      <c r="U867"/>
      <c r="V867"/>
      <c r="Y867" s="3" t="s">
        <v>9</v>
      </c>
      <c r="AC867" s="3"/>
      <c r="AD867" s="3"/>
      <c r="AE867" s="3"/>
      <c r="AF867" s="3"/>
      <c r="AG867" s="12">
        <f>COUNTIF(Table1[[#This Row],[Catalogue of the Museum of London Antiquities 1854]:[Illustrations of Roman London 1859]],"=y")</f>
        <v>1</v>
      </c>
      <c r="AH867" s="12" t="str">
        <f>CONCATENATE(Table1[[#This Row],[Surname]],", ",Table1[[#This Row],[First name]])</f>
        <v>Winter, C J W</v>
      </c>
    </row>
    <row r="868" spans="1:34" x14ac:dyDescent="0.25">
      <c r="A868" t="s">
        <v>770</v>
      </c>
      <c r="B868" t="s">
        <v>72</v>
      </c>
      <c r="Q868" t="s">
        <v>184</v>
      </c>
      <c r="R868" s="3" t="s">
        <v>185</v>
      </c>
      <c r="S868" t="s">
        <v>27</v>
      </c>
      <c r="T868"/>
      <c r="U868"/>
      <c r="V868" t="s">
        <v>9</v>
      </c>
      <c r="AC868" s="3"/>
      <c r="AD868" s="3"/>
      <c r="AE868" s="3"/>
      <c r="AF868" s="3"/>
      <c r="AG868" s="12">
        <f>COUNTIF(Table1[[#This Row],[Catalogue of the Museum of London Antiquities 1854]:[Illustrations of Roman London 1859]],"=y")</f>
        <v>1</v>
      </c>
      <c r="AH868" s="12" t="str">
        <f>CONCATENATE(Table1[[#This Row],[Surname]],", ",Table1[[#This Row],[First name]])</f>
        <v>Wire, William</v>
      </c>
    </row>
    <row r="869" spans="1:34" x14ac:dyDescent="0.25">
      <c r="A869" t="s">
        <v>1609</v>
      </c>
      <c r="B869" t="s">
        <v>1610</v>
      </c>
      <c r="C869" t="s">
        <v>1581</v>
      </c>
      <c r="F869" t="s">
        <v>9</v>
      </c>
      <c r="P869" t="s">
        <v>1611</v>
      </c>
      <c r="Q869" t="s">
        <v>1612</v>
      </c>
      <c r="R869" s="3" t="s">
        <v>1612</v>
      </c>
      <c r="S869" t="s">
        <v>211</v>
      </c>
      <c r="T869"/>
      <c r="U869"/>
      <c r="V869"/>
      <c r="AB869" s="3" t="s">
        <v>9</v>
      </c>
      <c r="AC869" s="3" t="s">
        <v>9</v>
      </c>
      <c r="AD869" s="3"/>
      <c r="AE869" s="3"/>
      <c r="AF869" s="3"/>
      <c r="AG869" s="12">
        <f>COUNTIF(Table1[[#This Row],[Catalogue of the Museum of London Antiquities 1854]:[Illustrations of Roman London 1859]],"=y")</f>
        <v>2</v>
      </c>
      <c r="AH869" s="12" t="str">
        <f>CONCATENATE(Table1[[#This Row],[Surname]],", ",Table1[[#This Row],[First name]])</f>
        <v>Witte, Jules de</v>
      </c>
    </row>
    <row r="870" spans="1:34" x14ac:dyDescent="0.25">
      <c r="A870" t="s">
        <v>2175</v>
      </c>
      <c r="B870" t="s">
        <v>11</v>
      </c>
      <c r="P870" t="s">
        <v>771</v>
      </c>
      <c r="Q870" t="s">
        <v>92</v>
      </c>
      <c r="R870" s="3" t="s">
        <v>68</v>
      </c>
      <c r="S870" t="s">
        <v>27</v>
      </c>
      <c r="T870"/>
      <c r="U870"/>
      <c r="V870" t="s">
        <v>9</v>
      </c>
      <c r="Y870" s="3" t="s">
        <v>9</v>
      </c>
      <c r="Z870" s="3" t="s">
        <v>9</v>
      </c>
      <c r="AA870" s="3" t="s">
        <v>9</v>
      </c>
      <c r="AB870" s="3" t="s">
        <v>9</v>
      </c>
      <c r="AC870" s="3"/>
      <c r="AD870" s="3"/>
      <c r="AE870" s="3"/>
      <c r="AF870" s="3" t="s">
        <v>9</v>
      </c>
      <c r="AG870" s="12">
        <f>COUNTIF(Table1[[#This Row],[Catalogue of the Museum of London Antiquities 1854]:[Illustrations of Roman London 1859]],"=y")</f>
        <v>6</v>
      </c>
      <c r="AH870" s="12" t="str">
        <f>CONCATENATE(Table1[[#This Row],[Surname]],", ",Table1[[#This Row],[First name]])</f>
        <v>Wodderspoon, John</v>
      </c>
    </row>
    <row r="871" spans="1:34" x14ac:dyDescent="0.25">
      <c r="A871" t="s">
        <v>772</v>
      </c>
      <c r="B871" t="s">
        <v>1406</v>
      </c>
      <c r="P871" t="s">
        <v>1718</v>
      </c>
      <c r="Q871" t="s">
        <v>1494</v>
      </c>
      <c r="R871" s="3" t="s">
        <v>26</v>
      </c>
      <c r="S871" t="s">
        <v>27</v>
      </c>
      <c r="T871"/>
      <c r="U871"/>
      <c r="V871"/>
      <c r="AA871" s="3" t="s">
        <v>9</v>
      </c>
      <c r="AB871" s="3" t="s">
        <v>9</v>
      </c>
      <c r="AC871" s="3" t="s">
        <v>9</v>
      </c>
      <c r="AD871" s="3"/>
      <c r="AE871" s="3"/>
      <c r="AF871" s="3"/>
      <c r="AG871" s="12">
        <f>COUNTIF(Table1[[#This Row],[Catalogue of the Museum of London Antiquities 1854]:[Illustrations of Roman London 1859]],"=y")</f>
        <v>3</v>
      </c>
      <c r="AH871" s="12" t="str">
        <f>CONCATENATE(Table1[[#This Row],[Surname]],", ",Table1[[#This Row],[First name]])</f>
        <v>Wood, Humphrey</v>
      </c>
    </row>
    <row r="872" spans="1:34" s="3" customFormat="1" x14ac:dyDescent="0.25">
      <c r="A872" s="3" t="s">
        <v>772</v>
      </c>
      <c r="B872" s="3" t="s">
        <v>11</v>
      </c>
      <c r="P872" s="3" t="s">
        <v>1613</v>
      </c>
      <c r="Q872" s="3" t="s">
        <v>174</v>
      </c>
      <c r="R872" s="3" t="s">
        <v>26</v>
      </c>
      <c r="S872" s="3" t="s">
        <v>27</v>
      </c>
      <c r="AB872" s="3" t="s">
        <v>9</v>
      </c>
      <c r="AG872" s="12">
        <f>COUNTIF(Table1[[#This Row],[Catalogue of the Museum of London Antiquities 1854]:[Illustrations of Roman London 1859]],"=y")</f>
        <v>1</v>
      </c>
      <c r="AH872" s="12" t="str">
        <f>CONCATENATE(Table1[[#This Row],[Surname]],", ",Table1[[#This Row],[First name]])</f>
        <v>Wood, John</v>
      </c>
    </row>
    <row r="873" spans="1:34" s="3" customFormat="1" x14ac:dyDescent="0.25">
      <c r="A873" s="3" t="s">
        <v>772</v>
      </c>
      <c r="B873" s="3" t="s">
        <v>11</v>
      </c>
      <c r="Q873" s="3" t="s">
        <v>753</v>
      </c>
      <c r="R873" s="3" t="s">
        <v>128</v>
      </c>
      <c r="S873" s="3" t="s">
        <v>27</v>
      </c>
      <c r="AD873" s="3" t="s">
        <v>9</v>
      </c>
      <c r="AG873" s="12">
        <f>COUNTIF(Table1[[#This Row],[Catalogue of the Museum of London Antiquities 1854]:[Illustrations of Roman London 1859]],"=y")</f>
        <v>1</v>
      </c>
      <c r="AH873" s="12" t="str">
        <f>CONCATENATE(Table1[[#This Row],[Surname]],", ",Table1[[#This Row],[First name]])</f>
        <v>Wood, John</v>
      </c>
    </row>
    <row r="874" spans="1:34" s="3" customFormat="1" x14ac:dyDescent="0.25">
      <c r="A874" s="3" t="s">
        <v>772</v>
      </c>
      <c r="B874" s="3" t="s">
        <v>11</v>
      </c>
      <c r="P874" s="3" t="s">
        <v>773</v>
      </c>
      <c r="Q874" s="3" t="s">
        <v>16</v>
      </c>
      <c r="R874" s="3" t="s">
        <v>16</v>
      </c>
      <c r="S874" s="3" t="s">
        <v>27</v>
      </c>
      <c r="V874" s="3" t="s">
        <v>9</v>
      </c>
      <c r="Y874" s="3" t="s">
        <v>9</v>
      </c>
      <c r="Z874" s="3" t="s">
        <v>9</v>
      </c>
      <c r="AA874" s="3" t="s">
        <v>9</v>
      </c>
      <c r="AD874" s="3" t="s">
        <v>9</v>
      </c>
      <c r="AG874" s="12">
        <f>COUNTIF(Table1[[#This Row],[Catalogue of the Museum of London Antiquities 1854]:[Illustrations of Roman London 1859]],"=y")</f>
        <v>5</v>
      </c>
      <c r="AH874" s="12" t="str">
        <f>CONCATENATE(Table1[[#This Row],[Surname]],", ",Table1[[#This Row],[First name]])</f>
        <v>Wood, John</v>
      </c>
    </row>
    <row r="875" spans="1:34" x14ac:dyDescent="0.25">
      <c r="A875" t="s">
        <v>772</v>
      </c>
      <c r="B875" t="s">
        <v>547</v>
      </c>
      <c r="J875" t="s">
        <v>9</v>
      </c>
      <c r="P875" t="s">
        <v>1614</v>
      </c>
      <c r="Q875" t="s">
        <v>1291</v>
      </c>
      <c r="R875" s="3" t="s">
        <v>388</v>
      </c>
      <c r="S875" t="s">
        <v>27</v>
      </c>
      <c r="T875"/>
      <c r="U875"/>
      <c r="V875"/>
      <c r="Y875" s="3" t="s">
        <v>9</v>
      </c>
      <c r="Z875" s="3" t="s">
        <v>9</v>
      </c>
      <c r="AA875" s="3" t="s">
        <v>9</v>
      </c>
      <c r="AB875" s="3" t="s">
        <v>9</v>
      </c>
      <c r="AC875" s="3" t="s">
        <v>9</v>
      </c>
      <c r="AD875" s="3"/>
      <c r="AE875" s="3"/>
      <c r="AF875" s="3"/>
      <c r="AG875" s="12">
        <f>COUNTIF(Table1[[#This Row],[Catalogue of the Museum of London Antiquities 1854]:[Illustrations of Roman London 1859]],"=y")</f>
        <v>5</v>
      </c>
      <c r="AH875" s="12" t="str">
        <f>CONCATENATE(Table1[[#This Row],[Surname]],", ",Table1[[#This Row],[First name]])</f>
        <v>Wood, Samuel</v>
      </c>
    </row>
    <row r="876" spans="1:34" x14ac:dyDescent="0.25">
      <c r="A876" t="s">
        <v>1409</v>
      </c>
      <c r="B876" t="s">
        <v>547</v>
      </c>
      <c r="P876" t="s">
        <v>1410</v>
      </c>
      <c r="Q876" t="s">
        <v>16</v>
      </c>
      <c r="R876" s="3" t="s">
        <v>16</v>
      </c>
      <c r="S876" t="s">
        <v>27</v>
      </c>
      <c r="T876"/>
      <c r="U876"/>
      <c r="V876"/>
      <c r="Y876" s="3" t="s">
        <v>9</v>
      </c>
      <c r="AC876" s="3"/>
      <c r="AD876" s="3"/>
      <c r="AE876" s="3"/>
      <c r="AF876" s="3"/>
      <c r="AG876" s="12">
        <f>COUNTIF(Table1[[#This Row],[Catalogue of the Museum of London Antiquities 1854]:[Illustrations of Roman London 1859]],"=y")</f>
        <v>1</v>
      </c>
      <c r="AH876" s="12" t="str">
        <f>CONCATENATE(Table1[[#This Row],[Surname]],", ",Table1[[#This Row],[First name]])</f>
        <v>Woodburn, Samuel</v>
      </c>
    </row>
    <row r="877" spans="1:34" x14ac:dyDescent="0.25">
      <c r="A877" t="s">
        <v>2176</v>
      </c>
      <c r="B877" t="s">
        <v>1266</v>
      </c>
      <c r="P877" t="s">
        <v>2177</v>
      </c>
      <c r="Q877" t="s">
        <v>149</v>
      </c>
      <c r="R877" s="3" t="s">
        <v>400</v>
      </c>
      <c r="S877" t="s">
        <v>27</v>
      </c>
      <c r="T877"/>
      <c r="U877"/>
      <c r="V877"/>
      <c r="AC877" s="3"/>
      <c r="AD877" s="3"/>
      <c r="AE877" s="3"/>
      <c r="AF877" s="3" t="s">
        <v>9</v>
      </c>
      <c r="AG877" s="12">
        <f>COUNTIF(Table1[[#This Row],[Catalogue of the Museum of London Antiquities 1854]:[Illustrations of Roman London 1859]],"=y")</f>
        <v>1</v>
      </c>
      <c r="AH877" s="12" t="str">
        <f>CONCATENATE(Table1[[#This Row],[Surname]],", ",Table1[[#This Row],[First name]])</f>
        <v>Woodhouse, J G</v>
      </c>
    </row>
    <row r="878" spans="1:34" x14ac:dyDescent="0.25">
      <c r="A878" t="s">
        <v>774</v>
      </c>
      <c r="B878" t="s">
        <v>11</v>
      </c>
      <c r="C878" t="s">
        <v>24</v>
      </c>
      <c r="E878" t="s">
        <v>9</v>
      </c>
      <c r="Q878" t="s">
        <v>775</v>
      </c>
      <c r="R878" s="3" t="s">
        <v>26</v>
      </c>
      <c r="S878" t="s">
        <v>27</v>
      </c>
      <c r="T878"/>
      <c r="U878"/>
      <c r="V878" t="s">
        <v>9</v>
      </c>
      <c r="AC878" s="3"/>
      <c r="AD878" s="3"/>
      <c r="AE878" s="3"/>
      <c r="AF878" s="3"/>
      <c r="AG878" s="12">
        <f>COUNTIF(Table1[[#This Row],[Catalogue of the Museum of London Antiquities 1854]:[Illustrations of Roman London 1859]],"=y")</f>
        <v>1</v>
      </c>
      <c r="AH878" s="12" t="str">
        <f>CONCATENATE(Table1[[#This Row],[Surname]],", ",Table1[[#This Row],[First name]])</f>
        <v>Woodruff, John</v>
      </c>
    </row>
    <row r="879" spans="1:34" x14ac:dyDescent="0.25">
      <c r="A879" t="s">
        <v>2178</v>
      </c>
      <c r="B879" t="s">
        <v>2054</v>
      </c>
      <c r="C879" t="s">
        <v>24</v>
      </c>
      <c r="E879" t="s">
        <v>9</v>
      </c>
      <c r="P879" t="s">
        <v>2179</v>
      </c>
      <c r="Q879" t="s">
        <v>150</v>
      </c>
      <c r="R879" s="3" t="s">
        <v>3253</v>
      </c>
      <c r="S879" t="s">
        <v>27</v>
      </c>
      <c r="T879"/>
      <c r="U879"/>
      <c r="V879"/>
      <c r="AC879" s="3"/>
      <c r="AD879" s="3"/>
      <c r="AE879" s="3"/>
      <c r="AF879" s="3" t="s">
        <v>9</v>
      </c>
      <c r="AG879" s="12">
        <f>COUNTIF(Table1[[#This Row],[Catalogue of the Museum of London Antiquities 1854]:[Illustrations of Roman London 1859]],"=y")</f>
        <v>1</v>
      </c>
      <c r="AH879" s="12" t="str">
        <f>CONCATENATE(Table1[[#This Row],[Surname]],", ",Table1[[#This Row],[First name]])</f>
        <v>Woods, G H</v>
      </c>
    </row>
    <row r="880" spans="1:34" x14ac:dyDescent="0.25">
      <c r="A880" t="s">
        <v>1186</v>
      </c>
      <c r="B880" t="s">
        <v>1187</v>
      </c>
      <c r="C880" t="s">
        <v>1188</v>
      </c>
      <c r="G880" t="s">
        <v>9</v>
      </c>
      <c r="Q880" t="s">
        <v>1149</v>
      </c>
      <c r="R880" s="3" t="s">
        <v>1149</v>
      </c>
      <c r="S880" t="s">
        <v>1150</v>
      </c>
      <c r="T880"/>
      <c r="U880"/>
      <c r="V880"/>
      <c r="AC880" s="3"/>
      <c r="AD880" s="3" t="s">
        <v>9</v>
      </c>
      <c r="AE880" s="3"/>
      <c r="AF880" s="3"/>
      <c r="AG880" s="12">
        <f>COUNTIF(Table1[[#This Row],[Catalogue of the Museum of London Antiquities 1854]:[Illustrations of Roman London 1859]],"=y")</f>
        <v>1</v>
      </c>
      <c r="AH880" s="12" t="str">
        <f>CONCATENATE(Table1[[#This Row],[Surname]],", ",Table1[[#This Row],[First name]])</f>
        <v>Worsaae, J J A</v>
      </c>
    </row>
    <row r="881" spans="1:34" x14ac:dyDescent="0.25">
      <c r="A881" t="s">
        <v>776</v>
      </c>
      <c r="B881" t="s">
        <v>777</v>
      </c>
      <c r="C881" t="s">
        <v>24</v>
      </c>
      <c r="E881" t="s">
        <v>9</v>
      </c>
      <c r="I881" t="s">
        <v>54</v>
      </c>
      <c r="J881" t="s">
        <v>9</v>
      </c>
      <c r="P881" t="s">
        <v>778</v>
      </c>
      <c r="Q881" t="s">
        <v>779</v>
      </c>
      <c r="R881" s="3" t="s">
        <v>169</v>
      </c>
      <c r="S881" t="s">
        <v>27</v>
      </c>
      <c r="T881"/>
      <c r="U881"/>
      <c r="V881" t="s">
        <v>9</v>
      </c>
      <c r="AC881" s="3"/>
      <c r="AD881" s="3"/>
      <c r="AE881" s="3"/>
      <c r="AF881" s="3"/>
      <c r="AG881" s="12">
        <f>COUNTIF(Table1[[#This Row],[Catalogue of the Museum of London Antiquities 1854]:[Illustrations of Roman London 1859]],"=y")</f>
        <v>1</v>
      </c>
      <c r="AH881" s="12" t="str">
        <f>CONCATENATE(Table1[[#This Row],[Surname]],", ",Table1[[#This Row],[First name]])</f>
        <v>Wreford, John Reynall</v>
      </c>
    </row>
    <row r="882" spans="1:34" x14ac:dyDescent="0.25">
      <c r="A882" t="s">
        <v>1189</v>
      </c>
      <c r="B882" t="s">
        <v>196</v>
      </c>
      <c r="C882" t="s">
        <v>2237</v>
      </c>
      <c r="E882" t="s">
        <v>9</v>
      </c>
      <c r="Q882" t="s">
        <v>485</v>
      </c>
      <c r="R882" s="3" t="s">
        <v>26</v>
      </c>
      <c r="S882" t="s">
        <v>27</v>
      </c>
      <c r="T882"/>
      <c r="U882"/>
      <c r="V882"/>
      <c r="AC882" s="3"/>
      <c r="AD882" s="3" t="s">
        <v>9</v>
      </c>
      <c r="AE882" s="3"/>
      <c r="AF882" s="3"/>
      <c r="AG882" s="12">
        <f>COUNTIF(Table1[[#This Row],[Catalogue of the Museum of London Antiquities 1854]:[Illustrations of Roman London 1859]],"=y")</f>
        <v>1</v>
      </c>
      <c r="AH882" s="12" t="str">
        <f>CONCATENATE(Table1[[#This Row],[Surname]],", ",Table1[[#This Row],[First name]])</f>
        <v>Wrench, Frederick</v>
      </c>
    </row>
    <row r="883" spans="1:34" x14ac:dyDescent="0.25">
      <c r="A883" s="3" t="s">
        <v>780</v>
      </c>
      <c r="B883" s="3" t="s">
        <v>781</v>
      </c>
      <c r="C883" s="3" t="s">
        <v>1193</v>
      </c>
      <c r="D883" s="3"/>
      <c r="E883" s="3" t="s">
        <v>9</v>
      </c>
      <c r="F883" s="3"/>
      <c r="G883" s="3"/>
      <c r="H883" s="3"/>
      <c r="I883" s="3" t="s">
        <v>48</v>
      </c>
      <c r="J883" s="3" t="s">
        <v>9</v>
      </c>
      <c r="K883" s="3"/>
      <c r="L883" s="3"/>
      <c r="M883" s="3"/>
      <c r="N883" s="3"/>
      <c r="O883" s="3"/>
      <c r="P883" s="3" t="s">
        <v>782</v>
      </c>
      <c r="Q883" s="3" t="s">
        <v>199</v>
      </c>
      <c r="R883" s="3" t="s">
        <v>26</v>
      </c>
      <c r="S883" s="3" t="s">
        <v>27</v>
      </c>
      <c r="V883" s="3" t="s">
        <v>9</v>
      </c>
      <c r="AC883" s="3"/>
      <c r="AD883" s="3" t="s">
        <v>9</v>
      </c>
      <c r="AE883" s="3"/>
      <c r="AF883" s="3"/>
      <c r="AG883" s="12">
        <f>COUNTIF(Table1[[#This Row],[Catalogue of the Museum of London Antiquities 1854]:[Illustrations of Roman London 1859]],"=y")</f>
        <v>2</v>
      </c>
      <c r="AH883" s="12" t="str">
        <f>CONCATENATE(Table1[[#This Row],[Surname]],", ",Table1[[#This Row],[First name]])</f>
        <v>Wrighte, Thomas W.</v>
      </c>
    </row>
    <row r="884" spans="1:34" x14ac:dyDescent="0.25">
      <c r="A884" t="s">
        <v>783</v>
      </c>
      <c r="B884" t="s">
        <v>1190</v>
      </c>
      <c r="D884" t="s">
        <v>3209</v>
      </c>
      <c r="P884" t="s">
        <v>1191</v>
      </c>
      <c r="Q884" t="s">
        <v>16</v>
      </c>
      <c r="R884" s="3" t="s">
        <v>16</v>
      </c>
      <c r="S884" t="s">
        <v>27</v>
      </c>
      <c r="T884"/>
      <c r="U884"/>
      <c r="V884"/>
      <c r="AC884" s="3"/>
      <c r="AD884" s="3" t="s">
        <v>9</v>
      </c>
      <c r="AE884" s="3"/>
      <c r="AF884" s="3"/>
      <c r="AG884" s="12">
        <f>COUNTIF(Table1[[#This Row],[Catalogue of the Museum of London Antiquities 1854]:[Illustrations of Roman London 1859]],"=y")</f>
        <v>1</v>
      </c>
      <c r="AH884" s="12" t="str">
        <f>CONCATENATE(Table1[[#This Row],[Surname]],", ",Table1[[#This Row],[First name]])</f>
        <v>Wright, George N</v>
      </c>
    </row>
    <row r="885" spans="1:34" s="3" customFormat="1" x14ac:dyDescent="0.25">
      <c r="A885" t="s">
        <v>783</v>
      </c>
      <c r="B885" t="s">
        <v>2180</v>
      </c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 t="s">
        <v>1260</v>
      </c>
      <c r="R885" s="3" t="s">
        <v>400</v>
      </c>
      <c r="S885" t="s">
        <v>27</v>
      </c>
      <c r="T885"/>
      <c r="U885"/>
      <c r="V885"/>
      <c r="AF885" s="3" t="s">
        <v>9</v>
      </c>
      <c r="AG885" s="12">
        <f>COUNTIF(Table1[[#This Row],[Catalogue of the Museum of London Antiquities 1854]:[Illustrations of Roman London 1859]],"=y")</f>
        <v>1</v>
      </c>
      <c r="AH885" s="12" t="str">
        <f>CONCATENATE(Table1[[#This Row],[Surname]],", ",Table1[[#This Row],[First name]])</f>
        <v>Wright, Richard Waugh</v>
      </c>
    </row>
    <row r="886" spans="1:34" x14ac:dyDescent="0.25">
      <c r="A886" t="s">
        <v>783</v>
      </c>
      <c r="B886" t="s">
        <v>66</v>
      </c>
      <c r="C886" t="s">
        <v>1192</v>
      </c>
      <c r="D886" t="s">
        <v>9</v>
      </c>
      <c r="I886" t="s">
        <v>48</v>
      </c>
      <c r="J886" t="s">
        <v>9</v>
      </c>
      <c r="K886" t="s">
        <v>9</v>
      </c>
      <c r="N886" t="s">
        <v>1192</v>
      </c>
      <c r="O886" t="s">
        <v>9</v>
      </c>
      <c r="P886" t="s">
        <v>784</v>
      </c>
      <c r="Q886" t="s">
        <v>16</v>
      </c>
      <c r="R886" s="3" t="s">
        <v>16</v>
      </c>
      <c r="S886" t="s">
        <v>27</v>
      </c>
      <c r="T886"/>
      <c r="U886"/>
      <c r="V886" t="s">
        <v>9</v>
      </c>
      <c r="W886" s="3" t="s">
        <v>9</v>
      </c>
      <c r="X886" s="3" t="s">
        <v>9</v>
      </c>
      <c r="Y886" s="3" t="s">
        <v>9</v>
      </c>
      <c r="Z886" s="3" t="s">
        <v>9</v>
      </c>
      <c r="AA886" s="3" t="s">
        <v>9</v>
      </c>
      <c r="AB886" s="3" t="s">
        <v>9</v>
      </c>
      <c r="AC886" s="3"/>
      <c r="AD886" s="3" t="s">
        <v>9</v>
      </c>
      <c r="AE886" s="3" t="s">
        <v>9</v>
      </c>
      <c r="AF886" s="3" t="s">
        <v>9</v>
      </c>
      <c r="AG886" s="12">
        <f>COUNTIF(Table1[[#This Row],[Catalogue of the Museum of London Antiquities 1854]:[Illustrations of Roman London 1859]],"=y")</f>
        <v>10</v>
      </c>
      <c r="AH886" s="12" t="str">
        <f>CONCATENATE(Table1[[#This Row],[Surname]],", ",Table1[[#This Row],[First name]])</f>
        <v>Wright, Thomas</v>
      </c>
    </row>
    <row r="887" spans="1:34" x14ac:dyDescent="0.25">
      <c r="A887" t="s">
        <v>1252</v>
      </c>
      <c r="B887" t="s">
        <v>1411</v>
      </c>
      <c r="C887" t="s">
        <v>24</v>
      </c>
      <c r="E887" t="s">
        <v>9</v>
      </c>
      <c r="P887" t="s">
        <v>1412</v>
      </c>
      <c r="Q887" t="s">
        <v>59</v>
      </c>
      <c r="R887" s="3" t="s">
        <v>489</v>
      </c>
      <c r="S887" t="s">
        <v>27</v>
      </c>
      <c r="T887"/>
      <c r="U887"/>
      <c r="V887"/>
      <c r="Y887" s="3" t="s">
        <v>9</v>
      </c>
      <c r="Z887" s="3" t="s">
        <v>9</v>
      </c>
      <c r="AA887" s="3" t="s">
        <v>9</v>
      </c>
      <c r="AB887" s="3" t="s">
        <v>9</v>
      </c>
      <c r="AC887" s="3"/>
      <c r="AD887" s="3"/>
      <c r="AE887" s="3"/>
      <c r="AF887" s="3" t="s">
        <v>9</v>
      </c>
      <c r="AG887" s="12">
        <f>COUNTIF(Table1[[#This Row],[Catalogue of the Museum of London Antiquities 1854]:[Illustrations of Roman London 1859]],"=y")</f>
        <v>5</v>
      </c>
      <c r="AH887" s="12" t="str">
        <f>CONCATENATE(Table1[[#This Row],[Surname]],", ",Table1[[#This Row],[First name]])</f>
        <v>Wyatt, C F</v>
      </c>
    </row>
    <row r="888" spans="1:34" x14ac:dyDescent="0.25">
      <c r="A888" t="s">
        <v>1252</v>
      </c>
      <c r="B888" t="s">
        <v>61</v>
      </c>
      <c r="C888" t="s">
        <v>24</v>
      </c>
      <c r="E888" t="s">
        <v>9</v>
      </c>
      <c r="P888" t="s">
        <v>1253</v>
      </c>
      <c r="Q888" t="s">
        <v>565</v>
      </c>
      <c r="R888" s="3" t="s">
        <v>489</v>
      </c>
      <c r="S888" t="s">
        <v>27</v>
      </c>
      <c r="T888"/>
      <c r="U888"/>
      <c r="V888"/>
      <c r="W888" s="3" t="s">
        <v>9</v>
      </c>
      <c r="AC888" s="3"/>
      <c r="AD888" s="3"/>
      <c r="AE888" s="3"/>
      <c r="AF888" s="3"/>
      <c r="AG888" s="12">
        <f>COUNTIF(Table1[[#This Row],[Catalogue of the Museum of London Antiquities 1854]:[Illustrations of Roman London 1859]],"=y")</f>
        <v>1</v>
      </c>
      <c r="AH888" s="12" t="str">
        <f>CONCATENATE(Table1[[#This Row],[Surname]],", ",Table1[[#This Row],[First name]])</f>
        <v>Wyatt, Francis</v>
      </c>
    </row>
    <row r="889" spans="1:34" x14ac:dyDescent="0.25">
      <c r="A889" t="s">
        <v>1252</v>
      </c>
      <c r="B889" t="s">
        <v>113</v>
      </c>
      <c r="P889" t="s">
        <v>1615</v>
      </c>
      <c r="Q889" t="s">
        <v>1413</v>
      </c>
      <c r="R889" s="3" t="s">
        <v>1414</v>
      </c>
      <c r="S889" t="s">
        <v>27</v>
      </c>
      <c r="T889"/>
      <c r="U889"/>
      <c r="V889"/>
      <c r="Y889" s="3" t="s">
        <v>9</v>
      </c>
      <c r="Z889" s="3" t="s">
        <v>9</v>
      </c>
      <c r="AA889" s="3" t="s">
        <v>9</v>
      </c>
      <c r="AB889" s="3" t="s">
        <v>9</v>
      </c>
      <c r="AC889" s="3" t="s">
        <v>9</v>
      </c>
      <c r="AD889" s="3"/>
      <c r="AE889" s="3"/>
      <c r="AF889" s="3" t="s">
        <v>9</v>
      </c>
      <c r="AG889" s="12">
        <f>COUNTIF(Table1[[#This Row],[Catalogue of the Museum of London Antiquities 1854]:[Illustrations of Roman London 1859]],"=y")</f>
        <v>6</v>
      </c>
      <c r="AH889" s="12" t="str">
        <f>CONCATENATE(Table1[[#This Row],[Surname]],", ",Table1[[#This Row],[First name]])</f>
        <v>Wyatt, James</v>
      </c>
    </row>
    <row r="890" spans="1:34" x14ac:dyDescent="0.25">
      <c r="A890" t="s">
        <v>785</v>
      </c>
      <c r="B890" t="s">
        <v>786</v>
      </c>
      <c r="I890" t="s">
        <v>613</v>
      </c>
      <c r="J890" t="s">
        <v>9</v>
      </c>
      <c r="Q890" t="s">
        <v>787</v>
      </c>
      <c r="R890" s="3" t="s">
        <v>468</v>
      </c>
      <c r="S890" t="s">
        <v>27</v>
      </c>
      <c r="T890"/>
      <c r="U890"/>
      <c r="V890" t="s">
        <v>9</v>
      </c>
      <c r="X890" s="3" t="s">
        <v>9</v>
      </c>
      <c r="Y890" s="3" t="s">
        <v>9</v>
      </c>
      <c r="Z890" s="3" t="s">
        <v>9</v>
      </c>
      <c r="AA890" s="3" t="s">
        <v>9</v>
      </c>
      <c r="AB890" s="3" t="s">
        <v>9</v>
      </c>
      <c r="AC890" s="3" t="s">
        <v>9</v>
      </c>
      <c r="AD890" s="3"/>
      <c r="AE890" s="3"/>
      <c r="AF890" s="3" t="s">
        <v>9</v>
      </c>
      <c r="AG890" s="12">
        <f>COUNTIF(Table1[[#This Row],[Catalogue of the Museum of London Antiquities 1854]:[Illustrations of Roman London 1859]],"=y")</f>
        <v>8</v>
      </c>
      <c r="AH890" s="12" t="str">
        <f>CONCATENATE(Table1[[#This Row],[Surname]],", ",Table1[[#This Row],[First name]])</f>
        <v>Wylie, William Michael</v>
      </c>
    </row>
    <row r="891" spans="1:34" x14ac:dyDescent="0.25">
      <c r="A891" t="s">
        <v>788</v>
      </c>
      <c r="B891" t="s">
        <v>113</v>
      </c>
      <c r="D891" t="s">
        <v>3209</v>
      </c>
      <c r="I891" s="3" t="s">
        <v>48</v>
      </c>
      <c r="J891" t="s">
        <v>9</v>
      </c>
      <c r="L891" t="s">
        <v>9</v>
      </c>
      <c r="N891" t="s">
        <v>2206</v>
      </c>
      <c r="P891" t="s">
        <v>789</v>
      </c>
      <c r="Q891" t="s">
        <v>16</v>
      </c>
      <c r="R891" s="3" t="s">
        <v>16</v>
      </c>
      <c r="S891" t="s">
        <v>27</v>
      </c>
      <c r="T891"/>
      <c r="U891"/>
      <c r="V891" t="s">
        <v>9</v>
      </c>
      <c r="AC891" s="3"/>
      <c r="AD891" s="3" t="s">
        <v>9</v>
      </c>
      <c r="AE891" s="3" t="s">
        <v>9</v>
      </c>
      <c r="AF891" s="3" t="s">
        <v>9</v>
      </c>
      <c r="AG891" s="12">
        <f>COUNTIF(Table1[[#This Row],[Catalogue of the Museum of London Antiquities 1854]:[Illustrations of Roman London 1859]],"=y")</f>
        <v>4</v>
      </c>
      <c r="AH891" s="12" t="str">
        <f>CONCATENATE(Table1[[#This Row],[Surname]],", ",Table1[[#This Row],[First name]])</f>
        <v>Yates, James</v>
      </c>
    </row>
    <row r="892" spans="1:34" x14ac:dyDescent="0.25">
      <c r="A892" t="s">
        <v>788</v>
      </c>
      <c r="B892" t="s">
        <v>147</v>
      </c>
      <c r="J892" t="s">
        <v>9</v>
      </c>
      <c r="Q892" t="s">
        <v>1195</v>
      </c>
      <c r="R892" s="3" t="s">
        <v>230</v>
      </c>
      <c r="S892" t="s">
        <v>27</v>
      </c>
      <c r="T892"/>
      <c r="U892"/>
      <c r="V892"/>
      <c r="AC892" s="3"/>
      <c r="AD892" s="3" t="s">
        <v>9</v>
      </c>
      <c r="AE892" s="3"/>
      <c r="AF892" s="3"/>
      <c r="AG892" s="12">
        <f>COUNTIF(Table1[[#This Row],[Catalogue of the Museum of London Antiquities 1854]:[Illustrations of Roman London 1859]],"=y")</f>
        <v>1</v>
      </c>
      <c r="AH892" s="12" t="str">
        <f>CONCATENATE(Table1[[#This Row],[Surname]],", ",Table1[[#This Row],[First name]])</f>
        <v>Yates, Richard</v>
      </c>
    </row>
    <row r="893" spans="1:34" x14ac:dyDescent="0.25">
      <c r="A893" t="s">
        <v>1196</v>
      </c>
      <c r="B893" t="s">
        <v>72</v>
      </c>
      <c r="P893" t="s">
        <v>2181</v>
      </c>
      <c r="Q893" t="s">
        <v>16</v>
      </c>
      <c r="R893" s="3" t="s">
        <v>16</v>
      </c>
      <c r="S893" t="s">
        <v>27</v>
      </c>
      <c r="T893"/>
      <c r="U893"/>
      <c r="V893"/>
      <c r="Y893" s="3" t="s">
        <v>9</v>
      </c>
      <c r="Z893" s="3" t="s">
        <v>9</v>
      </c>
      <c r="AA893" s="3" t="s">
        <v>9</v>
      </c>
      <c r="AC893" s="3"/>
      <c r="AD893" s="3" t="s">
        <v>9</v>
      </c>
      <c r="AE893" s="3"/>
      <c r="AF893" s="3" t="s">
        <v>9</v>
      </c>
      <c r="AG893" s="12">
        <f>COUNTIF(Table1[[#This Row],[Catalogue of the Museum of London Antiquities 1854]:[Illustrations of Roman London 1859]],"=y")</f>
        <v>5</v>
      </c>
      <c r="AH893" s="12" t="str">
        <f>CONCATENATE(Table1[[#This Row],[Surname]],", ",Table1[[#This Row],[First name]])</f>
        <v>Yewd, William</v>
      </c>
    </row>
    <row r="894" spans="1:34" x14ac:dyDescent="0.25">
      <c r="A894" t="s">
        <v>1719</v>
      </c>
      <c r="Q894" t="s">
        <v>219</v>
      </c>
      <c r="R894" s="3" t="s">
        <v>3252</v>
      </c>
      <c r="S894" t="s">
        <v>27</v>
      </c>
      <c r="T894"/>
      <c r="U894" t="s">
        <v>1719</v>
      </c>
      <c r="V894"/>
      <c r="AC894" s="3" t="s">
        <v>9</v>
      </c>
      <c r="AD894" s="3"/>
      <c r="AE894" s="3"/>
      <c r="AF894" s="3"/>
      <c r="AG894" s="12">
        <f>COUNTIF(Table1[[#This Row],[Catalogue of the Museum of London Antiquities 1854]:[Illustrations of Roman London 1859]],"=y")</f>
        <v>1</v>
      </c>
      <c r="AH894" s="12" t="str">
        <f>CONCATENATE(Table1[[#This Row],[Surname]],", ",Table1[[#This Row],[First name]])</f>
        <v xml:space="preserve">Yorkshire Philosophical Society, </v>
      </c>
    </row>
    <row r="895" spans="1:34" x14ac:dyDescent="0.25">
      <c r="A895" t="s">
        <v>790</v>
      </c>
      <c r="B895" t="s">
        <v>791</v>
      </c>
      <c r="P895" t="s">
        <v>792</v>
      </c>
      <c r="Q895" t="s">
        <v>793</v>
      </c>
      <c r="R895" s="3" t="s">
        <v>16</v>
      </c>
      <c r="S895" t="s">
        <v>27</v>
      </c>
      <c r="T895"/>
      <c r="U895"/>
      <c r="V895" t="s">
        <v>9</v>
      </c>
      <c r="AC895" s="3"/>
      <c r="AD895" s="3"/>
      <c r="AE895" s="3"/>
      <c r="AF895" s="3"/>
      <c r="AG895" s="12">
        <f>COUNTIF(Table1[[#This Row],[Catalogue of the Museum of London Antiquities 1854]:[Illustrations of Roman London 1859]],"=y")</f>
        <v>1</v>
      </c>
      <c r="AH895" s="12" t="str">
        <f>CONCATENATE(Table1[[#This Row],[Surname]],", ",Table1[[#This Row],[First name]])</f>
        <v>Young, Henry Houghton</v>
      </c>
    </row>
    <row r="896" spans="1:34" x14ac:dyDescent="0.25">
      <c r="A896" t="s">
        <v>790</v>
      </c>
      <c r="B896" t="s">
        <v>40</v>
      </c>
      <c r="Q896" t="s">
        <v>1616</v>
      </c>
      <c r="R896" s="3" t="s">
        <v>26</v>
      </c>
      <c r="S896" t="s">
        <v>27</v>
      </c>
      <c r="T896"/>
      <c r="U896"/>
      <c r="V896"/>
      <c r="AB896" s="3" t="s">
        <v>9</v>
      </c>
      <c r="AC896" s="3"/>
      <c r="AD896" s="3"/>
      <c r="AE896" s="3"/>
      <c r="AF896" s="3"/>
      <c r="AG896" s="12">
        <f>COUNTIF(Table1[[#This Row],[Catalogue of the Museum of London Antiquities 1854]:[Illustrations of Roman London 1859]],"=y")</f>
        <v>1</v>
      </c>
      <c r="AH896" s="12" t="str">
        <f>CONCATENATE(Table1[[#This Row],[Surname]],", ",Table1[[#This Row],[First name]])</f>
        <v>Young, Joseph</v>
      </c>
    </row>
    <row r="897" spans="1:34" x14ac:dyDescent="0.25">
      <c r="A897" t="s">
        <v>790</v>
      </c>
      <c r="B897" t="s">
        <v>40</v>
      </c>
      <c r="C897" t="s">
        <v>335</v>
      </c>
      <c r="P897" t="s">
        <v>1617</v>
      </c>
      <c r="Q897" t="s">
        <v>1618</v>
      </c>
      <c r="R897" s="3" t="s">
        <v>26</v>
      </c>
      <c r="S897" t="s">
        <v>27</v>
      </c>
      <c r="T897"/>
      <c r="U897"/>
      <c r="V897"/>
      <c r="AB897" s="3" t="s">
        <v>9</v>
      </c>
      <c r="AC897" s="3"/>
      <c r="AD897" s="3"/>
      <c r="AE897" s="3"/>
      <c r="AF897" s="3"/>
      <c r="AG897" s="12">
        <f>COUNTIF(Table1[[#This Row],[Catalogue of the Museum of London Antiquities 1854]:[Illustrations of Roman London 1859]],"=y")</f>
        <v>1</v>
      </c>
      <c r="AH897" s="12" t="str">
        <f>CONCATENATE(Table1[[#This Row],[Surname]],", ",Table1[[#This Row],[First name]])</f>
        <v>Young, Joseph</v>
      </c>
    </row>
    <row r="898" spans="1:34" x14ac:dyDescent="0.25">
      <c r="A898" t="s">
        <v>2182</v>
      </c>
      <c r="C898" t="s">
        <v>369</v>
      </c>
      <c r="P898" t="s">
        <v>2183</v>
      </c>
      <c r="Q898" t="s">
        <v>2184</v>
      </c>
      <c r="R898" s="3" t="s">
        <v>111</v>
      </c>
      <c r="S898" t="s">
        <v>27</v>
      </c>
      <c r="T898"/>
      <c r="U898"/>
      <c r="V898"/>
      <c r="AC898" s="3"/>
      <c r="AD898" s="3"/>
      <c r="AE898" s="3"/>
      <c r="AF898" s="3" t="s">
        <v>9</v>
      </c>
      <c r="AG898" s="12">
        <f>COUNTIF(Table1[[#This Row],[Catalogue of the Museum of London Antiquities 1854]:[Illustrations of Roman London 1859]],"=y")</f>
        <v>1</v>
      </c>
      <c r="AH898" s="12" t="str">
        <f>CONCATENATE(Table1[[#This Row],[Surname]],", ",Table1[[#This Row],[First name]])</f>
        <v xml:space="preserve">Zorlin, </v>
      </c>
    </row>
    <row r="899" spans="1:34" x14ac:dyDescent="0.25">
      <c r="A899" t="s">
        <v>1720</v>
      </c>
      <c r="Q899" t="s">
        <v>1721</v>
      </c>
      <c r="R899" s="3" t="s">
        <v>1721</v>
      </c>
      <c r="S899" t="s">
        <v>1426</v>
      </c>
      <c r="T899"/>
      <c r="U899" t="s">
        <v>1720</v>
      </c>
      <c r="V899"/>
      <c r="AC899" s="3" t="s">
        <v>9</v>
      </c>
      <c r="AD899" s="3"/>
      <c r="AE899" s="3"/>
      <c r="AF899" s="3"/>
      <c r="AG899" s="12">
        <f>COUNTIF(Table1[[#This Row],[Catalogue of the Museum of London Antiquities 1854]:[Illustrations of Roman London 1859]],"=y")</f>
        <v>1</v>
      </c>
      <c r="AH899" s="12" t="str">
        <f>CONCATENATE(Table1[[#This Row],[Surname]],", ",Table1[[#This Row],[First name]])</f>
        <v xml:space="preserve">Zurich, Society of Antiquaries, </v>
      </c>
    </row>
    <row r="900" spans="1:34" x14ac:dyDescent="0.25">
      <c r="R900" s="3"/>
      <c r="S900"/>
      <c r="T900"/>
      <c r="U900"/>
      <c r="V900"/>
      <c r="AC900" s="3"/>
      <c r="AD900" s="3"/>
      <c r="AE900" s="3"/>
      <c r="AF900" s="3"/>
      <c r="AG900" s="12">
        <f>COUNTIF(Table1[[#This Row],[Catalogue of the Museum of London Antiquities 1854]:[Illustrations of Roman London 1859]],"=y")</f>
        <v>0</v>
      </c>
      <c r="AH900" s="12" t="str">
        <f>CONCATENATE(Table1[[#This Row],[Surname]],", ",Table1[[#This Row],[First name]])</f>
        <v xml:space="preserve">, </v>
      </c>
    </row>
    <row r="901" spans="1:34" x14ac:dyDescent="0.25">
      <c r="R901" s="3"/>
      <c r="S901"/>
      <c r="T901"/>
      <c r="U901"/>
      <c r="V901"/>
      <c r="AC901" s="3"/>
      <c r="AD901" s="3"/>
      <c r="AE901" s="3"/>
      <c r="AF901" s="3"/>
      <c r="AG901" s="12">
        <f>COUNTIF(Table1[[#This Row],[Catalogue of the Museum of London Antiquities 1854]:[Illustrations of Roman London 1859]],"=y")</f>
        <v>0</v>
      </c>
      <c r="AH901" s="12" t="str">
        <f>CONCATENATE(Table1[[#This Row],[Surname]],", ",Table1[[#This Row],[First name]])</f>
        <v xml:space="preserve">, </v>
      </c>
    </row>
    <row r="902" spans="1:34" x14ac:dyDescent="0.25">
      <c r="R902" s="3"/>
      <c r="S902"/>
      <c r="T902"/>
      <c r="U902"/>
      <c r="V902"/>
      <c r="AC902" s="3"/>
      <c r="AD902" s="3"/>
      <c r="AE902" s="3"/>
      <c r="AF902" s="3"/>
      <c r="AG902" s="12">
        <f>COUNTIF(Table1[[#This Row],[Catalogue of the Museum of London Antiquities 1854]:[Illustrations of Roman London 1859]],"=y")</f>
        <v>0</v>
      </c>
      <c r="AH902" s="12" t="str">
        <f>CONCATENATE(Table1[[#This Row],[Surname]],", ",Table1[[#This Row],[First name]])</f>
        <v xml:space="preserve">, </v>
      </c>
    </row>
    <row r="903" spans="1:34" x14ac:dyDescent="0.25">
      <c r="R903" s="3"/>
      <c r="S903"/>
      <c r="T903"/>
      <c r="U903"/>
      <c r="V903"/>
      <c r="AC903" s="3"/>
      <c r="AD903" s="3"/>
      <c r="AE903" s="3"/>
      <c r="AF903" s="3"/>
      <c r="AG903" s="12">
        <f>COUNTIF(Table1[[#This Row],[Catalogue of the Museum of London Antiquities 1854]:[Illustrations of Roman London 1859]],"=y")</f>
        <v>0</v>
      </c>
      <c r="AH903" s="12" t="str">
        <f>CONCATENATE(Table1[[#This Row],[Surname]],", ",Table1[[#This Row],[First name]])</f>
        <v xml:space="preserve">, </v>
      </c>
    </row>
    <row r="904" spans="1:34" x14ac:dyDescent="0.25">
      <c r="R904" s="3"/>
      <c r="S904"/>
      <c r="T904"/>
      <c r="U904"/>
      <c r="V904"/>
      <c r="AC904" s="3"/>
      <c r="AD904" s="3"/>
      <c r="AE904" s="3"/>
      <c r="AF904" s="3"/>
      <c r="AG904" s="12">
        <f>COUNTIF(Table1[[#This Row],[Catalogue of the Museum of London Antiquities 1854]:[Illustrations of Roman London 1859]],"=y")</f>
        <v>0</v>
      </c>
      <c r="AH904" s="12" t="str">
        <f>CONCATENATE(Table1[[#This Row],[Surname]],", ",Table1[[#This Row],[First name]])</f>
        <v xml:space="preserve">, </v>
      </c>
    </row>
    <row r="905" spans="1:34" x14ac:dyDescent="0.25">
      <c r="R905" s="3"/>
      <c r="S905"/>
      <c r="T905"/>
      <c r="U905"/>
      <c r="V905"/>
      <c r="AC905" s="3"/>
      <c r="AD905" s="3"/>
      <c r="AE905" s="3"/>
      <c r="AF905" s="3"/>
      <c r="AG905" s="12">
        <f>COUNTIF(Table1[[#This Row],[Catalogue of the Museum of London Antiquities 1854]:[Illustrations of Roman London 1859]],"=y")</f>
        <v>0</v>
      </c>
      <c r="AH905" s="12" t="str">
        <f>CONCATENATE(Table1[[#This Row],[Surname]],", ",Table1[[#This Row],[First name]])</f>
        <v xml:space="preserve">, </v>
      </c>
    </row>
    <row r="922" spans="12:12" x14ac:dyDescent="0.25">
      <c r="L922" t="s">
        <v>1194</v>
      </c>
    </row>
  </sheetData>
  <pageMargins left="0.7" right="0.7" top="0.75" bottom="0.75" header="0.3" footer="0.3"/>
  <pageSetup paperSize="9" orientation="portrait" horizontalDpi="4294967293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22"/>
  <sheetViews>
    <sheetView topLeftCell="A450" workbookViewId="0">
      <selection activeCell="B33" sqref="A1:AH922"/>
    </sheetView>
  </sheetViews>
  <sheetFormatPr defaultRowHeight="15" x14ac:dyDescent="0.25"/>
  <cols>
    <col min="1" max="1" width="28.85546875" customWidth="1"/>
  </cols>
  <sheetData>
    <row r="1" spans="1:34" x14ac:dyDescent="0.25">
      <c r="A1" s="1" t="s">
        <v>5</v>
      </c>
      <c r="B1" s="1" t="s">
        <v>4</v>
      </c>
      <c r="C1" s="1" t="s">
        <v>2321</v>
      </c>
      <c r="D1" s="1" t="s">
        <v>3251</v>
      </c>
      <c r="E1" s="1" t="s">
        <v>2315</v>
      </c>
      <c r="F1" s="1" t="s">
        <v>2323</v>
      </c>
      <c r="G1" s="1" t="s">
        <v>2325</v>
      </c>
      <c r="H1" s="1" t="s">
        <v>2326</v>
      </c>
      <c r="I1" s="1" t="s">
        <v>2322</v>
      </c>
      <c r="J1" s="1" t="s">
        <v>3</v>
      </c>
      <c r="K1" s="1" t="s">
        <v>78</v>
      </c>
      <c r="L1" s="1" t="s">
        <v>2214</v>
      </c>
      <c r="M1" s="1" t="s">
        <v>2328</v>
      </c>
      <c r="N1" s="1" t="s">
        <v>2238</v>
      </c>
      <c r="O1" s="1" t="s">
        <v>2327</v>
      </c>
      <c r="P1" s="1" t="s">
        <v>0</v>
      </c>
      <c r="Q1" s="1" t="s">
        <v>1</v>
      </c>
      <c r="R1" s="1" t="s">
        <v>1961</v>
      </c>
      <c r="S1" s="1" t="s">
        <v>2</v>
      </c>
      <c r="T1" s="1" t="s">
        <v>2268</v>
      </c>
      <c r="U1" s="1" t="s">
        <v>2320</v>
      </c>
      <c r="V1" s="1" t="s">
        <v>1729</v>
      </c>
      <c r="W1" s="4" t="s">
        <v>1722</v>
      </c>
      <c r="X1" s="4" t="s">
        <v>1723</v>
      </c>
      <c r="Y1" s="4" t="s">
        <v>1724</v>
      </c>
      <c r="Z1" s="4" t="s">
        <v>1725</v>
      </c>
      <c r="AA1" s="4" t="s">
        <v>1726</v>
      </c>
      <c r="AB1" s="4" t="s">
        <v>1727</v>
      </c>
      <c r="AC1" s="4" t="s">
        <v>1728</v>
      </c>
      <c r="AD1" s="4" t="s">
        <v>1732</v>
      </c>
      <c r="AE1" s="4" t="s">
        <v>1730</v>
      </c>
      <c r="AF1" s="4" t="s">
        <v>1731</v>
      </c>
      <c r="AG1" s="9" t="s">
        <v>2262</v>
      </c>
      <c r="AH1" s="4" t="s">
        <v>2330</v>
      </c>
    </row>
    <row r="2" spans="1:34" hidden="1" x14ac:dyDescent="0.25">
      <c r="A2" s="2" t="s">
        <v>1772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2" t="s">
        <v>1775</v>
      </c>
      <c r="R2" s="5" t="s">
        <v>885</v>
      </c>
      <c r="S2" s="2" t="s">
        <v>211</v>
      </c>
      <c r="T2" s="2"/>
      <c r="U2" s="2" t="s">
        <v>1772</v>
      </c>
      <c r="V2" s="1"/>
      <c r="W2" s="4"/>
      <c r="X2" s="4"/>
      <c r="Y2" s="4"/>
      <c r="Z2" s="4"/>
      <c r="AA2" s="4"/>
      <c r="AB2" s="4"/>
      <c r="AC2" s="4"/>
      <c r="AD2" s="4"/>
      <c r="AE2" s="4"/>
      <c r="AF2" s="5" t="s">
        <v>9</v>
      </c>
      <c r="AG2" s="10">
        <f>COUNTIF(Table14[[#This Row],[Catalogue of the Museum of London Antiquities 1854]:[Illustrations of Roman London 1859]],"=y")</f>
        <v>1</v>
      </c>
      <c r="AH2" s="10" t="str">
        <f>CONCATENATE(Table14[[#This Row],[Surname]],", ",Table14[[#This Row],[First name]])</f>
        <v xml:space="preserve">Academy of Sciences, Arts and Belles Letres of Caen, </v>
      </c>
    </row>
    <row r="3" spans="1:34" hidden="1" x14ac:dyDescent="0.25">
      <c r="A3" s="2" t="s">
        <v>696</v>
      </c>
      <c r="B3" s="2" t="s">
        <v>7</v>
      </c>
      <c r="C3" s="5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 t="s">
        <v>794</v>
      </c>
      <c r="R3" s="5" t="s">
        <v>128</v>
      </c>
      <c r="S3" s="2" t="s">
        <v>27</v>
      </c>
      <c r="T3" s="2"/>
      <c r="U3" s="2"/>
      <c r="V3" s="2"/>
      <c r="W3" s="5"/>
      <c r="X3" s="5"/>
      <c r="Y3" s="5"/>
      <c r="Z3" s="5"/>
      <c r="AA3" s="5"/>
      <c r="AB3" s="5"/>
      <c r="AC3" s="5"/>
      <c r="AD3" s="5" t="s">
        <v>9</v>
      </c>
      <c r="AE3" s="5"/>
      <c r="AF3" s="5"/>
      <c r="AG3" s="11">
        <f>COUNTIF(Table14[[#This Row],[Catalogue of the Museum of London Antiquities 1854]:[Illustrations of Roman London 1859]],"=y")</f>
        <v>1</v>
      </c>
      <c r="AH3" s="11" t="str">
        <f>CONCATENATE(Table14[[#This Row],[Surname]],", ",Table14[[#This Row],[First name]])</f>
        <v>Acton, Edward</v>
      </c>
    </row>
    <row r="4" spans="1:34" hidden="1" x14ac:dyDescent="0.25">
      <c r="A4" s="2" t="s">
        <v>1525</v>
      </c>
      <c r="B4" s="2" t="s">
        <v>1526</v>
      </c>
      <c r="C4" s="2"/>
      <c r="D4" s="2"/>
      <c r="E4" s="2"/>
      <c r="F4" s="2"/>
      <c r="G4" s="2"/>
      <c r="H4" s="2"/>
      <c r="I4" s="2"/>
      <c r="J4" s="2" t="s">
        <v>9</v>
      </c>
      <c r="K4" s="2"/>
      <c r="L4" s="2"/>
      <c r="M4" s="2"/>
      <c r="N4" s="2"/>
      <c r="O4" s="2"/>
      <c r="P4" s="2" t="s">
        <v>1527</v>
      </c>
      <c r="Q4" s="2" t="s">
        <v>1231</v>
      </c>
      <c r="R4" s="5" t="s">
        <v>26</v>
      </c>
      <c r="S4" s="2" t="s">
        <v>27</v>
      </c>
      <c r="T4" s="2"/>
      <c r="U4" s="2"/>
      <c r="V4" s="2"/>
      <c r="W4" s="5"/>
      <c r="X4" s="5"/>
      <c r="Y4" s="5"/>
      <c r="Z4" s="5"/>
      <c r="AA4" s="5"/>
      <c r="AB4" s="5" t="s">
        <v>9</v>
      </c>
      <c r="AC4" s="5"/>
      <c r="AD4" s="5"/>
      <c r="AE4" s="5"/>
      <c r="AF4" s="5" t="s">
        <v>9</v>
      </c>
      <c r="AG4" s="11">
        <f>COUNTIF(Table14[[#This Row],[Catalogue of the Museum of London Antiquities 1854]:[Illustrations of Roman London 1859]],"=y")</f>
        <v>2</v>
      </c>
      <c r="AH4" s="11" t="str">
        <f>CONCATENATE(Table14[[#This Row],[Surname]],", ",Table14[[#This Row],[First name]])</f>
        <v>Acworth, Brindley</v>
      </c>
    </row>
    <row r="5" spans="1:34" hidden="1" x14ac:dyDescent="0.25">
      <c r="A5" t="s">
        <v>6</v>
      </c>
      <c r="B5" t="s">
        <v>7</v>
      </c>
      <c r="Q5" t="s">
        <v>8</v>
      </c>
      <c r="R5" s="3" t="s">
        <v>111</v>
      </c>
      <c r="S5" t="s">
        <v>27</v>
      </c>
      <c r="V5" t="s">
        <v>9</v>
      </c>
      <c r="W5" s="3"/>
      <c r="X5" s="3"/>
      <c r="Y5" s="3"/>
      <c r="Z5" s="3"/>
      <c r="AA5" s="3"/>
      <c r="AB5" s="3"/>
      <c r="AC5" s="3"/>
      <c r="AD5" s="3"/>
      <c r="AE5" s="3"/>
      <c r="AF5" s="3"/>
      <c r="AG5" s="12">
        <f>COUNTIF(Table14[[#This Row],[Catalogue of the Museum of London Antiquities 1854]:[Illustrations of Roman London 1859]],"=y")</f>
        <v>1</v>
      </c>
      <c r="AH5" s="12" t="str">
        <f>CONCATENATE(Table14[[#This Row],[Surname]],", ",Table14[[#This Row],[First name]])</f>
        <v>Adam, Edward</v>
      </c>
    </row>
    <row r="6" spans="1:34" hidden="1" x14ac:dyDescent="0.25">
      <c r="A6" t="s">
        <v>796</v>
      </c>
      <c r="B6" t="s">
        <v>125</v>
      </c>
      <c r="P6" t="s">
        <v>797</v>
      </c>
      <c r="Q6" t="s">
        <v>798</v>
      </c>
      <c r="R6" s="3" t="s">
        <v>468</v>
      </c>
      <c r="S6" t="s">
        <v>27</v>
      </c>
      <c r="W6" s="3"/>
      <c r="X6" s="3"/>
      <c r="Y6" s="3"/>
      <c r="Z6" s="3"/>
      <c r="AA6" s="3"/>
      <c r="AB6" s="3"/>
      <c r="AC6" s="3"/>
      <c r="AD6" s="3" t="s">
        <v>9</v>
      </c>
      <c r="AE6" s="3"/>
      <c r="AF6" s="3"/>
      <c r="AG6" s="12">
        <f>COUNTIF(Table14[[#This Row],[Catalogue of the Museum of London Antiquities 1854]:[Illustrations of Roman London 1859]],"=y")</f>
        <v>1</v>
      </c>
      <c r="AH6" s="12" t="str">
        <f>CONCATENATE(Table14[[#This Row],[Surname]],", ",Table14[[#This Row],[First name]])</f>
        <v>Adams, Henry</v>
      </c>
    </row>
    <row r="7" spans="1:34" hidden="1" x14ac:dyDescent="0.25">
      <c r="A7" t="s">
        <v>10</v>
      </c>
      <c r="B7" t="s">
        <v>11</v>
      </c>
      <c r="C7" t="s">
        <v>804</v>
      </c>
      <c r="D7" t="s">
        <v>9</v>
      </c>
      <c r="N7" t="s">
        <v>2218</v>
      </c>
      <c r="Q7" t="s">
        <v>12</v>
      </c>
      <c r="R7" s="3" t="s">
        <v>2061</v>
      </c>
      <c r="S7" t="s">
        <v>27</v>
      </c>
      <c r="V7" t="s">
        <v>9</v>
      </c>
      <c r="W7" s="3"/>
      <c r="X7" s="3"/>
      <c r="Y7" s="3"/>
      <c r="Z7" s="3"/>
      <c r="AA7" s="3"/>
      <c r="AB7" s="3"/>
      <c r="AC7" s="3"/>
      <c r="AD7" s="3"/>
      <c r="AE7" s="3"/>
      <c r="AF7" s="3"/>
      <c r="AG7" s="12">
        <f>COUNTIF(Table14[[#This Row],[Catalogue of the Museum of London Antiquities 1854]:[Illustrations of Roman London 1859]],"=y")</f>
        <v>1</v>
      </c>
      <c r="AH7" s="12" t="str">
        <f>CONCATENATE(Table14[[#This Row],[Surname]],", ",Table14[[#This Row],[First name]])</f>
        <v>Adamson, John</v>
      </c>
    </row>
    <row r="8" spans="1:34" hidden="1" x14ac:dyDescent="0.25">
      <c r="A8" t="s">
        <v>14</v>
      </c>
      <c r="B8" t="s">
        <v>15</v>
      </c>
      <c r="C8" t="s">
        <v>2203</v>
      </c>
      <c r="D8" t="s">
        <v>9</v>
      </c>
      <c r="P8" t="s">
        <v>1528</v>
      </c>
      <c r="Q8" t="s">
        <v>16</v>
      </c>
      <c r="R8" s="3" t="s">
        <v>16</v>
      </c>
      <c r="S8" t="s">
        <v>27</v>
      </c>
      <c r="T8" t="s">
        <v>9</v>
      </c>
      <c r="V8" t="s">
        <v>9</v>
      </c>
      <c r="W8" s="3" t="s">
        <v>9</v>
      </c>
      <c r="X8" s="3" t="s">
        <v>9</v>
      </c>
      <c r="Y8" s="3" t="s">
        <v>9</v>
      </c>
      <c r="Z8" s="3" t="s">
        <v>9</v>
      </c>
      <c r="AA8" s="3" t="s">
        <v>9</v>
      </c>
      <c r="AB8" s="3" t="s">
        <v>9</v>
      </c>
      <c r="AC8" s="3"/>
      <c r="AD8" s="3" t="s">
        <v>9</v>
      </c>
      <c r="AE8" s="3"/>
      <c r="AF8" s="3" t="s">
        <v>9</v>
      </c>
      <c r="AG8" s="12">
        <f>COUNTIF(Table14[[#This Row],[Catalogue of the Museum of London Antiquities 1854]:[Illustrations of Roman London 1859]],"=y")</f>
        <v>9</v>
      </c>
      <c r="AH8" s="12" t="str">
        <f>CONCATENATE(Table14[[#This Row],[Surname]],", ",Table14[[#This Row],[First name]])</f>
        <v>Akerman, John Yonge</v>
      </c>
    </row>
    <row r="9" spans="1:34" hidden="1" x14ac:dyDescent="0.25">
      <c r="A9" t="s">
        <v>17</v>
      </c>
      <c r="B9" t="s">
        <v>18</v>
      </c>
      <c r="D9" t="s">
        <v>9</v>
      </c>
      <c r="P9" t="s">
        <v>19</v>
      </c>
      <c r="Q9" t="s">
        <v>16</v>
      </c>
      <c r="R9" s="3" t="s">
        <v>16</v>
      </c>
      <c r="S9" t="s">
        <v>27</v>
      </c>
      <c r="V9" t="s">
        <v>9</v>
      </c>
      <c r="W9" s="3"/>
      <c r="X9" s="3"/>
      <c r="Y9" s="3"/>
      <c r="Z9" s="3"/>
      <c r="AA9" s="3"/>
      <c r="AB9" s="3"/>
      <c r="AC9" s="3"/>
      <c r="AD9" s="3"/>
      <c r="AE9" s="3"/>
      <c r="AF9" s="3"/>
      <c r="AG9" s="12">
        <f>COUNTIF(Table14[[#This Row],[Catalogue of the Museum of London Antiquities 1854]:[Illustrations of Roman London 1859]],"=y")</f>
        <v>1</v>
      </c>
      <c r="AH9" s="12" t="str">
        <f>CONCATENATE(Table14[[#This Row],[Surname]],", ",Table14[[#This Row],[First name]])</f>
        <v>Ainsworth, William Harrison</v>
      </c>
    </row>
    <row r="10" spans="1:34" hidden="1" x14ac:dyDescent="0.25">
      <c r="A10" t="s">
        <v>17</v>
      </c>
      <c r="B10" t="s">
        <v>20</v>
      </c>
      <c r="D10" t="s">
        <v>9</v>
      </c>
      <c r="J10" t="s">
        <v>9</v>
      </c>
      <c r="L10" t="s">
        <v>9</v>
      </c>
      <c r="P10" t="s">
        <v>21</v>
      </c>
      <c r="Q10" t="s">
        <v>16</v>
      </c>
      <c r="R10" s="3" t="s">
        <v>16</v>
      </c>
      <c r="S10" t="s">
        <v>27</v>
      </c>
      <c r="V10" t="s">
        <v>9</v>
      </c>
      <c r="W10" s="3"/>
      <c r="X10" s="3"/>
      <c r="Y10" s="3"/>
      <c r="Z10" s="3"/>
      <c r="AA10" s="3"/>
      <c r="AB10" s="3"/>
      <c r="AC10" s="3"/>
      <c r="AD10" s="3" t="s">
        <v>9</v>
      </c>
      <c r="AE10" s="3"/>
      <c r="AF10" s="3"/>
      <c r="AG10" s="12">
        <f>COUNTIF(Table14[[#This Row],[Catalogue of the Museum of London Antiquities 1854]:[Illustrations of Roman London 1859]],"=y")</f>
        <v>2</v>
      </c>
      <c r="AH10" s="12" t="str">
        <f>CONCATENATE(Table14[[#This Row],[Surname]],", ",Table14[[#This Row],[First name]])</f>
        <v>Ainsworth, William Francis</v>
      </c>
    </row>
    <row r="11" spans="1:34" hidden="1" x14ac:dyDescent="0.25">
      <c r="A11" t="s">
        <v>28</v>
      </c>
      <c r="B11" t="s">
        <v>29</v>
      </c>
      <c r="P11" t="s">
        <v>799</v>
      </c>
      <c r="Q11" t="s">
        <v>16</v>
      </c>
      <c r="R11" s="3" t="s">
        <v>16</v>
      </c>
      <c r="S11" t="s">
        <v>27</v>
      </c>
      <c r="V11" t="s">
        <v>9</v>
      </c>
      <c r="W11" s="3"/>
      <c r="X11" s="3"/>
      <c r="Y11" s="3"/>
      <c r="Z11" s="3"/>
      <c r="AA11" s="3"/>
      <c r="AB11" s="3"/>
      <c r="AC11" s="3"/>
      <c r="AD11" s="3" t="s">
        <v>9</v>
      </c>
      <c r="AE11" s="3"/>
      <c r="AF11" s="3"/>
      <c r="AG11" s="12">
        <f>COUNTIF(Table14[[#This Row],[Catalogue of the Museum of London Antiquities 1854]:[Illustrations of Roman London 1859]],"=y")</f>
        <v>2</v>
      </c>
      <c r="AH11" s="12" t="str">
        <f>CONCATENATE(Table14[[#This Row],[Surname]],", ",Table14[[#This Row],[First name]])</f>
        <v>Ainslie, Charles</v>
      </c>
    </row>
    <row r="12" spans="1:34" hidden="1" x14ac:dyDescent="0.25">
      <c r="A12" t="s">
        <v>28</v>
      </c>
      <c r="B12" t="s">
        <v>800</v>
      </c>
      <c r="J12" t="s">
        <v>9</v>
      </c>
      <c r="P12" t="s">
        <v>1482</v>
      </c>
      <c r="Q12" t="s">
        <v>801</v>
      </c>
      <c r="R12" s="3" t="s">
        <v>230</v>
      </c>
      <c r="S12" t="s">
        <v>27</v>
      </c>
      <c r="W12" s="3"/>
      <c r="X12" s="3"/>
      <c r="Y12" s="3"/>
      <c r="Z12" s="3"/>
      <c r="AA12" s="3"/>
      <c r="AB12" s="3"/>
      <c r="AC12" s="3"/>
      <c r="AD12" s="3" t="s">
        <v>9</v>
      </c>
      <c r="AE12" s="3"/>
      <c r="AF12" s="3"/>
      <c r="AG12" s="12">
        <f>COUNTIF(Table14[[#This Row],[Catalogue of the Museum of London Antiquities 1854]:[Illustrations of Roman London 1859]],"=y")</f>
        <v>1</v>
      </c>
      <c r="AH12" s="12" t="str">
        <f>CONCATENATE(Table14[[#This Row],[Surname]],", ",Table14[[#This Row],[First name]])</f>
        <v>Ainslie, Philip Barrington</v>
      </c>
    </row>
    <row r="13" spans="1:34" hidden="1" x14ac:dyDescent="0.25">
      <c r="A13" t="s">
        <v>1415</v>
      </c>
      <c r="B13" t="s">
        <v>1529</v>
      </c>
      <c r="P13" t="s">
        <v>1530</v>
      </c>
      <c r="Q13" t="s">
        <v>16</v>
      </c>
      <c r="R13" s="3" t="s">
        <v>16</v>
      </c>
      <c r="S13" t="s">
        <v>27</v>
      </c>
      <c r="W13" s="3"/>
      <c r="X13" s="3"/>
      <c r="Y13" s="3"/>
      <c r="Z13" s="3"/>
      <c r="AA13" s="3"/>
      <c r="AB13" s="3" t="s">
        <v>9</v>
      </c>
      <c r="AC13" s="3" t="s">
        <v>9</v>
      </c>
      <c r="AD13" s="3"/>
      <c r="AE13" s="3"/>
      <c r="AF13" s="3"/>
      <c r="AG13" s="12">
        <f>COUNTIF(Table14[[#This Row],[Catalogue of the Museum of London Antiquities 1854]:[Illustrations of Roman London 1859]],"=y")</f>
        <v>2</v>
      </c>
      <c r="AH13" s="12" t="str">
        <f>CONCATENATE(Table14[[#This Row],[Surname]],", ",Table14[[#This Row],[First name]])</f>
        <v>Allen, Edward George</v>
      </c>
    </row>
    <row r="14" spans="1:34" hidden="1" x14ac:dyDescent="0.25">
      <c r="A14" t="s">
        <v>1415</v>
      </c>
      <c r="B14" t="s">
        <v>72</v>
      </c>
      <c r="D14" t="s">
        <v>9</v>
      </c>
      <c r="P14" s="3" t="s">
        <v>3235</v>
      </c>
      <c r="Q14" t="s">
        <v>16</v>
      </c>
      <c r="R14" s="3" t="s">
        <v>16</v>
      </c>
      <c r="S14" t="s">
        <v>27</v>
      </c>
      <c r="W14" s="3"/>
      <c r="X14" s="3"/>
      <c r="Y14" s="3"/>
      <c r="Z14" s="3" t="s">
        <v>9</v>
      </c>
      <c r="AA14" s="3" t="s">
        <v>9</v>
      </c>
      <c r="AB14" s="3" t="s">
        <v>9</v>
      </c>
      <c r="AC14" s="3" t="s">
        <v>9</v>
      </c>
      <c r="AD14" s="3"/>
      <c r="AE14" s="3"/>
      <c r="AF14" s="3" t="s">
        <v>9</v>
      </c>
      <c r="AG14" s="12">
        <f>COUNTIF(Table14[[#This Row],[Catalogue of the Museum of London Antiquities 1854]:[Illustrations of Roman London 1859]],"=y")</f>
        <v>5</v>
      </c>
      <c r="AH14" s="12" t="str">
        <f>CONCATENATE(Table14[[#This Row],[Surname]],", ",Table14[[#This Row],[First name]])</f>
        <v>Allen, William</v>
      </c>
    </row>
    <row r="15" spans="1:34" hidden="1" x14ac:dyDescent="0.25">
      <c r="A15" t="s">
        <v>22</v>
      </c>
      <c r="B15" t="s">
        <v>23</v>
      </c>
      <c r="C15" t="s">
        <v>24</v>
      </c>
      <c r="E15" t="s">
        <v>9</v>
      </c>
      <c r="Q15" t="s">
        <v>25</v>
      </c>
      <c r="R15" s="3" t="s">
        <v>26</v>
      </c>
      <c r="S15" t="s">
        <v>27</v>
      </c>
      <c r="V15" t="s">
        <v>9</v>
      </c>
      <c r="W15" s="3"/>
      <c r="X15" s="3"/>
      <c r="Y15" s="3"/>
      <c r="Z15" s="3"/>
      <c r="AA15" s="3"/>
      <c r="AB15" s="3"/>
      <c r="AC15" s="3"/>
      <c r="AD15" s="3"/>
      <c r="AE15" s="3"/>
      <c r="AF15" s="3"/>
      <c r="AG15" s="12">
        <f>COUNTIF(Table14[[#This Row],[Catalogue of the Museum of London Antiquities 1854]:[Illustrations of Roman London 1859]],"=y")</f>
        <v>1</v>
      </c>
      <c r="AH15" s="12" t="str">
        <f>CONCATENATE(Table14[[#This Row],[Surname]],", ",Table14[[#This Row],[First name]])</f>
        <v>Alston, E C</v>
      </c>
    </row>
    <row r="16" spans="1:34" hidden="1" x14ac:dyDescent="0.25">
      <c r="A16" t="s">
        <v>1779</v>
      </c>
      <c r="B16" t="s">
        <v>113</v>
      </c>
      <c r="P16" t="s">
        <v>1780</v>
      </c>
      <c r="Q16" t="s">
        <v>16</v>
      </c>
      <c r="R16" s="3" t="s">
        <v>16</v>
      </c>
      <c r="S16" t="s">
        <v>27</v>
      </c>
      <c r="W16" s="3"/>
      <c r="X16" s="3"/>
      <c r="Y16" s="3"/>
      <c r="Z16" s="3"/>
      <c r="AA16" s="3"/>
      <c r="AB16" s="3"/>
      <c r="AC16" s="3"/>
      <c r="AD16" s="3"/>
      <c r="AE16" s="3"/>
      <c r="AF16" s="3" t="s">
        <v>9</v>
      </c>
      <c r="AG16" s="12">
        <f>COUNTIF(Table14[[#This Row],[Catalogue of the Museum of London Antiquities 1854]:[Illustrations of Roman London 1859]],"=y")</f>
        <v>1</v>
      </c>
      <c r="AH16" s="12" t="str">
        <f>CONCATENATE(Table14[[#This Row],[Surname]],", ",Table14[[#This Row],[First name]])</f>
        <v>Anderton, James</v>
      </c>
    </row>
    <row r="17" spans="1:34" hidden="1" x14ac:dyDescent="0.25">
      <c r="A17" t="s">
        <v>30</v>
      </c>
      <c r="B17" t="s">
        <v>7</v>
      </c>
      <c r="P17" t="s">
        <v>31</v>
      </c>
      <c r="Q17" t="s">
        <v>16</v>
      </c>
      <c r="R17" s="3" t="s">
        <v>16</v>
      </c>
      <c r="S17" t="s">
        <v>27</v>
      </c>
      <c r="V17" t="s">
        <v>9</v>
      </c>
      <c r="W17" s="3"/>
      <c r="X17" s="3"/>
      <c r="Y17" s="3"/>
      <c r="Z17" s="3"/>
      <c r="AA17" s="3"/>
      <c r="AB17" s="3"/>
      <c r="AC17" s="3"/>
      <c r="AD17" s="3"/>
      <c r="AE17" s="3"/>
      <c r="AF17" s="3"/>
      <c r="AG17" s="12">
        <f>COUNTIF(Table14[[#This Row],[Catalogue of the Museum of London Antiquities 1854]:[Illustrations of Roman London 1859]],"=y")</f>
        <v>1</v>
      </c>
      <c r="AH17" s="12" t="str">
        <f>CONCATENATE(Table14[[#This Row],[Surname]],", ",Table14[[#This Row],[First name]])</f>
        <v>Aubertin, Edward</v>
      </c>
    </row>
    <row r="18" spans="1:34" hidden="1" x14ac:dyDescent="0.25">
      <c r="A18" t="s">
        <v>32</v>
      </c>
      <c r="Q18" t="s">
        <v>33</v>
      </c>
      <c r="R18" s="3" t="s">
        <v>3266</v>
      </c>
      <c r="S18" t="s">
        <v>34</v>
      </c>
      <c r="U18" t="s">
        <v>32</v>
      </c>
      <c r="V18" t="s">
        <v>9</v>
      </c>
      <c r="W18" s="3"/>
      <c r="X18" s="3"/>
      <c r="Y18" s="3"/>
      <c r="Z18" s="3"/>
      <c r="AA18" s="3"/>
      <c r="AB18" s="3"/>
      <c r="AC18" s="3"/>
      <c r="AD18" s="3"/>
      <c r="AE18" s="3"/>
      <c r="AF18" s="3"/>
      <c r="AG18" s="12">
        <f>COUNTIF(Table14[[#This Row],[Catalogue of the Museum of London Antiquities 1854]:[Illustrations of Roman London 1859]],"=y")</f>
        <v>1</v>
      </c>
      <c r="AH18" s="12" t="str">
        <f>CONCATENATE(Table14[[#This Row],[Surname]],", ",Table14[[#This Row],[First name]])</f>
        <v xml:space="preserve">Antiquaries of Scotland, Society of, </v>
      </c>
    </row>
    <row r="19" spans="1:34" hidden="1" x14ac:dyDescent="0.25">
      <c r="A19" t="s">
        <v>35</v>
      </c>
      <c r="P19" t="s">
        <v>36</v>
      </c>
      <c r="Q19" t="s">
        <v>16</v>
      </c>
      <c r="R19" s="3" t="s">
        <v>16</v>
      </c>
      <c r="S19" t="s">
        <v>27</v>
      </c>
      <c r="U19" t="s">
        <v>35</v>
      </c>
      <c r="V19" t="s">
        <v>9</v>
      </c>
      <c r="W19" s="3"/>
      <c r="X19" s="3"/>
      <c r="Y19" s="3" t="s">
        <v>9</v>
      </c>
      <c r="Z19" s="3" t="s">
        <v>9</v>
      </c>
      <c r="AA19" s="3" t="s">
        <v>9</v>
      </c>
      <c r="AB19" s="3" t="s">
        <v>9</v>
      </c>
      <c r="AC19" s="3" t="s">
        <v>9</v>
      </c>
      <c r="AD19" s="3"/>
      <c r="AE19" s="3" t="s">
        <v>9</v>
      </c>
      <c r="AF19" s="3" t="s">
        <v>9</v>
      </c>
      <c r="AG19" s="12">
        <f>COUNTIF(Table14[[#This Row],[Catalogue of the Museum of London Antiquities 1854]:[Illustrations of Roman London 1859]],"=y")</f>
        <v>8</v>
      </c>
      <c r="AH19" s="12" t="str">
        <f>CONCATENATE(Table14[[#This Row],[Surname]],", ",Table14[[#This Row],[First name]])</f>
        <v xml:space="preserve">Archaeological Institute of Gt Britain and Ireland, </v>
      </c>
    </row>
    <row r="20" spans="1:34" hidden="1" x14ac:dyDescent="0.25">
      <c r="A20" t="s">
        <v>37</v>
      </c>
      <c r="Q20" t="s">
        <v>38</v>
      </c>
      <c r="R20" s="3" t="s">
        <v>3252</v>
      </c>
      <c r="S20" t="s">
        <v>27</v>
      </c>
      <c r="U20" t="s">
        <v>37</v>
      </c>
      <c r="V20" t="s">
        <v>9</v>
      </c>
      <c r="W20" s="3"/>
      <c r="X20" s="3"/>
      <c r="Y20" s="3"/>
      <c r="Z20" s="3"/>
      <c r="AA20" s="3"/>
      <c r="AB20" s="3"/>
      <c r="AC20" s="3"/>
      <c r="AD20" s="3"/>
      <c r="AE20" s="3"/>
      <c r="AF20" s="3"/>
      <c r="AG20" s="12">
        <f>COUNTIF(Table14[[#This Row],[Catalogue of the Museum of London Antiquities 1854]:[Illustrations of Roman London 1859]],"=y")</f>
        <v>1</v>
      </c>
      <c r="AH20" s="12" t="str">
        <f>CONCATENATE(Table14[[#This Row],[Surname]],", ",Table14[[#This Row],[First name]])</f>
        <v xml:space="preserve">Archaeological Society of Scarborough, </v>
      </c>
    </row>
    <row r="21" spans="1:34" hidden="1" x14ac:dyDescent="0.25">
      <c r="A21" t="s">
        <v>39</v>
      </c>
      <c r="B21" t="s">
        <v>40</v>
      </c>
      <c r="J21" t="s">
        <v>9</v>
      </c>
      <c r="P21" t="s">
        <v>1781</v>
      </c>
      <c r="Q21" t="s">
        <v>2272</v>
      </c>
      <c r="R21" s="3" t="s">
        <v>303</v>
      </c>
      <c r="S21" t="s">
        <v>27</v>
      </c>
      <c r="T21" t="s">
        <v>9</v>
      </c>
      <c r="V21" t="s">
        <v>9</v>
      </c>
      <c r="W21" s="3"/>
      <c r="X21" s="3"/>
      <c r="Y21" s="3"/>
      <c r="Z21" s="3"/>
      <c r="AA21" s="3"/>
      <c r="AB21" s="3"/>
      <c r="AC21" s="3"/>
      <c r="AD21" s="3"/>
      <c r="AE21" s="3"/>
      <c r="AF21" s="3" t="s">
        <v>9</v>
      </c>
      <c r="AG21" s="12">
        <f>COUNTIF(Table14[[#This Row],[Catalogue of the Museum of London Antiquities 1854]:[Illustrations of Roman London 1859]],"=y")</f>
        <v>2</v>
      </c>
      <c r="AH21" s="12" t="str">
        <f>CONCATENATE(Table14[[#This Row],[Surname]],", ",Table14[[#This Row],[First name]])</f>
        <v>Arden, Joseph</v>
      </c>
    </row>
    <row r="22" spans="1:34" hidden="1" x14ac:dyDescent="0.25">
      <c r="A22" s="3" t="s">
        <v>1472</v>
      </c>
      <c r="B22" s="3" t="s">
        <v>1473</v>
      </c>
      <c r="C22" s="3" t="s">
        <v>1782</v>
      </c>
      <c r="D22" s="3"/>
      <c r="E22" s="3" t="s">
        <v>9</v>
      </c>
      <c r="F22" s="3"/>
      <c r="G22" s="3"/>
      <c r="H22" s="3"/>
      <c r="I22" s="3"/>
      <c r="J22" s="3" t="s">
        <v>9</v>
      </c>
      <c r="K22" s="3"/>
      <c r="L22" s="3"/>
      <c r="M22" s="3"/>
      <c r="N22" s="3"/>
      <c r="O22" s="3"/>
      <c r="P22" s="3"/>
      <c r="Q22" s="3"/>
      <c r="R22" s="3"/>
      <c r="S22" s="3" t="s">
        <v>1474</v>
      </c>
      <c r="T22" s="3"/>
      <c r="U22" s="3"/>
      <c r="V22" s="3"/>
      <c r="W22" s="3"/>
      <c r="X22" s="3"/>
      <c r="Y22" s="3"/>
      <c r="Z22" s="3"/>
      <c r="AA22" s="3" t="s">
        <v>9</v>
      </c>
      <c r="AB22" s="3"/>
      <c r="AC22" s="3"/>
      <c r="AD22" s="3"/>
      <c r="AE22" s="3"/>
      <c r="AF22" s="3" t="s">
        <v>9</v>
      </c>
      <c r="AG22" s="12">
        <f>COUNTIF(Table14[[#This Row],[Catalogue of the Museum of London Antiquities 1854]:[Illustrations of Roman London 1859]],"=y")</f>
        <v>2</v>
      </c>
      <c r="AH22" s="12" t="str">
        <f>CONCATENATE(Table14[[#This Row],[Surname]],", ",Table14[[#This Row],[First name]])</f>
        <v>Armistead, Charles John</v>
      </c>
    </row>
    <row r="23" spans="1:34" hidden="1" x14ac:dyDescent="0.25">
      <c r="A23" s="3" t="s">
        <v>1472</v>
      </c>
      <c r="B23" s="3" t="s">
        <v>1473</v>
      </c>
      <c r="C23" s="3" t="s">
        <v>24</v>
      </c>
      <c r="D23" s="3"/>
      <c r="E23" s="3" t="s">
        <v>9</v>
      </c>
      <c r="F23" s="3"/>
      <c r="G23" s="3"/>
      <c r="H23" s="3"/>
      <c r="I23" s="3" t="s">
        <v>48</v>
      </c>
      <c r="J23" s="3" t="s">
        <v>9</v>
      </c>
      <c r="K23" s="3"/>
      <c r="L23" s="3"/>
      <c r="M23" s="3"/>
      <c r="N23" s="3"/>
      <c r="O23" s="3"/>
      <c r="P23" s="3" t="s">
        <v>2273</v>
      </c>
      <c r="Q23" s="3" t="s">
        <v>265</v>
      </c>
      <c r="R23" s="3" t="s">
        <v>266</v>
      </c>
      <c r="S23" s="3" t="s">
        <v>27</v>
      </c>
      <c r="T23" s="3"/>
      <c r="U23" s="3"/>
      <c r="V23" s="3"/>
      <c r="W23" s="3"/>
      <c r="X23" s="3"/>
      <c r="Y23" s="3"/>
      <c r="Z23" s="3"/>
      <c r="AA23" s="3"/>
      <c r="AB23" s="3" t="s">
        <v>9</v>
      </c>
      <c r="AC23" s="3" t="s">
        <v>9</v>
      </c>
      <c r="AD23" s="3"/>
      <c r="AE23" s="3"/>
      <c r="AF23" s="3"/>
      <c r="AG23" s="12">
        <f>COUNTIF(Table14[[#This Row],[Catalogue of the Museum of London Antiquities 1854]:[Illustrations of Roman London 1859]],"=y")</f>
        <v>2</v>
      </c>
      <c r="AH23" s="12" t="str">
        <f>CONCATENATE(Table14[[#This Row],[Surname]],", ",Table14[[#This Row],[First name]])</f>
        <v>Armistead, Charles John</v>
      </c>
    </row>
    <row r="24" spans="1:34" hidden="1" x14ac:dyDescent="0.25">
      <c r="A24" t="s">
        <v>805</v>
      </c>
      <c r="B24" t="s">
        <v>40</v>
      </c>
      <c r="C24" t="s">
        <v>806</v>
      </c>
      <c r="G24" t="s">
        <v>9</v>
      </c>
      <c r="Q24" t="s">
        <v>807</v>
      </c>
      <c r="R24" s="3" t="s">
        <v>807</v>
      </c>
      <c r="S24" t="s">
        <v>808</v>
      </c>
      <c r="W24" s="3"/>
      <c r="X24" s="3"/>
      <c r="Y24" s="3"/>
      <c r="Z24" s="3"/>
      <c r="AA24" s="3"/>
      <c r="AB24" s="3"/>
      <c r="AC24" s="3"/>
      <c r="AD24" s="3" t="s">
        <v>9</v>
      </c>
      <c r="AE24" s="3"/>
      <c r="AF24" s="3"/>
      <c r="AG24" s="12">
        <f>COUNTIF(Table14[[#This Row],[Catalogue of the Museum of London Antiquities 1854]:[Illustrations of Roman London 1859]],"=y")</f>
        <v>1</v>
      </c>
      <c r="AH24" s="12" t="str">
        <f>CONCATENATE(Table14[[#This Row],[Surname]],", ",Table14[[#This Row],[First name]])</f>
        <v>Arneth, Joseph</v>
      </c>
    </row>
    <row r="25" spans="1:34" hidden="1" x14ac:dyDescent="0.25">
      <c r="A25" t="s">
        <v>1201</v>
      </c>
      <c r="B25" t="s">
        <v>1202</v>
      </c>
      <c r="D25" t="s">
        <v>9</v>
      </c>
      <c r="J25" t="s">
        <v>9</v>
      </c>
      <c r="R25" s="3" t="s">
        <v>266</v>
      </c>
      <c r="S25" t="s">
        <v>27</v>
      </c>
      <c r="W25" s="3" t="s">
        <v>9</v>
      </c>
      <c r="X25" s="3"/>
      <c r="Y25" s="3"/>
      <c r="Z25" s="3"/>
      <c r="AA25" s="3"/>
      <c r="AB25" s="3"/>
      <c r="AC25" s="3"/>
      <c r="AD25" s="3"/>
      <c r="AE25" s="3"/>
      <c r="AF25" s="3"/>
      <c r="AG25" s="12">
        <f>COUNTIF(Table14[[#This Row],[Catalogue of the Museum of London Antiquities 1854]:[Illustrations of Roman London 1859]],"=y")</f>
        <v>1</v>
      </c>
      <c r="AH25" s="12" t="str">
        <f>CONCATENATE(Table14[[#This Row],[Surname]],", ",Table14[[#This Row],[First name]])</f>
        <v>Artis, Edmund Tyrell</v>
      </c>
    </row>
    <row r="26" spans="1:34" hidden="1" x14ac:dyDescent="0.25">
      <c r="A26" t="s">
        <v>41</v>
      </c>
      <c r="B26" t="s">
        <v>42</v>
      </c>
      <c r="D26" t="s">
        <v>9</v>
      </c>
      <c r="J26" t="s">
        <v>9</v>
      </c>
      <c r="P26" t="s">
        <v>43</v>
      </c>
      <c r="Q26" t="s">
        <v>16</v>
      </c>
      <c r="R26" s="3" t="s">
        <v>16</v>
      </c>
      <c r="S26" t="s">
        <v>27</v>
      </c>
      <c r="V26" t="s">
        <v>9</v>
      </c>
      <c r="W26" s="3"/>
      <c r="X26" s="3"/>
      <c r="Y26" s="3"/>
      <c r="Z26" s="3"/>
      <c r="AA26" s="3"/>
      <c r="AB26" s="3"/>
      <c r="AC26" s="3"/>
      <c r="AD26" s="3" t="s">
        <v>9</v>
      </c>
      <c r="AE26" s="3"/>
      <c r="AF26" s="3"/>
      <c r="AG26" s="12">
        <f>COUNTIF(Table14[[#This Row],[Catalogue of the Museum of London Antiquities 1854]:[Illustrations of Roman London 1859]],"=y")</f>
        <v>2</v>
      </c>
      <c r="AH26" s="12" t="str">
        <f>CONCATENATE(Table14[[#This Row],[Surname]],", ",Table14[[#This Row],[First name]])</f>
        <v>Ashpitel, Arthur</v>
      </c>
    </row>
    <row r="27" spans="1:34" hidden="1" x14ac:dyDescent="0.25">
      <c r="A27" t="s">
        <v>44</v>
      </c>
      <c r="B27" t="s">
        <v>45</v>
      </c>
      <c r="Q27" t="s">
        <v>46</v>
      </c>
      <c r="R27" s="3" t="s">
        <v>468</v>
      </c>
      <c r="S27" t="s">
        <v>27</v>
      </c>
      <c r="V27" t="s">
        <v>9</v>
      </c>
      <c r="W27" s="3"/>
      <c r="X27" s="3"/>
      <c r="Y27" s="3" t="s">
        <v>9</v>
      </c>
      <c r="Z27" s="3" t="s">
        <v>9</v>
      </c>
      <c r="AA27" s="3" t="s">
        <v>9</v>
      </c>
      <c r="AB27" s="3"/>
      <c r="AC27" s="3"/>
      <c r="AD27" s="3" t="s">
        <v>9</v>
      </c>
      <c r="AE27" s="3"/>
      <c r="AF27" s="3" t="s">
        <v>9</v>
      </c>
      <c r="AG27" s="12">
        <f>COUNTIF(Table14[[#This Row],[Catalogue of the Museum of London Antiquities 1854]:[Illustrations of Roman London 1859]],"=y")</f>
        <v>6</v>
      </c>
      <c r="AH27" s="12" t="str">
        <f>CONCATENATE(Table14[[#This Row],[Surname]],", ",Table14[[#This Row],[First name]])</f>
        <v>Atherley, George</v>
      </c>
    </row>
    <row r="28" spans="1:34" hidden="1" x14ac:dyDescent="0.25">
      <c r="A28" t="s">
        <v>802</v>
      </c>
      <c r="B28" t="s">
        <v>45</v>
      </c>
      <c r="P28" t="s">
        <v>803</v>
      </c>
      <c r="Q28" t="s">
        <v>136</v>
      </c>
      <c r="R28" s="3" t="s">
        <v>26</v>
      </c>
      <c r="S28" t="s">
        <v>27</v>
      </c>
      <c r="W28" s="3"/>
      <c r="X28" s="3"/>
      <c r="Y28" s="3"/>
      <c r="Z28" s="3"/>
      <c r="AA28" s="3"/>
      <c r="AB28" s="3"/>
      <c r="AC28" s="3"/>
      <c r="AD28" s="3" t="s">
        <v>9</v>
      </c>
      <c r="AE28" s="3"/>
      <c r="AF28" s="3"/>
      <c r="AG28" s="12">
        <f>COUNTIF(Table14[[#This Row],[Catalogue of the Museum of London Antiquities 1854]:[Illustrations of Roman London 1859]],"=y")</f>
        <v>1</v>
      </c>
      <c r="AH28" s="12" t="str">
        <f>CONCATENATE(Table14[[#This Row],[Surname]],", ",Table14[[#This Row],[First name]])</f>
        <v>Austin, George</v>
      </c>
    </row>
    <row r="29" spans="1:34" hidden="1" x14ac:dyDescent="0.25">
      <c r="A29" t="s">
        <v>47</v>
      </c>
      <c r="B29" t="s">
        <v>1475</v>
      </c>
      <c r="D29" t="s">
        <v>9</v>
      </c>
      <c r="I29" t="s">
        <v>48</v>
      </c>
      <c r="K29" t="s">
        <v>9</v>
      </c>
      <c r="P29" t="s">
        <v>49</v>
      </c>
      <c r="Q29" t="s">
        <v>50</v>
      </c>
      <c r="R29" s="3" t="s">
        <v>222</v>
      </c>
      <c r="S29" t="s">
        <v>27</v>
      </c>
      <c r="V29" t="s">
        <v>9</v>
      </c>
      <c r="W29" s="3"/>
      <c r="X29" s="3" t="s">
        <v>9</v>
      </c>
      <c r="Y29" s="3" t="s">
        <v>9</v>
      </c>
      <c r="Z29" s="3" t="s">
        <v>9</v>
      </c>
      <c r="AA29" s="3" t="s">
        <v>9</v>
      </c>
      <c r="AB29" s="3"/>
      <c r="AC29" s="3" t="s">
        <v>9</v>
      </c>
      <c r="AD29" s="3"/>
      <c r="AE29" s="3"/>
      <c r="AF29" s="3" t="s">
        <v>9</v>
      </c>
      <c r="AG29" s="12">
        <f>COUNTIF(Table14[[#This Row],[Catalogue of the Museum of London Antiquities 1854]:[Illustrations of Roman London 1859]],"=y")</f>
        <v>7</v>
      </c>
      <c r="AH29" s="12" t="str">
        <f>CONCATENATE(Table14[[#This Row],[Surname]],", ",Table14[[#This Row],[First name]])</f>
        <v>Babington, Charles C</v>
      </c>
    </row>
    <row r="30" spans="1:34" hidden="1" x14ac:dyDescent="0.25">
      <c r="A30" t="s">
        <v>1785</v>
      </c>
      <c r="B30" t="s">
        <v>1786</v>
      </c>
      <c r="P30" t="s">
        <v>1787</v>
      </c>
      <c r="Q30" t="s">
        <v>1788</v>
      </c>
      <c r="R30" s="3" t="s">
        <v>288</v>
      </c>
      <c r="S30" t="s">
        <v>27</v>
      </c>
      <c r="W30" s="3"/>
      <c r="X30" s="3"/>
      <c r="Y30" s="3"/>
      <c r="Z30" s="3"/>
      <c r="AA30" s="3"/>
      <c r="AB30" s="3"/>
      <c r="AC30" s="3"/>
      <c r="AD30" s="3"/>
      <c r="AE30" s="3"/>
      <c r="AF30" s="3" t="s">
        <v>9</v>
      </c>
      <c r="AG30" s="12">
        <f>COUNTIF(Table14[[#This Row],[Catalogue of the Museum of London Antiquities 1854]:[Illustrations of Roman London 1859]],"=y")</f>
        <v>1</v>
      </c>
      <c r="AH30" s="12" t="str">
        <f>CONCATENATE(Table14[[#This Row],[Surname]],", ",Table14[[#This Row],[First name]])</f>
        <v>Backhouse, John Church</v>
      </c>
    </row>
    <row r="31" spans="1:34" hidden="1" x14ac:dyDescent="0.25">
      <c r="A31" t="s">
        <v>51</v>
      </c>
      <c r="B31" t="s">
        <v>52</v>
      </c>
      <c r="Q31" t="s">
        <v>53</v>
      </c>
      <c r="R31" s="3" t="s">
        <v>468</v>
      </c>
      <c r="S31" t="s">
        <v>27</v>
      </c>
      <c r="V31" t="s">
        <v>9</v>
      </c>
      <c r="W31" s="3"/>
      <c r="X31" s="3"/>
      <c r="Y31" s="3"/>
      <c r="Z31" s="3"/>
      <c r="AA31" s="3"/>
      <c r="AB31" s="3"/>
      <c r="AC31" s="3"/>
      <c r="AD31" s="3" t="s">
        <v>9</v>
      </c>
      <c r="AE31" s="3"/>
      <c r="AF31" s="3"/>
      <c r="AG31" s="12">
        <f>COUNTIF(Table14[[#This Row],[Catalogue of the Museum of London Antiquities 1854]:[Illustrations of Roman London 1859]],"=y")</f>
        <v>2</v>
      </c>
      <c r="AH31" s="12" t="str">
        <f>CONCATENATE(Table14[[#This Row],[Surname]],", ",Table14[[#This Row],[First name]])</f>
        <v>Baigent, F J</v>
      </c>
    </row>
    <row r="32" spans="1:34" hidden="1" x14ac:dyDescent="0.25">
      <c r="A32" t="s">
        <v>809</v>
      </c>
      <c r="B32" t="s">
        <v>29</v>
      </c>
      <c r="D32" t="s">
        <v>9</v>
      </c>
      <c r="J32" t="s">
        <v>9</v>
      </c>
      <c r="P32" t="s">
        <v>810</v>
      </c>
      <c r="Q32" t="s">
        <v>16</v>
      </c>
      <c r="R32" s="3" t="s">
        <v>16</v>
      </c>
      <c r="S32" t="s">
        <v>27</v>
      </c>
      <c r="W32" s="3"/>
      <c r="X32" s="3" t="s">
        <v>9</v>
      </c>
      <c r="Y32" s="3"/>
      <c r="Z32" s="3"/>
      <c r="AA32" s="3"/>
      <c r="AB32" s="3"/>
      <c r="AC32" s="3"/>
      <c r="AD32" s="3" t="s">
        <v>9</v>
      </c>
      <c r="AE32" s="3"/>
      <c r="AF32" s="3" t="s">
        <v>9</v>
      </c>
      <c r="AG32" s="12">
        <f>COUNTIF(Table14[[#This Row],[Catalogue of the Museum of London Antiquities 1854]:[Illustrations of Roman London 1859]],"=y")</f>
        <v>3</v>
      </c>
      <c r="AH32" s="12" t="str">
        <f>CONCATENATE(Table14[[#This Row],[Surname]],", ",Table14[[#This Row],[First name]])</f>
        <v>Baily, Charles</v>
      </c>
    </row>
    <row r="33" spans="1:34" x14ac:dyDescent="0.25">
      <c r="A33" t="s">
        <v>809</v>
      </c>
      <c r="B33" t="s">
        <v>1532</v>
      </c>
      <c r="C33" t="s">
        <v>335</v>
      </c>
      <c r="P33" t="s">
        <v>1619</v>
      </c>
      <c r="Q33" t="s">
        <v>16</v>
      </c>
      <c r="R33" s="3" t="s">
        <v>16</v>
      </c>
      <c r="S33" t="s">
        <v>27</v>
      </c>
      <c r="W33" s="3"/>
      <c r="X33" s="3"/>
      <c r="Y33" s="3"/>
      <c r="Z33" s="3"/>
      <c r="AA33" s="3"/>
      <c r="AB33" s="3"/>
      <c r="AC33" s="3" t="s">
        <v>9</v>
      </c>
      <c r="AD33" s="3"/>
      <c r="AE33" s="3"/>
      <c r="AF33" s="3"/>
      <c r="AG33" s="12">
        <f>COUNTIF(Table14[[#This Row],[Catalogue of the Museum of London Antiquities 1854]:[Illustrations of Roman London 1859]],"=y")</f>
        <v>1</v>
      </c>
      <c r="AH33" s="12" t="str">
        <f>CONCATENATE(Table14[[#This Row],[Surname]],", ",Table14[[#This Row],[First name]])</f>
        <v>Baily, John Walker</v>
      </c>
    </row>
    <row r="34" spans="1:34" hidden="1" x14ac:dyDescent="0.25">
      <c r="A34" s="3" t="s">
        <v>809</v>
      </c>
      <c r="B34" s="3" t="s">
        <v>1532</v>
      </c>
      <c r="C34" s="3"/>
      <c r="D34" s="3" t="s">
        <v>9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 t="s">
        <v>1533</v>
      </c>
      <c r="Q34" s="3" t="s">
        <v>16</v>
      </c>
      <c r="R34" s="3" t="s">
        <v>16</v>
      </c>
      <c r="S34" s="3" t="s">
        <v>27</v>
      </c>
      <c r="T34" s="3"/>
      <c r="U34" s="3"/>
      <c r="V34" s="3"/>
      <c r="W34" s="3"/>
      <c r="X34" s="3"/>
      <c r="Y34" s="3"/>
      <c r="Z34" s="3"/>
      <c r="AA34" s="3"/>
      <c r="AB34" s="3" t="s">
        <v>9</v>
      </c>
      <c r="AC34" s="3"/>
      <c r="AD34" s="3"/>
      <c r="AE34" s="3"/>
      <c r="AF34" s="3"/>
      <c r="AG34" s="12">
        <f>COUNTIF(Table14[[#This Row],[Catalogue of the Museum of London Antiquities 1854]:[Illustrations of Roman London 1859]],"=y")</f>
        <v>1</v>
      </c>
      <c r="AH34" s="12" t="str">
        <f>CONCATENATE(Table14[[#This Row],[Surname]],", ",Table14[[#This Row],[First name]])</f>
        <v>Baily, John Walker</v>
      </c>
    </row>
    <row r="35" spans="1:34" hidden="1" x14ac:dyDescent="0.25">
      <c r="A35" t="s">
        <v>1534</v>
      </c>
      <c r="B35" t="s">
        <v>113</v>
      </c>
      <c r="P35" t="s">
        <v>1535</v>
      </c>
      <c r="Q35" t="s">
        <v>16</v>
      </c>
      <c r="R35" s="3" t="s">
        <v>16</v>
      </c>
      <c r="S35" t="s">
        <v>27</v>
      </c>
      <c r="W35" s="3"/>
      <c r="X35" s="3"/>
      <c r="Y35" s="3"/>
      <c r="Z35" s="3"/>
      <c r="AA35" s="3"/>
      <c r="AB35" s="3" t="s">
        <v>9</v>
      </c>
      <c r="AC35" s="3" t="s">
        <v>9</v>
      </c>
      <c r="AD35" s="3"/>
      <c r="AE35" s="3"/>
      <c r="AF35" s="3"/>
      <c r="AG35" s="12">
        <f>COUNTIF(Table14[[#This Row],[Catalogue of the Museum of London Antiquities 1854]:[Illustrations of Roman London 1859]],"=y")</f>
        <v>2</v>
      </c>
      <c r="AH35" s="12" t="str">
        <f>CONCATENATE(Table14[[#This Row],[Surname]],", ",Table14[[#This Row],[First name]])</f>
        <v>Bain, James</v>
      </c>
    </row>
    <row r="36" spans="1:34" hidden="1" x14ac:dyDescent="0.25">
      <c r="A36" t="s">
        <v>1256</v>
      </c>
      <c r="B36" t="s">
        <v>1257</v>
      </c>
      <c r="Q36" t="s">
        <v>1255</v>
      </c>
      <c r="R36" s="3" t="s">
        <v>26</v>
      </c>
      <c r="S36" t="s">
        <v>27</v>
      </c>
      <c r="W36" s="3"/>
      <c r="X36" s="3" t="s">
        <v>9</v>
      </c>
      <c r="Y36" s="3" t="s">
        <v>9</v>
      </c>
      <c r="Z36" s="3"/>
      <c r="AA36" s="3"/>
      <c r="AB36" s="3"/>
      <c r="AC36" s="3"/>
      <c r="AD36" s="3"/>
      <c r="AE36" s="3"/>
      <c r="AF36" s="3"/>
      <c r="AG36" s="12">
        <f>COUNTIF(Table14[[#This Row],[Catalogue of the Museum of London Antiquities 1854]:[Illustrations of Roman London 1859]],"=y")</f>
        <v>2</v>
      </c>
      <c r="AH36" s="12" t="str">
        <f>CONCATENATE(Table14[[#This Row],[Surname]],", ",Table14[[#This Row],[First name]])</f>
        <v>Baker, Anthony St John</v>
      </c>
    </row>
    <row r="37" spans="1:34" hidden="1" x14ac:dyDescent="0.25">
      <c r="A37" t="s">
        <v>1536</v>
      </c>
      <c r="B37" t="s">
        <v>1537</v>
      </c>
      <c r="P37" t="s">
        <v>1538</v>
      </c>
      <c r="Q37" t="s">
        <v>755</v>
      </c>
      <c r="R37" s="3" t="s">
        <v>26</v>
      </c>
      <c r="S37" t="s">
        <v>27</v>
      </c>
      <c r="W37" s="3"/>
      <c r="X37" s="3"/>
      <c r="Y37" s="3"/>
      <c r="Z37" s="3"/>
      <c r="AA37" s="3"/>
      <c r="AB37" s="3" t="s">
        <v>9</v>
      </c>
      <c r="AC37" s="3" t="s">
        <v>9</v>
      </c>
      <c r="AD37" s="3"/>
      <c r="AE37" s="3"/>
      <c r="AF37" s="3"/>
      <c r="AG37" s="12">
        <f>COUNTIF(Table14[[#This Row],[Catalogue of the Museum of London Antiquities 1854]:[Illustrations of Roman London 1859]],"=y")</f>
        <v>2</v>
      </c>
      <c r="AH37" s="12" t="str">
        <f>CONCATENATE(Table14[[#This Row],[Surname]],", ",Table14[[#This Row],[First name]])</f>
        <v>Ball, John Howell</v>
      </c>
    </row>
    <row r="38" spans="1:34" hidden="1" x14ac:dyDescent="0.25">
      <c r="A38" s="3" t="s">
        <v>55</v>
      </c>
      <c r="B38" s="3" t="s">
        <v>56</v>
      </c>
      <c r="C38" s="3" t="s">
        <v>57</v>
      </c>
      <c r="D38" s="3" t="s">
        <v>9</v>
      </c>
      <c r="E38" s="3" t="s">
        <v>9</v>
      </c>
      <c r="F38" s="3"/>
      <c r="G38" s="3"/>
      <c r="H38" s="3" t="s">
        <v>9</v>
      </c>
      <c r="I38" s="3" t="s">
        <v>54</v>
      </c>
      <c r="J38" s="3"/>
      <c r="K38" s="3"/>
      <c r="L38" s="3"/>
      <c r="M38" s="3"/>
      <c r="N38" s="3"/>
      <c r="O38" s="3"/>
      <c r="P38" s="3" t="s">
        <v>58</v>
      </c>
      <c r="Q38" s="3" t="s">
        <v>59</v>
      </c>
      <c r="R38" s="3" t="s">
        <v>489</v>
      </c>
      <c r="S38" s="3" t="s">
        <v>27</v>
      </c>
      <c r="T38" s="3"/>
      <c r="U38" s="3"/>
      <c r="V38" s="3" t="s">
        <v>9</v>
      </c>
      <c r="W38" s="3"/>
      <c r="X38" s="3"/>
      <c r="Y38" s="3"/>
      <c r="Z38" s="3"/>
      <c r="AA38" s="3"/>
      <c r="AB38" s="3"/>
      <c r="AC38" s="3"/>
      <c r="AD38" s="3"/>
      <c r="AE38" s="3"/>
      <c r="AF38" s="3"/>
      <c r="AG38" s="12">
        <f>COUNTIF(Table14[[#This Row],[Catalogue of the Museum of London Antiquities 1854]:[Illustrations of Roman London 1859]],"=y")</f>
        <v>1</v>
      </c>
      <c r="AH38" s="12" t="str">
        <f>CONCATENATE(Table14[[#This Row],[Surname]],", ",Table14[[#This Row],[First name]])</f>
        <v>Bandinel, Bulkeley</v>
      </c>
    </row>
    <row r="39" spans="1:34" hidden="1" x14ac:dyDescent="0.25">
      <c r="A39" t="s">
        <v>1783</v>
      </c>
      <c r="P39" t="s">
        <v>486</v>
      </c>
      <c r="Q39" t="s">
        <v>16</v>
      </c>
      <c r="R39" s="3" t="s">
        <v>16</v>
      </c>
      <c r="S39" t="s">
        <v>27</v>
      </c>
      <c r="U39" t="s">
        <v>1783</v>
      </c>
      <c r="W39" s="3"/>
      <c r="X39" s="3"/>
      <c r="Y39" s="3"/>
      <c r="Z39" s="3"/>
      <c r="AA39" s="3"/>
      <c r="AB39" s="3"/>
      <c r="AC39" s="3"/>
      <c r="AD39" s="3"/>
      <c r="AE39" s="3"/>
      <c r="AF39" s="3" t="s">
        <v>9</v>
      </c>
      <c r="AG39" s="12">
        <f>COUNTIF(Table14[[#This Row],[Catalogue of the Museum of London Antiquities 1854]:[Illustrations of Roman London 1859]],"=y")</f>
        <v>1</v>
      </c>
      <c r="AH39" s="12" t="str">
        <f>CONCATENATE(Table14[[#This Row],[Surname]],", ",Table14[[#This Row],[First name]])</f>
        <v xml:space="preserve">Bank of England Library and Literary Association, </v>
      </c>
    </row>
    <row r="40" spans="1:34" hidden="1" x14ac:dyDescent="0.25">
      <c r="A40" t="s">
        <v>1789</v>
      </c>
      <c r="B40" t="s">
        <v>1790</v>
      </c>
      <c r="C40" t="s">
        <v>1791</v>
      </c>
      <c r="Q40" t="s">
        <v>1792</v>
      </c>
      <c r="R40" s="3" t="s">
        <v>3252</v>
      </c>
      <c r="S40" t="s">
        <v>27</v>
      </c>
      <c r="W40" s="3"/>
      <c r="X40" s="3"/>
      <c r="Y40" s="3"/>
      <c r="Z40" s="3"/>
      <c r="AA40" s="3"/>
      <c r="AB40" s="3"/>
      <c r="AC40" s="3"/>
      <c r="AD40" s="3"/>
      <c r="AE40" s="3"/>
      <c r="AF40" s="3" t="s">
        <v>9</v>
      </c>
      <c r="AG40" s="12">
        <f>COUNTIF(Table14[[#This Row],[Catalogue of the Museum of London Antiquities 1854]:[Illustrations of Roman London 1859]],"=y")</f>
        <v>1</v>
      </c>
      <c r="AH40" s="12" t="str">
        <f>CONCATENATE(Table14[[#This Row],[Surname]],", ",Table14[[#This Row],[First name]])</f>
        <v>Bannister, C A</v>
      </c>
    </row>
    <row r="41" spans="1:34" x14ac:dyDescent="0.25">
      <c r="A41" t="s">
        <v>1476</v>
      </c>
      <c r="C41" t="s">
        <v>369</v>
      </c>
      <c r="Q41" t="s">
        <v>648</v>
      </c>
      <c r="R41" s="3" t="s">
        <v>26</v>
      </c>
      <c r="S41" t="s">
        <v>27</v>
      </c>
      <c r="W41" s="3"/>
      <c r="X41" s="3"/>
      <c r="Y41" s="3"/>
      <c r="Z41" s="3"/>
      <c r="AA41" s="3" t="s">
        <v>9</v>
      </c>
      <c r="AB41" s="3"/>
      <c r="AC41" s="3"/>
      <c r="AD41" s="3"/>
      <c r="AE41" s="3"/>
      <c r="AF41" s="3"/>
      <c r="AG41" s="12">
        <f>COUNTIF(Table14[[#This Row],[Catalogue of the Museum of London Antiquities 1854]:[Illustrations of Roman London 1859]],"=y")</f>
        <v>1</v>
      </c>
      <c r="AH41" s="12" t="str">
        <f>CONCATENATE(Table14[[#This Row],[Surname]],", ",Table14[[#This Row],[First name]])</f>
        <v xml:space="preserve">Barber, </v>
      </c>
    </row>
    <row r="42" spans="1:34" hidden="1" x14ac:dyDescent="0.25">
      <c r="A42" t="s">
        <v>1476</v>
      </c>
      <c r="B42" t="s">
        <v>72</v>
      </c>
      <c r="Q42" t="s">
        <v>1744</v>
      </c>
      <c r="R42" s="3" t="s">
        <v>3253</v>
      </c>
      <c r="S42" t="s">
        <v>27</v>
      </c>
      <c r="W42" s="3"/>
      <c r="X42" s="3"/>
      <c r="Y42" s="3"/>
      <c r="Z42" s="3"/>
      <c r="AA42" s="3"/>
      <c r="AB42" s="3"/>
      <c r="AC42" s="3"/>
      <c r="AD42" s="3"/>
      <c r="AE42" s="3" t="s">
        <v>9</v>
      </c>
      <c r="AF42" s="3"/>
      <c r="AG42" s="12">
        <f>COUNTIF(Table14[[#This Row],[Catalogue of the Museum of London Antiquities 1854]:[Illustrations of Roman London 1859]],"=y")</f>
        <v>1</v>
      </c>
      <c r="AH42" s="12" t="str">
        <f>CONCATENATE(Table14[[#This Row],[Surname]],", ",Table14[[#This Row],[First name]])</f>
        <v>Barber, William</v>
      </c>
    </row>
    <row r="43" spans="1:34" hidden="1" x14ac:dyDescent="0.25">
      <c r="A43" t="s">
        <v>60</v>
      </c>
      <c r="B43" t="s">
        <v>61</v>
      </c>
      <c r="Q43" t="s">
        <v>62</v>
      </c>
      <c r="R43" s="3" t="s">
        <v>63</v>
      </c>
      <c r="S43" t="s">
        <v>27</v>
      </c>
      <c r="V43" t="s">
        <v>9</v>
      </c>
      <c r="W43" s="3"/>
      <c r="X43" s="3"/>
      <c r="Y43" s="3"/>
      <c r="Z43" s="3"/>
      <c r="AA43" s="3"/>
      <c r="AB43" s="3"/>
      <c r="AC43" s="3"/>
      <c r="AD43" s="3"/>
      <c r="AE43" s="3"/>
      <c r="AF43" s="3"/>
      <c r="AG43" s="12">
        <f>COUNTIF(Table14[[#This Row],[Catalogue of the Museum of London Antiquities 1854]:[Illustrations of Roman London 1859]],"=y")</f>
        <v>1</v>
      </c>
      <c r="AH43" s="12" t="str">
        <f>CONCATENATE(Table14[[#This Row],[Surname]],", ",Table14[[#This Row],[First name]])</f>
        <v>Barker, Francis</v>
      </c>
    </row>
    <row r="44" spans="1:34" hidden="1" x14ac:dyDescent="0.25">
      <c r="A44" t="s">
        <v>1793</v>
      </c>
      <c r="B44" t="s">
        <v>11</v>
      </c>
      <c r="J44" t="s">
        <v>9</v>
      </c>
      <c r="Q44" t="s">
        <v>1794</v>
      </c>
      <c r="R44" s="3" t="s">
        <v>303</v>
      </c>
      <c r="S44" t="s">
        <v>27</v>
      </c>
      <c r="W44" s="3"/>
      <c r="X44" s="3"/>
      <c r="Y44" s="3"/>
      <c r="Z44" s="3"/>
      <c r="AA44" s="3"/>
      <c r="AB44" s="3"/>
      <c r="AC44" s="3"/>
      <c r="AD44" s="3"/>
      <c r="AE44" s="3"/>
      <c r="AF44" s="3" t="s">
        <v>9</v>
      </c>
      <c r="AG44" s="12">
        <f>COUNTIF(Table14[[#This Row],[Catalogue of the Museum of London Antiquities 1854]:[Illustrations of Roman London 1859]],"=y")</f>
        <v>1</v>
      </c>
      <c r="AH44" s="12" t="str">
        <f>CONCATENATE(Table14[[#This Row],[Surname]],", ",Table14[[#This Row],[First name]])</f>
        <v>Barnard, John</v>
      </c>
    </row>
    <row r="45" spans="1:34" hidden="1" x14ac:dyDescent="0.25">
      <c r="A45" t="s">
        <v>1796</v>
      </c>
      <c r="B45" t="s">
        <v>1797</v>
      </c>
      <c r="J45" t="s">
        <v>9</v>
      </c>
      <c r="P45" t="s">
        <v>1798</v>
      </c>
      <c r="Q45" t="s">
        <v>16</v>
      </c>
      <c r="R45" s="3" t="s">
        <v>16</v>
      </c>
      <c r="S45" t="s">
        <v>27</v>
      </c>
      <c r="W45" s="3"/>
      <c r="X45" s="3"/>
      <c r="Y45" s="3"/>
      <c r="Z45" s="3"/>
      <c r="AA45" s="3"/>
      <c r="AB45" s="3"/>
      <c r="AC45" s="3"/>
      <c r="AD45" s="3"/>
      <c r="AE45" s="3"/>
      <c r="AF45" s="3" t="s">
        <v>9</v>
      </c>
      <c r="AG45" s="12">
        <f>COUNTIF(Table14[[#This Row],[Catalogue of the Museum of London Antiquities 1854]:[Illustrations of Roman London 1859]],"=y")</f>
        <v>1</v>
      </c>
      <c r="AH45" s="12" t="str">
        <f>CONCATENATE(Table14[[#This Row],[Surname]],", ",Table14[[#This Row],[First name]])</f>
        <v>Barnwell, Frederick Lowry</v>
      </c>
    </row>
    <row r="46" spans="1:34" hidden="1" x14ac:dyDescent="0.25">
      <c r="A46" t="s">
        <v>811</v>
      </c>
      <c r="B46" t="s">
        <v>417</v>
      </c>
      <c r="I46" t="s">
        <v>73</v>
      </c>
      <c r="P46" t="s">
        <v>1620</v>
      </c>
      <c r="Q46" t="s">
        <v>1416</v>
      </c>
      <c r="R46" s="3" t="s">
        <v>468</v>
      </c>
      <c r="S46" t="s">
        <v>27</v>
      </c>
      <c r="W46" s="3"/>
      <c r="X46" s="3"/>
      <c r="Y46" s="3"/>
      <c r="Z46" s="3" t="s">
        <v>9</v>
      </c>
      <c r="AA46" s="3" t="s">
        <v>9</v>
      </c>
      <c r="AB46" s="3" t="s">
        <v>9</v>
      </c>
      <c r="AC46" s="3" t="s">
        <v>9</v>
      </c>
      <c r="AD46" s="3"/>
      <c r="AE46" s="3"/>
      <c r="AF46" s="3" t="s">
        <v>9</v>
      </c>
      <c r="AG46" s="12">
        <f>COUNTIF(Table14[[#This Row],[Catalogue of the Museum of London Antiquities 1854]:[Illustrations of Roman London 1859]],"=y")</f>
        <v>5</v>
      </c>
      <c r="AH46" s="12" t="str">
        <f>CONCATENATE(Table14[[#This Row],[Surname]],", ",Table14[[#This Row],[First name]])</f>
        <v>Barrow, Benjamin</v>
      </c>
    </row>
    <row r="47" spans="1:34" hidden="1" x14ac:dyDescent="0.25">
      <c r="A47" t="s">
        <v>811</v>
      </c>
      <c r="B47" t="s">
        <v>11</v>
      </c>
      <c r="D47" t="s">
        <v>9</v>
      </c>
      <c r="J47" t="s">
        <v>9</v>
      </c>
      <c r="K47" t="s">
        <v>9</v>
      </c>
      <c r="P47" t="s">
        <v>1795</v>
      </c>
      <c r="Q47" t="s">
        <v>16</v>
      </c>
      <c r="R47" s="3" t="s">
        <v>16</v>
      </c>
      <c r="S47" t="s">
        <v>27</v>
      </c>
      <c r="W47" s="3"/>
      <c r="X47" s="3"/>
      <c r="Y47" s="3"/>
      <c r="Z47" s="3"/>
      <c r="AA47" s="3"/>
      <c r="AB47" s="3"/>
      <c r="AC47" s="3"/>
      <c r="AD47" s="3" t="s">
        <v>9</v>
      </c>
      <c r="AE47" s="3"/>
      <c r="AF47" s="3" t="s">
        <v>9</v>
      </c>
      <c r="AG47" s="12">
        <f>COUNTIF(Table14[[#This Row],[Catalogue of the Museum of London Antiquities 1854]:[Illustrations of Roman London 1859]],"=y")</f>
        <v>2</v>
      </c>
      <c r="AH47" s="12" t="str">
        <f>CONCATENATE(Table14[[#This Row],[Surname]],", ",Table14[[#This Row],[First name]])</f>
        <v>Barrow, John</v>
      </c>
    </row>
    <row r="48" spans="1:34" hidden="1" x14ac:dyDescent="0.25">
      <c r="A48" t="s">
        <v>64</v>
      </c>
      <c r="B48" t="s">
        <v>65</v>
      </c>
      <c r="P48" s="3" t="s">
        <v>2276</v>
      </c>
      <c r="Q48" t="s">
        <v>640</v>
      </c>
      <c r="R48" s="3" t="s">
        <v>468</v>
      </c>
      <c r="S48" t="s">
        <v>27</v>
      </c>
      <c r="V48" t="s">
        <v>9</v>
      </c>
      <c r="W48" s="3" t="s">
        <v>9</v>
      </c>
      <c r="X48" s="3" t="s">
        <v>9</v>
      </c>
      <c r="Y48" s="3" t="s">
        <v>9</v>
      </c>
      <c r="Z48" s="3" t="s">
        <v>9</v>
      </c>
      <c r="AA48" s="3" t="s">
        <v>9</v>
      </c>
      <c r="AB48" s="3" t="s">
        <v>9</v>
      </c>
      <c r="AC48" s="3"/>
      <c r="AD48" s="3"/>
      <c r="AE48" s="3"/>
      <c r="AF48" s="3" t="s">
        <v>9</v>
      </c>
      <c r="AG48" s="12">
        <f>COUNTIF(Table14[[#This Row],[Catalogue of the Museum of London Antiquities 1854]:[Illustrations of Roman London 1859]],"=y")</f>
        <v>8</v>
      </c>
      <c r="AH48" s="12" t="str">
        <f>CONCATENATE(Table14[[#This Row],[Surname]],", ",Table14[[#This Row],[First name]])</f>
        <v>Barton, John Adkins</v>
      </c>
    </row>
    <row r="49" spans="1:34" hidden="1" x14ac:dyDescent="0.25">
      <c r="A49" t="s">
        <v>64</v>
      </c>
      <c r="B49" t="s">
        <v>66</v>
      </c>
      <c r="P49" t="s">
        <v>67</v>
      </c>
      <c r="R49" s="3" t="s">
        <v>68</v>
      </c>
      <c r="S49" t="s">
        <v>27</v>
      </c>
      <c r="V49" t="s">
        <v>9</v>
      </c>
      <c r="W49" s="3"/>
      <c r="X49" s="3" t="s">
        <v>9</v>
      </c>
      <c r="Y49" s="3" t="s">
        <v>9</v>
      </c>
      <c r="Z49" s="3" t="s">
        <v>9</v>
      </c>
      <c r="AA49" s="3" t="s">
        <v>9</v>
      </c>
      <c r="AB49" s="3"/>
      <c r="AC49" s="3" t="s">
        <v>9</v>
      </c>
      <c r="AD49" s="3" t="s">
        <v>9</v>
      </c>
      <c r="AE49" s="3"/>
      <c r="AF49" s="3" t="s">
        <v>9</v>
      </c>
      <c r="AG49" s="12">
        <f>COUNTIF(Table14[[#This Row],[Catalogue of the Museum of London Antiquities 1854]:[Illustrations of Roman London 1859]],"=y")</f>
        <v>8</v>
      </c>
      <c r="AH49" s="12" t="str">
        <f>CONCATENATE(Table14[[#This Row],[Surname]],", ",Table14[[#This Row],[First name]])</f>
        <v>Barton, Thomas</v>
      </c>
    </row>
    <row r="50" spans="1:34" x14ac:dyDescent="0.25">
      <c r="A50" t="s">
        <v>69</v>
      </c>
      <c r="C50" t="s">
        <v>335</v>
      </c>
      <c r="P50" t="s">
        <v>70</v>
      </c>
      <c r="Q50" t="s">
        <v>62</v>
      </c>
      <c r="R50" s="3" t="s">
        <v>63</v>
      </c>
      <c r="S50" t="s">
        <v>27</v>
      </c>
      <c r="W50" s="3"/>
      <c r="X50" s="3"/>
      <c r="Y50" s="3"/>
      <c r="Z50" s="3"/>
      <c r="AA50" s="3"/>
      <c r="AB50" s="3" t="s">
        <v>9</v>
      </c>
      <c r="AC50" s="3"/>
      <c r="AD50" s="3"/>
      <c r="AE50" s="3"/>
      <c r="AF50" s="3"/>
      <c r="AG50" s="12">
        <f>COUNTIF(Table14[[#This Row],[Catalogue of the Museum of London Antiquities 1854]:[Illustrations of Roman London 1859]],"=y")</f>
        <v>1</v>
      </c>
      <c r="AH50" s="12" t="str">
        <f>CONCATENATE(Table14[[#This Row],[Surname]],", ",Table14[[#This Row],[First name]])</f>
        <v xml:space="preserve">Bateman, </v>
      </c>
    </row>
    <row r="51" spans="1:34" hidden="1" x14ac:dyDescent="0.25">
      <c r="A51" t="s">
        <v>69</v>
      </c>
      <c r="B51" t="s">
        <v>66</v>
      </c>
      <c r="D51" t="s">
        <v>9</v>
      </c>
      <c r="P51" t="s">
        <v>70</v>
      </c>
      <c r="Q51" t="s">
        <v>62</v>
      </c>
      <c r="R51" s="3" t="s">
        <v>63</v>
      </c>
      <c r="S51" t="s">
        <v>27</v>
      </c>
      <c r="V51" t="s">
        <v>9</v>
      </c>
      <c r="W51" s="3" t="s">
        <v>9</v>
      </c>
      <c r="X51" s="3" t="s">
        <v>9</v>
      </c>
      <c r="Y51" s="3" t="s">
        <v>9</v>
      </c>
      <c r="Z51" s="3" t="s">
        <v>9</v>
      </c>
      <c r="AA51" s="3" t="s">
        <v>9</v>
      </c>
      <c r="AB51" s="3"/>
      <c r="AC51" s="3"/>
      <c r="AD51" s="3" t="s">
        <v>9</v>
      </c>
      <c r="AE51" s="3"/>
      <c r="AF51" s="3" t="s">
        <v>9</v>
      </c>
      <c r="AG51" s="12">
        <f>COUNTIF(Table14[[#This Row],[Catalogue of the Museum of London Antiquities 1854]:[Illustrations of Roman London 1859]],"=y")</f>
        <v>8</v>
      </c>
      <c r="AH51" s="12" t="str">
        <f>CONCATENATE(Table14[[#This Row],[Surname]],", ",Table14[[#This Row],[First name]])</f>
        <v>Bateman, Thomas</v>
      </c>
    </row>
    <row r="52" spans="1:34" hidden="1" x14ac:dyDescent="0.25">
      <c r="A52" t="s">
        <v>1799</v>
      </c>
      <c r="B52" t="s">
        <v>66</v>
      </c>
      <c r="J52" t="s">
        <v>9</v>
      </c>
      <c r="P52" t="s">
        <v>1800</v>
      </c>
      <c r="Q52" t="s">
        <v>16</v>
      </c>
      <c r="R52" s="3" t="s">
        <v>16</v>
      </c>
      <c r="S52" t="s">
        <v>27</v>
      </c>
      <c r="W52" s="3"/>
      <c r="X52" s="3"/>
      <c r="Y52" s="3"/>
      <c r="Z52" s="3"/>
      <c r="AA52" s="3"/>
      <c r="AB52" s="3"/>
      <c r="AC52" s="3"/>
      <c r="AD52" s="3"/>
      <c r="AE52" s="3"/>
      <c r="AF52" s="3" t="s">
        <v>9</v>
      </c>
      <c r="AG52" s="12">
        <f>COUNTIF(Table14[[#This Row],[Catalogue of the Museum of London Antiquities 1854]:[Illustrations of Roman London 1859]],"=y")</f>
        <v>1</v>
      </c>
      <c r="AH52" s="12" t="str">
        <f>CONCATENATE(Table14[[#This Row],[Surname]],", ",Table14[[#This Row],[First name]])</f>
        <v>Battam, Thomas</v>
      </c>
    </row>
    <row r="53" spans="1:34" hidden="1" x14ac:dyDescent="0.25">
      <c r="A53" t="s">
        <v>1290</v>
      </c>
      <c r="B53" t="s">
        <v>1417</v>
      </c>
      <c r="Q53" t="s">
        <v>1291</v>
      </c>
      <c r="R53" s="3" t="s">
        <v>388</v>
      </c>
      <c r="S53" t="s">
        <v>27</v>
      </c>
      <c r="W53" s="3"/>
      <c r="X53" s="3"/>
      <c r="Y53" s="3" t="s">
        <v>9</v>
      </c>
      <c r="Z53" s="3" t="s">
        <v>9</v>
      </c>
      <c r="AA53" s="3" t="s">
        <v>9</v>
      </c>
      <c r="AB53" s="3" t="s">
        <v>9</v>
      </c>
      <c r="AC53" s="3"/>
      <c r="AD53" s="3"/>
      <c r="AE53" s="3" t="s">
        <v>9</v>
      </c>
      <c r="AF53" s="3"/>
      <c r="AG53" s="12">
        <f>COUNTIF(Table14[[#This Row],[Catalogue of the Museum of London Antiquities 1854]:[Illustrations of Roman London 1859]],"=y")</f>
        <v>5</v>
      </c>
      <c r="AH53" s="12" t="str">
        <f>CONCATENATE(Table14[[#This Row],[Surname]],", ",Table14[[#This Row],[First name]])</f>
        <v>Bayley, William Harley</v>
      </c>
    </row>
    <row r="54" spans="1:34" hidden="1" x14ac:dyDescent="0.25">
      <c r="A54" t="s">
        <v>71</v>
      </c>
      <c r="B54" t="s">
        <v>72</v>
      </c>
      <c r="D54" t="s">
        <v>9</v>
      </c>
      <c r="I54" t="s">
        <v>73</v>
      </c>
      <c r="P54" t="s">
        <v>74</v>
      </c>
      <c r="Q54" t="s">
        <v>16</v>
      </c>
      <c r="R54" s="3" t="s">
        <v>16</v>
      </c>
      <c r="S54" t="s">
        <v>27</v>
      </c>
      <c r="V54" t="s">
        <v>9</v>
      </c>
      <c r="W54" s="3"/>
      <c r="X54" s="3"/>
      <c r="Y54" s="3"/>
      <c r="Z54" s="3"/>
      <c r="AA54" s="3"/>
      <c r="AB54" s="3"/>
      <c r="AC54" s="3"/>
      <c r="AD54" s="3"/>
      <c r="AE54" s="3" t="s">
        <v>9</v>
      </c>
      <c r="AF54" s="3"/>
      <c r="AG54" s="12">
        <f>COUNTIF(Table14[[#This Row],[Catalogue of the Museum of London Antiquities 1854]:[Illustrations of Roman London 1859]],"=y")</f>
        <v>2</v>
      </c>
      <c r="AH54" s="12" t="str">
        <f>CONCATENATE(Table14[[#This Row],[Surname]],", ",Table14[[#This Row],[First name]])</f>
        <v>Beattie, William</v>
      </c>
    </row>
    <row r="55" spans="1:34" hidden="1" x14ac:dyDescent="0.25">
      <c r="A55" t="s">
        <v>815</v>
      </c>
      <c r="B55" t="s">
        <v>11</v>
      </c>
      <c r="P55" t="s">
        <v>816</v>
      </c>
      <c r="Q55" t="s">
        <v>16</v>
      </c>
      <c r="R55" s="3" t="s">
        <v>16</v>
      </c>
      <c r="S55" t="s">
        <v>27</v>
      </c>
      <c r="W55" s="3"/>
      <c r="X55" s="3"/>
      <c r="Y55" s="3"/>
      <c r="Z55" s="3"/>
      <c r="AA55" s="3"/>
      <c r="AB55" s="3"/>
      <c r="AC55" s="3"/>
      <c r="AD55" s="3" t="s">
        <v>9</v>
      </c>
      <c r="AE55" s="3"/>
      <c r="AF55" s="3"/>
      <c r="AG55" s="12">
        <f>COUNTIF(Table14[[#This Row],[Catalogue of the Museum of London Antiquities 1854]:[Illustrations of Roman London 1859]],"=y")</f>
        <v>1</v>
      </c>
      <c r="AH55" s="12" t="str">
        <f>CONCATENATE(Table14[[#This Row],[Surname]],", ",Table14[[#This Row],[First name]])</f>
        <v>Beaumont, John</v>
      </c>
    </row>
    <row r="56" spans="1:34" hidden="1" x14ac:dyDescent="0.25">
      <c r="A56" t="s">
        <v>1738</v>
      </c>
      <c r="B56" t="s">
        <v>29</v>
      </c>
      <c r="Q56" t="s">
        <v>956</v>
      </c>
      <c r="R56" s="3" t="s">
        <v>3253</v>
      </c>
      <c r="S56" t="s">
        <v>27</v>
      </c>
      <c r="W56" s="3"/>
      <c r="X56" s="3"/>
      <c r="Y56" s="3"/>
      <c r="Z56" s="3"/>
      <c r="AA56" s="3"/>
      <c r="AB56" s="3"/>
      <c r="AC56" s="3"/>
      <c r="AD56" s="3"/>
      <c r="AE56" s="3" t="s">
        <v>9</v>
      </c>
      <c r="AF56" s="3"/>
      <c r="AG56" s="12">
        <f>COUNTIF(Table14[[#This Row],[Catalogue of the Museum of London Antiquities 1854]:[Illustrations of Roman London 1859]],"=y")</f>
        <v>1</v>
      </c>
      <c r="AH56" s="12" t="str">
        <f>CONCATENATE(Table14[[#This Row],[Surname]],", ",Table14[[#This Row],[First name]])</f>
        <v>Beard, Charles</v>
      </c>
    </row>
    <row r="57" spans="1:34" x14ac:dyDescent="0.25">
      <c r="A57" t="s">
        <v>1738</v>
      </c>
      <c r="C57" t="s">
        <v>369</v>
      </c>
      <c r="Q57" t="s">
        <v>956</v>
      </c>
      <c r="R57" s="3" t="s">
        <v>3253</v>
      </c>
      <c r="S57" t="s">
        <v>27</v>
      </c>
      <c r="W57" s="3"/>
      <c r="X57" s="3"/>
      <c r="Y57" s="3"/>
      <c r="Z57" s="3"/>
      <c r="AA57" s="3"/>
      <c r="AB57" s="3"/>
      <c r="AC57" s="3"/>
      <c r="AD57" s="3"/>
      <c r="AE57" s="3" t="s">
        <v>9</v>
      </c>
      <c r="AF57" s="3"/>
      <c r="AG57" s="12">
        <f>COUNTIF(Table14[[#This Row],[Catalogue of the Museum of London Antiquities 1854]:[Illustrations of Roman London 1859]],"=y")</f>
        <v>1</v>
      </c>
      <c r="AH57" s="12" t="str">
        <f>CONCATENATE(Table14[[#This Row],[Surname]],", ",Table14[[#This Row],[First name]])</f>
        <v xml:space="preserve">Beard, </v>
      </c>
    </row>
    <row r="58" spans="1:34" hidden="1" x14ac:dyDescent="0.25">
      <c r="A58" s="3" t="s">
        <v>75</v>
      </c>
      <c r="B58" s="3" t="s">
        <v>77</v>
      </c>
      <c r="C58" s="3" t="s">
        <v>76</v>
      </c>
      <c r="D58" s="3" t="s">
        <v>9</v>
      </c>
      <c r="E58" s="3"/>
      <c r="F58" s="3" t="s">
        <v>9</v>
      </c>
      <c r="G58" s="3"/>
      <c r="H58" s="3"/>
      <c r="I58" s="3"/>
      <c r="J58" s="3"/>
      <c r="K58" s="3" t="s">
        <v>9</v>
      </c>
      <c r="L58" s="3" t="s">
        <v>9</v>
      </c>
      <c r="M58" s="3"/>
      <c r="N58" s="3"/>
      <c r="O58" s="3"/>
      <c r="P58" s="3" t="s">
        <v>79</v>
      </c>
      <c r="Q58" s="3" t="s">
        <v>16</v>
      </c>
      <c r="R58" s="3" t="s">
        <v>16</v>
      </c>
      <c r="S58" s="3" t="s">
        <v>27</v>
      </c>
      <c r="T58" s="3"/>
      <c r="U58" s="3"/>
      <c r="V58" s="3" t="s">
        <v>9</v>
      </c>
      <c r="W58" s="3"/>
      <c r="X58" s="3"/>
      <c r="Y58" s="3"/>
      <c r="Z58" s="3"/>
      <c r="AA58" s="3"/>
      <c r="AB58" s="3"/>
      <c r="AC58" s="3"/>
      <c r="AD58" s="3"/>
      <c r="AE58" s="3"/>
      <c r="AF58" s="3"/>
      <c r="AG58" s="12">
        <f>COUNTIF(Table14[[#This Row],[Catalogue of the Museum of London Antiquities 1854]:[Illustrations of Roman London 1859]],"=y")</f>
        <v>1</v>
      </c>
      <c r="AH58" s="12" t="str">
        <f>CONCATENATE(Table14[[#This Row],[Surname]],", ",Table14[[#This Row],[First name]])</f>
        <v>Beche, Henry De la</v>
      </c>
    </row>
    <row r="59" spans="1:34" hidden="1" x14ac:dyDescent="0.25">
      <c r="A59" t="s">
        <v>1477</v>
      </c>
      <c r="B59" t="s">
        <v>1478</v>
      </c>
      <c r="Q59" t="s">
        <v>1260</v>
      </c>
      <c r="R59" s="3" t="s">
        <v>400</v>
      </c>
      <c r="S59" t="s">
        <v>27</v>
      </c>
      <c r="W59" s="3"/>
      <c r="X59" s="3"/>
      <c r="Y59" s="3"/>
      <c r="Z59" s="3"/>
      <c r="AA59" s="3"/>
      <c r="AB59" s="3"/>
      <c r="AC59" s="3"/>
      <c r="AD59" s="3"/>
      <c r="AE59" s="3"/>
      <c r="AF59" s="3"/>
      <c r="AG59" s="12">
        <f>COUNTIF(Table14[[#This Row],[Catalogue of the Museum of London Antiquities 1854]:[Illustrations of Roman London 1859]],"=y")</f>
        <v>0</v>
      </c>
      <c r="AH59" s="12" t="str">
        <f>CONCATENATE(Table14[[#This Row],[Surname]],", ",Table14[[#This Row],[First name]])</f>
        <v>Beck, D J</v>
      </c>
    </row>
    <row r="60" spans="1:34" hidden="1" x14ac:dyDescent="0.25">
      <c r="A60" t="s">
        <v>1539</v>
      </c>
      <c r="Q60" t="s">
        <v>1413</v>
      </c>
      <c r="R60" s="3" t="s">
        <v>1414</v>
      </c>
      <c r="S60" t="s">
        <v>27</v>
      </c>
      <c r="U60" t="s">
        <v>1539</v>
      </c>
      <c r="W60" s="3"/>
      <c r="X60" s="3"/>
      <c r="Y60" s="3"/>
      <c r="Z60" s="3"/>
      <c r="AA60" s="3"/>
      <c r="AB60" s="3" t="s">
        <v>9</v>
      </c>
      <c r="AC60" s="3" t="s">
        <v>9</v>
      </c>
      <c r="AD60" s="3"/>
      <c r="AE60" s="3"/>
      <c r="AF60" s="3" t="s">
        <v>9</v>
      </c>
      <c r="AG60" s="12">
        <f>COUNTIF(Table14[[#This Row],[Catalogue of the Museum of London Antiquities 1854]:[Illustrations of Roman London 1859]],"=y")</f>
        <v>3</v>
      </c>
      <c r="AH60" s="12" t="str">
        <f>CONCATENATE(Table14[[#This Row],[Surname]],", ",Table14[[#This Row],[First name]])</f>
        <v xml:space="preserve">Bedfordshire Archaeological Society, </v>
      </c>
    </row>
    <row r="61" spans="1:34" hidden="1" x14ac:dyDescent="0.25">
      <c r="A61" t="s">
        <v>817</v>
      </c>
      <c r="B61" t="s">
        <v>72</v>
      </c>
      <c r="Q61" t="s">
        <v>136</v>
      </c>
      <c r="R61" s="3" t="s">
        <v>26</v>
      </c>
      <c r="S61" t="s">
        <v>27</v>
      </c>
      <c r="W61" s="3"/>
      <c r="X61" s="3"/>
      <c r="Y61" s="3"/>
      <c r="Z61" s="3"/>
      <c r="AA61" s="3"/>
      <c r="AB61" s="3"/>
      <c r="AC61" s="3"/>
      <c r="AD61" s="3" t="s">
        <v>9</v>
      </c>
      <c r="AE61" s="3"/>
      <c r="AF61" s="3"/>
      <c r="AG61" s="12">
        <f>COUNTIF(Table14[[#This Row],[Catalogue of the Museum of London Antiquities 1854]:[Illustrations of Roman London 1859]],"=y")</f>
        <v>1</v>
      </c>
      <c r="AH61" s="12" t="str">
        <f>CONCATENATE(Table14[[#This Row],[Surname]],", ",Table14[[#This Row],[First name]])</f>
        <v>Beer, William</v>
      </c>
    </row>
    <row r="62" spans="1:34" hidden="1" x14ac:dyDescent="0.25">
      <c r="A62" t="s">
        <v>1203</v>
      </c>
      <c r="B62" t="s">
        <v>173</v>
      </c>
      <c r="D62" t="s">
        <v>9</v>
      </c>
      <c r="Q62" t="s">
        <v>565</v>
      </c>
      <c r="R62" s="3" t="s">
        <v>489</v>
      </c>
      <c r="S62" t="s">
        <v>27</v>
      </c>
      <c r="W62" s="3" t="s">
        <v>9</v>
      </c>
      <c r="X62" s="3"/>
      <c r="Y62" s="3"/>
      <c r="Z62" s="3"/>
      <c r="AA62" s="3"/>
      <c r="AB62" s="3"/>
      <c r="AC62" s="3"/>
      <c r="AD62" s="3"/>
      <c r="AE62" s="3"/>
      <c r="AF62" s="3"/>
      <c r="AG62" s="12">
        <f>COUNTIF(Table14[[#This Row],[Catalogue of the Museum of London Antiquities 1854]:[Illustrations of Roman London 1859]],"=y")</f>
        <v>1</v>
      </c>
      <c r="AH62" s="12" t="str">
        <f>CONCATENATE(Table14[[#This Row],[Surname]],", ",Table14[[#This Row],[First name]])</f>
        <v>Beesley, Alfred</v>
      </c>
    </row>
    <row r="63" spans="1:34" hidden="1" x14ac:dyDescent="0.25">
      <c r="A63" t="s">
        <v>80</v>
      </c>
      <c r="B63" t="s">
        <v>125</v>
      </c>
      <c r="P63" t="s">
        <v>818</v>
      </c>
      <c r="Q63" t="s">
        <v>819</v>
      </c>
      <c r="R63" s="3" t="s">
        <v>169</v>
      </c>
      <c r="S63" t="s">
        <v>27</v>
      </c>
      <c r="W63" s="3"/>
      <c r="X63" s="3"/>
      <c r="Y63" s="3"/>
      <c r="Z63" s="3"/>
      <c r="AA63" s="3"/>
      <c r="AB63" s="3"/>
      <c r="AC63" s="3"/>
      <c r="AD63" s="3" t="s">
        <v>9</v>
      </c>
      <c r="AE63" s="3"/>
      <c r="AF63" s="3"/>
      <c r="AG63" s="12">
        <f>COUNTIF(Table14[[#This Row],[Catalogue of the Museum of London Antiquities 1854]:[Illustrations of Roman London 1859]],"=y")</f>
        <v>1</v>
      </c>
      <c r="AH63" s="12" t="str">
        <f>CONCATENATE(Table14[[#This Row],[Surname]],", ",Table14[[#This Row],[First name]])</f>
        <v>Bell, Henry</v>
      </c>
    </row>
    <row r="64" spans="1:34" hidden="1" x14ac:dyDescent="0.25">
      <c r="A64" t="s">
        <v>80</v>
      </c>
      <c r="B64" t="s">
        <v>11</v>
      </c>
      <c r="D64" t="s">
        <v>9</v>
      </c>
      <c r="Q64" t="s">
        <v>145</v>
      </c>
      <c r="R64" s="3" t="s">
        <v>2061</v>
      </c>
      <c r="S64" t="s">
        <v>27</v>
      </c>
      <c r="W64" s="3" t="s">
        <v>9</v>
      </c>
      <c r="X64" s="3" t="s">
        <v>9</v>
      </c>
      <c r="Y64" s="3"/>
      <c r="Z64" s="3"/>
      <c r="AA64" s="3"/>
      <c r="AB64" s="3"/>
      <c r="AC64" s="3"/>
      <c r="AD64" s="3" t="s">
        <v>9</v>
      </c>
      <c r="AE64" s="3"/>
      <c r="AF64" s="3" t="s">
        <v>9</v>
      </c>
      <c r="AG64" s="12">
        <f>COUNTIF(Table14[[#This Row],[Catalogue of the Museum of London Antiquities 1854]:[Illustrations of Roman London 1859]],"=y")</f>
        <v>4</v>
      </c>
      <c r="AH64" s="12" t="str">
        <f>CONCATENATE(Table14[[#This Row],[Surname]],", ",Table14[[#This Row],[First name]])</f>
        <v>Bell, John</v>
      </c>
    </row>
    <row r="65" spans="1:34" hidden="1" x14ac:dyDescent="0.25">
      <c r="A65" t="s">
        <v>80</v>
      </c>
      <c r="B65" t="s">
        <v>820</v>
      </c>
      <c r="C65" t="s">
        <v>821</v>
      </c>
      <c r="P65" t="s">
        <v>822</v>
      </c>
      <c r="Q65" t="s">
        <v>136</v>
      </c>
      <c r="R65" s="3" t="s">
        <v>26</v>
      </c>
      <c r="S65" t="s">
        <v>27</v>
      </c>
      <c r="W65" s="3"/>
      <c r="X65" s="3"/>
      <c r="Y65" s="3"/>
      <c r="Z65" s="3"/>
      <c r="AA65" s="3"/>
      <c r="AB65" s="3"/>
      <c r="AC65" s="3"/>
      <c r="AD65" s="3" t="s">
        <v>9</v>
      </c>
      <c r="AE65" s="3"/>
      <c r="AF65" s="3"/>
      <c r="AG65" s="12">
        <f>COUNTIF(Table14[[#This Row],[Catalogue of the Museum of London Antiquities 1854]:[Illustrations of Roman London 1859]],"=y")</f>
        <v>1</v>
      </c>
      <c r="AH65" s="12" t="str">
        <f>CONCATENATE(Table14[[#This Row],[Surname]],", ",Table14[[#This Row],[First name]])</f>
        <v>Bell, Matthew</v>
      </c>
    </row>
    <row r="66" spans="1:34" hidden="1" x14ac:dyDescent="0.25">
      <c r="A66" t="s">
        <v>80</v>
      </c>
      <c r="B66" t="s">
        <v>81</v>
      </c>
      <c r="P66" t="s">
        <v>82</v>
      </c>
      <c r="Q66" t="s">
        <v>83</v>
      </c>
      <c r="R66" s="3" t="s">
        <v>3254</v>
      </c>
      <c r="S66" t="s">
        <v>27</v>
      </c>
      <c r="V66" t="s">
        <v>9</v>
      </c>
      <c r="W66" s="3"/>
      <c r="X66" s="3"/>
      <c r="Y66" s="3"/>
      <c r="Z66" s="3"/>
      <c r="AA66" s="3"/>
      <c r="AB66" s="3"/>
      <c r="AC66" s="3"/>
      <c r="AD66" s="3"/>
      <c r="AE66" s="3"/>
      <c r="AF66" s="3" t="s">
        <v>9</v>
      </c>
      <c r="AG66" s="12">
        <f>COUNTIF(Table14[[#This Row],[Catalogue of the Museum of London Antiquities 1854]:[Illustrations of Roman London 1859]],"=y")</f>
        <v>2</v>
      </c>
      <c r="AH66" s="12" t="str">
        <f>CONCATENATE(Table14[[#This Row],[Surname]],", ",Table14[[#This Row],[First name]])</f>
        <v>Bell, Robert</v>
      </c>
    </row>
    <row r="67" spans="1:34" hidden="1" x14ac:dyDescent="0.25">
      <c r="A67" t="s">
        <v>80</v>
      </c>
      <c r="B67" t="s">
        <v>66</v>
      </c>
      <c r="C67" t="s">
        <v>3207</v>
      </c>
      <c r="H67" t="s">
        <v>9</v>
      </c>
      <c r="K67" t="s">
        <v>9</v>
      </c>
      <c r="P67" t="s">
        <v>1801</v>
      </c>
      <c r="Q67" t="s">
        <v>16</v>
      </c>
      <c r="R67" s="3" t="s">
        <v>16</v>
      </c>
      <c r="S67" t="s">
        <v>27</v>
      </c>
      <c r="V67" t="s">
        <v>9</v>
      </c>
      <c r="W67" s="3"/>
      <c r="X67" s="3"/>
      <c r="Y67" s="3"/>
      <c r="Z67" s="3"/>
      <c r="AA67" s="3"/>
      <c r="AB67" s="3"/>
      <c r="AC67" s="3"/>
      <c r="AD67" s="3"/>
      <c r="AE67" s="3"/>
      <c r="AF67" s="3" t="s">
        <v>9</v>
      </c>
      <c r="AG67" s="12">
        <f>COUNTIF(Table14[[#This Row],[Catalogue of the Museum of London Antiquities 1854]:[Illustrations of Roman London 1859]],"=y")</f>
        <v>2</v>
      </c>
      <c r="AH67" s="12" t="str">
        <f>CONCATENATE(Table14[[#This Row],[Surname]],", ",Table14[[#This Row],[First name]])</f>
        <v>Bell, Thomas</v>
      </c>
    </row>
    <row r="68" spans="1:34" hidden="1" x14ac:dyDescent="0.25">
      <c r="A68" t="s">
        <v>80</v>
      </c>
      <c r="B68" t="s">
        <v>72</v>
      </c>
      <c r="C68" t="s">
        <v>86</v>
      </c>
      <c r="I68" t="s">
        <v>825</v>
      </c>
      <c r="P68" t="s">
        <v>1540</v>
      </c>
      <c r="Q68" t="s">
        <v>16</v>
      </c>
      <c r="R68" s="3" t="s">
        <v>16</v>
      </c>
      <c r="S68" t="s">
        <v>27</v>
      </c>
      <c r="V68" t="s">
        <v>9</v>
      </c>
      <c r="W68" s="3"/>
      <c r="X68" s="3" t="s">
        <v>9</v>
      </c>
      <c r="Y68" s="3" t="s">
        <v>9</v>
      </c>
      <c r="Z68" s="3" t="s">
        <v>9</v>
      </c>
      <c r="AA68" s="3" t="s">
        <v>9</v>
      </c>
      <c r="AB68" s="3" t="s">
        <v>9</v>
      </c>
      <c r="AC68" s="3"/>
      <c r="AD68" s="3"/>
      <c r="AE68" s="3"/>
      <c r="AF68" s="3"/>
      <c r="AG68" s="12">
        <f>COUNTIF(Table14[[#This Row],[Catalogue of the Museum of London Antiquities 1854]:[Illustrations of Roman London 1859]],"=y")</f>
        <v>6</v>
      </c>
      <c r="AH68" s="12" t="str">
        <f>CONCATENATE(Table14[[#This Row],[Surname]],", ",Table14[[#This Row],[First name]])</f>
        <v>Bell, William</v>
      </c>
    </row>
    <row r="69" spans="1:34" hidden="1" x14ac:dyDescent="0.25">
      <c r="A69" t="s">
        <v>87</v>
      </c>
      <c r="B69" t="s">
        <v>88</v>
      </c>
      <c r="C69" t="s">
        <v>24</v>
      </c>
      <c r="E69" t="s">
        <v>9</v>
      </c>
      <c r="P69" t="s">
        <v>89</v>
      </c>
      <c r="Q69" t="s">
        <v>823</v>
      </c>
      <c r="R69" s="3" t="s">
        <v>26</v>
      </c>
      <c r="S69" t="s">
        <v>27</v>
      </c>
      <c r="V69" t="s">
        <v>9</v>
      </c>
      <c r="W69" s="3"/>
      <c r="X69" s="3"/>
      <c r="Y69" s="3"/>
      <c r="Z69" s="3"/>
      <c r="AA69" s="3"/>
      <c r="AB69" s="3"/>
      <c r="AC69" s="3"/>
      <c r="AD69" s="3" t="s">
        <v>9</v>
      </c>
      <c r="AE69" s="3"/>
      <c r="AF69" s="3"/>
      <c r="AG69" s="12">
        <f>COUNTIF(Table14[[#This Row],[Catalogue of the Museum of London Antiquities 1854]:[Illustrations of Roman London 1859]],"=y")</f>
        <v>2</v>
      </c>
      <c r="AH69" s="12" t="str">
        <f>CONCATENATE(Table14[[#This Row],[Surname]],", ",Table14[[#This Row],[First name]])</f>
        <v>Bellamy, James William</v>
      </c>
    </row>
    <row r="70" spans="1:34" hidden="1" x14ac:dyDescent="0.25">
      <c r="A70" t="s">
        <v>1802</v>
      </c>
      <c r="B70" t="s">
        <v>1803</v>
      </c>
      <c r="C70" t="s">
        <v>1804</v>
      </c>
      <c r="P70" t="s">
        <v>1805</v>
      </c>
      <c r="Q70" t="s">
        <v>1612</v>
      </c>
      <c r="R70" s="3" t="s">
        <v>1612</v>
      </c>
      <c r="S70" t="s">
        <v>211</v>
      </c>
      <c r="W70" s="3"/>
      <c r="X70" s="3"/>
      <c r="Y70" s="3"/>
      <c r="Z70" s="3"/>
      <c r="AA70" s="3"/>
      <c r="AB70" s="3"/>
      <c r="AC70" s="3"/>
      <c r="AD70" s="3"/>
      <c r="AE70" s="3"/>
      <c r="AF70" s="3" t="s">
        <v>9</v>
      </c>
      <c r="AG70" s="12">
        <f>COUNTIF(Table14[[#This Row],[Catalogue of the Museum of London Antiquities 1854]:[Illustrations of Roman London 1859]],"=y")</f>
        <v>1</v>
      </c>
      <c r="AH70" s="12" t="str">
        <f>CONCATENATE(Table14[[#This Row],[Surname]],", ",Table14[[#This Row],[First name]])</f>
        <v>Belloquet, Temblaire de</v>
      </c>
    </row>
    <row r="71" spans="1:34" hidden="1" x14ac:dyDescent="0.25">
      <c r="A71" t="s">
        <v>824</v>
      </c>
      <c r="B71" t="s">
        <v>72</v>
      </c>
      <c r="C71" t="s">
        <v>24</v>
      </c>
      <c r="E71" t="s">
        <v>9</v>
      </c>
      <c r="I71" t="s">
        <v>48</v>
      </c>
      <c r="P71" t="s">
        <v>803</v>
      </c>
      <c r="Q71" t="s">
        <v>136</v>
      </c>
      <c r="R71" s="3" t="s">
        <v>26</v>
      </c>
      <c r="S71" t="s">
        <v>27</v>
      </c>
      <c r="W71" s="3" t="s">
        <v>9</v>
      </c>
      <c r="X71" s="3" t="s">
        <v>9</v>
      </c>
      <c r="Y71" s="3"/>
      <c r="Z71" s="3"/>
      <c r="AA71" s="3"/>
      <c r="AB71" s="3"/>
      <c r="AC71" s="3"/>
      <c r="AD71" s="3" t="s">
        <v>9</v>
      </c>
      <c r="AE71" s="3"/>
      <c r="AF71" s="3"/>
      <c r="AG71" s="12">
        <f>COUNTIF(Table14[[#This Row],[Catalogue of the Museum of London Antiquities 1854]:[Illustrations of Roman London 1859]],"=y")</f>
        <v>3</v>
      </c>
      <c r="AH71" s="12" t="str">
        <f>CONCATENATE(Table14[[#This Row],[Surname]],", ",Table14[[#This Row],[First name]])</f>
        <v>Bennett, William</v>
      </c>
    </row>
    <row r="72" spans="1:34" hidden="1" x14ac:dyDescent="0.25">
      <c r="A72" t="s">
        <v>1806</v>
      </c>
      <c r="B72" t="s">
        <v>61</v>
      </c>
      <c r="J72" t="s">
        <v>9</v>
      </c>
      <c r="K72" t="s">
        <v>9</v>
      </c>
      <c r="P72" t="s">
        <v>174</v>
      </c>
      <c r="Q72" t="s">
        <v>16</v>
      </c>
      <c r="R72" s="3" t="s">
        <v>16</v>
      </c>
      <c r="S72" t="s">
        <v>27</v>
      </c>
      <c r="W72" s="3"/>
      <c r="X72" s="3"/>
      <c r="Y72" s="3"/>
      <c r="Z72" s="3"/>
      <c r="AA72" s="3"/>
      <c r="AB72" s="3"/>
      <c r="AC72" s="3"/>
      <c r="AD72" s="3"/>
      <c r="AE72" s="3"/>
      <c r="AF72" s="3" t="s">
        <v>9</v>
      </c>
      <c r="AG72" s="12">
        <f>COUNTIF(Table14[[#This Row],[Catalogue of the Museum of London Antiquities 1854]:[Illustrations of Roman London 1859]],"=y")</f>
        <v>1</v>
      </c>
      <c r="AH72" s="12" t="str">
        <f>CONCATENATE(Table14[[#This Row],[Surname]],", ",Table14[[#This Row],[First name]])</f>
        <v>Bennoch, Francis</v>
      </c>
    </row>
    <row r="73" spans="1:34" hidden="1" x14ac:dyDescent="0.25">
      <c r="A73" t="s">
        <v>90</v>
      </c>
      <c r="B73" t="s">
        <v>826</v>
      </c>
      <c r="P73" t="s">
        <v>91</v>
      </c>
      <c r="Q73" t="s">
        <v>92</v>
      </c>
      <c r="R73" s="3" t="s">
        <v>68</v>
      </c>
      <c r="S73" t="s">
        <v>27</v>
      </c>
      <c r="V73" t="s">
        <v>9</v>
      </c>
      <c r="W73" s="3"/>
      <c r="X73" s="3"/>
      <c r="Y73" s="3"/>
      <c r="Z73" s="3"/>
      <c r="AA73" s="3"/>
      <c r="AB73" s="3"/>
      <c r="AC73" s="3"/>
      <c r="AD73" s="3" t="s">
        <v>9</v>
      </c>
      <c r="AE73" s="3"/>
      <c r="AF73" s="3"/>
      <c r="AG73" s="12">
        <f>COUNTIF(Table14[[#This Row],[Catalogue of the Museum of London Antiquities 1854]:[Illustrations of Roman London 1859]],"=y")</f>
        <v>2</v>
      </c>
      <c r="AH73" s="12" t="str">
        <f>CONCATENATE(Table14[[#This Row],[Surname]],", ",Table14[[#This Row],[First name]])</f>
        <v>Bensley, William Basil</v>
      </c>
    </row>
    <row r="74" spans="1:34" hidden="1" x14ac:dyDescent="0.25">
      <c r="A74" t="s">
        <v>1807</v>
      </c>
      <c r="B74" t="s">
        <v>1808</v>
      </c>
      <c r="Q74" t="s">
        <v>199</v>
      </c>
      <c r="R74" s="3" t="s">
        <v>26</v>
      </c>
      <c r="S74" t="s">
        <v>27</v>
      </c>
      <c r="W74" s="3"/>
      <c r="X74" s="3"/>
      <c r="Y74" s="3"/>
      <c r="Z74" s="3"/>
      <c r="AA74" s="3"/>
      <c r="AB74" s="3"/>
      <c r="AC74" s="3"/>
      <c r="AD74" s="3"/>
      <c r="AE74" s="3"/>
      <c r="AF74" s="3" t="s">
        <v>9</v>
      </c>
      <c r="AG74" s="12">
        <f>COUNTIF(Table14[[#This Row],[Catalogue of the Museum of London Antiquities 1854]:[Illustrations of Roman London 1859]],"=y")</f>
        <v>1</v>
      </c>
      <c r="AH74" s="12" t="str">
        <f>CONCATENATE(Table14[[#This Row],[Surname]],", ",Table14[[#This Row],[First name]])</f>
        <v>Bensted, W Harding</v>
      </c>
    </row>
    <row r="75" spans="1:34" hidden="1" x14ac:dyDescent="0.25">
      <c r="A75" t="s">
        <v>827</v>
      </c>
      <c r="B75" t="s">
        <v>828</v>
      </c>
      <c r="C75" t="s">
        <v>93</v>
      </c>
      <c r="D75" t="s">
        <v>9</v>
      </c>
      <c r="J75" t="s">
        <v>9</v>
      </c>
      <c r="M75" t="s">
        <v>9</v>
      </c>
      <c r="N75" t="s">
        <v>1301</v>
      </c>
      <c r="P75" t="s">
        <v>1545</v>
      </c>
      <c r="Q75" t="s">
        <v>16</v>
      </c>
      <c r="R75" s="3" t="s">
        <v>16</v>
      </c>
      <c r="S75" t="s">
        <v>27</v>
      </c>
      <c r="V75" t="s">
        <v>9</v>
      </c>
      <c r="W75" s="3" t="s">
        <v>9</v>
      </c>
      <c r="X75" s="3" t="s">
        <v>9</v>
      </c>
      <c r="Y75" s="3" t="s">
        <v>9</v>
      </c>
      <c r="Z75" s="3" t="s">
        <v>9</v>
      </c>
      <c r="AA75" s="3" t="s">
        <v>9</v>
      </c>
      <c r="AB75" s="3" t="s">
        <v>9</v>
      </c>
      <c r="AC75" s="3"/>
      <c r="AD75" s="3" t="s">
        <v>9</v>
      </c>
      <c r="AE75" s="3" t="s">
        <v>9</v>
      </c>
      <c r="AF75" s="3"/>
      <c r="AG75" s="12">
        <f>COUNTIF(Table14[[#This Row],[Catalogue of the Museum of London Antiquities 1854]:[Illustrations of Roman London 1859]],"=y")</f>
        <v>9</v>
      </c>
      <c r="AH75" s="12" t="str">
        <f>CONCATENATE(Table14[[#This Row],[Surname]],", ",Table14[[#This Row],[First name]])</f>
        <v>Bergne, John Brodribb</v>
      </c>
    </row>
    <row r="76" spans="1:34" hidden="1" x14ac:dyDescent="0.25">
      <c r="A76" t="s">
        <v>94</v>
      </c>
      <c r="Q76" t="s">
        <v>96</v>
      </c>
      <c r="R76" s="3" t="s">
        <v>96</v>
      </c>
      <c r="S76" t="s">
        <v>95</v>
      </c>
      <c r="U76" t="s">
        <v>94</v>
      </c>
      <c r="V76" t="s">
        <v>9</v>
      </c>
      <c r="W76" s="3"/>
      <c r="X76" s="3"/>
      <c r="Y76" s="3"/>
      <c r="Z76" s="3"/>
      <c r="AA76" s="3"/>
      <c r="AB76" s="3"/>
      <c r="AC76" s="3"/>
      <c r="AD76" s="3"/>
      <c r="AE76" s="3"/>
      <c r="AF76" s="3"/>
      <c r="AG76" s="12">
        <f>COUNTIF(Table14[[#This Row],[Catalogue of the Museum of London Antiquities 1854]:[Illustrations of Roman London 1859]],"=y")</f>
        <v>1</v>
      </c>
      <c r="AH76" s="12" t="str">
        <f>CONCATENATE(Table14[[#This Row],[Surname]],", ",Table14[[#This Row],[First name]])</f>
        <v xml:space="preserve">Berlin Royal Library, </v>
      </c>
    </row>
    <row r="77" spans="1:34" hidden="1" x14ac:dyDescent="0.25">
      <c r="A77" t="s">
        <v>829</v>
      </c>
      <c r="B77" t="s">
        <v>830</v>
      </c>
      <c r="P77" t="s">
        <v>831</v>
      </c>
      <c r="Q77" t="s">
        <v>16</v>
      </c>
      <c r="R77" s="3" t="s">
        <v>16</v>
      </c>
      <c r="S77" t="s">
        <v>27</v>
      </c>
      <c r="W77" s="3"/>
      <c r="X77" s="3"/>
      <c r="Y77" s="3"/>
      <c r="Z77" s="3"/>
      <c r="AA77" s="3"/>
      <c r="AB77" s="3"/>
      <c r="AC77" s="3"/>
      <c r="AD77" s="3" t="s">
        <v>9</v>
      </c>
      <c r="AE77" s="3"/>
      <c r="AF77" s="3"/>
      <c r="AG77" s="12">
        <f>COUNTIF(Table14[[#This Row],[Catalogue of the Museum of London Antiquities 1854]:[Illustrations of Roman London 1859]],"=y")</f>
        <v>1</v>
      </c>
      <c r="AH77" s="12" t="str">
        <f>CONCATENATE(Table14[[#This Row],[Surname]],", ",Table14[[#This Row],[First name]])</f>
        <v>Best, Thomas Fairfax</v>
      </c>
    </row>
    <row r="78" spans="1:34" hidden="1" x14ac:dyDescent="0.25">
      <c r="A78" s="3" t="s">
        <v>97</v>
      </c>
      <c r="B78" s="3" t="s">
        <v>98</v>
      </c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 t="s">
        <v>832</v>
      </c>
      <c r="Q78" s="3" t="s">
        <v>99</v>
      </c>
      <c r="R78" s="3" t="s">
        <v>26</v>
      </c>
      <c r="S78" s="3" t="s">
        <v>27</v>
      </c>
      <c r="T78" s="3" t="s">
        <v>9</v>
      </c>
      <c r="U78" s="3"/>
      <c r="V78" s="3" t="s">
        <v>9</v>
      </c>
      <c r="W78" s="3"/>
      <c r="X78" s="3"/>
      <c r="Y78" s="3" t="s">
        <v>9</v>
      </c>
      <c r="Z78" s="3" t="s">
        <v>9</v>
      </c>
      <c r="AA78" s="3" t="s">
        <v>9</v>
      </c>
      <c r="AB78" s="3" t="s">
        <v>9</v>
      </c>
      <c r="AC78" s="3"/>
      <c r="AD78" s="3" t="s">
        <v>9</v>
      </c>
      <c r="AE78" s="3"/>
      <c r="AF78" s="3"/>
      <c r="AG78" s="12">
        <f>COUNTIF(Table14[[#This Row],[Catalogue of the Museum of London Antiquities 1854]:[Illustrations of Roman London 1859]],"=y")</f>
        <v>6</v>
      </c>
      <c r="AH78" s="12" t="str">
        <f>CONCATENATE(Table14[[#This Row],[Surname]],", ",Table14[[#This Row],[First name]])</f>
        <v>Betts, Edward Ladd</v>
      </c>
    </row>
    <row r="79" spans="1:34" hidden="1" x14ac:dyDescent="0.25">
      <c r="A79" t="s">
        <v>1375</v>
      </c>
      <c r="Q79" t="s">
        <v>1376</v>
      </c>
      <c r="R79" s="3" t="s">
        <v>1377</v>
      </c>
      <c r="S79" t="s">
        <v>211</v>
      </c>
      <c r="U79" t="s">
        <v>1378</v>
      </c>
      <c r="W79" s="3"/>
      <c r="X79" s="3"/>
      <c r="Y79" s="3" t="s">
        <v>9</v>
      </c>
      <c r="Z79" s="3" t="s">
        <v>9</v>
      </c>
      <c r="AA79" s="3" t="s">
        <v>9</v>
      </c>
      <c r="AB79" s="3" t="s">
        <v>9</v>
      </c>
      <c r="AC79" s="3" t="s">
        <v>9</v>
      </c>
      <c r="AD79" s="3"/>
      <c r="AE79" s="3"/>
      <c r="AF79" s="3" t="s">
        <v>9</v>
      </c>
      <c r="AG79" s="12">
        <f>COUNTIF(Table14[[#This Row],[Catalogue of the Museum of London Antiquities 1854]:[Illustrations of Roman London 1859]],"=y")</f>
        <v>6</v>
      </c>
      <c r="AH79" s="12" t="str">
        <f>CONCATENATE(Table14[[#This Row],[Surname]],", ",Table14[[#This Row],[First name]])</f>
        <v xml:space="preserve">Bibliothèque de Rouen, </v>
      </c>
    </row>
    <row r="80" spans="1:34" x14ac:dyDescent="0.25">
      <c r="A80" t="s">
        <v>1809</v>
      </c>
      <c r="C80" t="s">
        <v>369</v>
      </c>
      <c r="P80" t="s">
        <v>1810</v>
      </c>
      <c r="Q80" t="s">
        <v>793</v>
      </c>
      <c r="R80" s="3" t="s">
        <v>111</v>
      </c>
      <c r="S80" t="s">
        <v>211</v>
      </c>
      <c r="W80" s="3"/>
      <c r="X80" s="3"/>
      <c r="Y80" s="3"/>
      <c r="Z80" s="3"/>
      <c r="AA80" s="3"/>
      <c r="AB80" s="3"/>
      <c r="AC80" s="3"/>
      <c r="AD80" s="3"/>
      <c r="AE80" s="3"/>
      <c r="AF80" s="3" t="s">
        <v>9</v>
      </c>
      <c r="AG80" s="12">
        <f>COUNTIF(Table14[[#This Row],[Catalogue of the Museum of London Antiquities 1854]:[Illustrations of Roman London 1859]],"=y")</f>
        <v>1</v>
      </c>
      <c r="AH80" s="12" t="str">
        <f>CONCATENATE(Table14[[#This Row],[Surname]],", ",Table14[[#This Row],[First name]])</f>
        <v xml:space="preserve">Bicknell, </v>
      </c>
    </row>
    <row r="81" spans="1:34" x14ac:dyDescent="0.25">
      <c r="A81" t="s">
        <v>1292</v>
      </c>
      <c r="C81" t="s">
        <v>335</v>
      </c>
      <c r="P81" t="s">
        <v>1293</v>
      </c>
      <c r="Q81" t="s">
        <v>194</v>
      </c>
      <c r="R81" s="3" t="s">
        <v>1199</v>
      </c>
      <c r="S81" t="s">
        <v>34</v>
      </c>
      <c r="W81" s="3"/>
      <c r="X81" s="3"/>
      <c r="Y81" s="3" t="s">
        <v>9</v>
      </c>
      <c r="Z81" s="3"/>
      <c r="AA81" s="3"/>
      <c r="AB81" s="3"/>
      <c r="AC81" s="3"/>
      <c r="AD81" s="3"/>
      <c r="AE81" s="3"/>
      <c r="AF81" s="3"/>
      <c r="AG81" s="12">
        <f>COUNTIF(Table14[[#This Row],[Catalogue of the Museum of London Antiquities 1854]:[Illustrations of Roman London 1859]],"=y")</f>
        <v>1</v>
      </c>
      <c r="AH81" s="12" t="str">
        <f>CONCATENATE(Table14[[#This Row],[Surname]],", ",Table14[[#This Row],[First name]])</f>
        <v xml:space="preserve">Biddulph, </v>
      </c>
    </row>
    <row r="82" spans="1:34" x14ac:dyDescent="0.25">
      <c r="A82" t="s">
        <v>1292</v>
      </c>
      <c r="B82" t="s">
        <v>11</v>
      </c>
      <c r="C82" t="s">
        <v>335</v>
      </c>
      <c r="P82" t="s">
        <v>1418</v>
      </c>
      <c r="Q82" t="s">
        <v>1419</v>
      </c>
      <c r="R82" s="3" t="s">
        <v>1420</v>
      </c>
      <c r="S82" t="s">
        <v>504</v>
      </c>
      <c r="W82" s="3"/>
      <c r="X82" s="3"/>
      <c r="Y82" s="3"/>
      <c r="Z82" s="3" t="s">
        <v>9</v>
      </c>
      <c r="AA82" s="3"/>
      <c r="AB82" s="3"/>
      <c r="AC82" s="3"/>
      <c r="AD82" s="3"/>
      <c r="AE82" s="3"/>
      <c r="AF82" s="3"/>
      <c r="AG82" s="12">
        <f>COUNTIF(Table14[[#This Row],[Catalogue of the Museum of London Antiquities 1854]:[Illustrations of Roman London 1859]],"=y")</f>
        <v>1</v>
      </c>
      <c r="AH82" s="12" t="str">
        <f>CONCATENATE(Table14[[#This Row],[Surname]],", ",Table14[[#This Row],[First name]])</f>
        <v>Biddulph, John</v>
      </c>
    </row>
    <row r="83" spans="1:34" hidden="1" x14ac:dyDescent="0.25">
      <c r="A83" t="s">
        <v>1784</v>
      </c>
      <c r="Q83" t="s">
        <v>499</v>
      </c>
      <c r="R83" s="3" t="s">
        <v>111</v>
      </c>
      <c r="S83" t="s">
        <v>27</v>
      </c>
      <c r="U83" t="s">
        <v>1784</v>
      </c>
      <c r="W83" s="3"/>
      <c r="X83" s="3"/>
      <c r="Y83" s="3"/>
      <c r="Z83" s="3"/>
      <c r="AA83" s="3"/>
      <c r="AB83" s="3"/>
      <c r="AC83" s="3"/>
      <c r="AD83" s="3"/>
      <c r="AE83" s="3"/>
      <c r="AF83" s="3" t="s">
        <v>9</v>
      </c>
      <c r="AG83" s="12">
        <f>COUNTIF(Table14[[#This Row],[Catalogue of the Museum of London Antiquities 1854]:[Illustrations of Roman London 1859]],"=y")</f>
        <v>1</v>
      </c>
      <c r="AH83" s="12" t="str">
        <f>CONCATENATE(Table14[[#This Row],[Surname]],", ",Table14[[#This Row],[First name]])</f>
        <v xml:space="preserve">Birmingham Architectural Society, </v>
      </c>
    </row>
    <row r="84" spans="1:34" x14ac:dyDescent="0.25">
      <c r="A84" t="s">
        <v>1811</v>
      </c>
      <c r="B84" t="s">
        <v>1812</v>
      </c>
      <c r="C84" t="s">
        <v>335</v>
      </c>
      <c r="P84" t="s">
        <v>1813</v>
      </c>
      <c r="Q84" t="s">
        <v>1814</v>
      </c>
      <c r="R84" s="3" t="s">
        <v>489</v>
      </c>
      <c r="S84" t="s">
        <v>27</v>
      </c>
      <c r="W84" s="3"/>
      <c r="X84" s="3"/>
      <c r="Y84" s="3"/>
      <c r="Z84" s="3"/>
      <c r="AA84" s="3"/>
      <c r="AB84" s="3"/>
      <c r="AC84" s="3"/>
      <c r="AD84" s="3"/>
      <c r="AE84" s="3"/>
      <c r="AF84" s="3" t="s">
        <v>9</v>
      </c>
      <c r="AG84" s="12">
        <f>COUNTIF(Table14[[#This Row],[Catalogue of the Museum of London Antiquities 1854]:[Illustrations of Roman London 1859]],"=y")</f>
        <v>1</v>
      </c>
      <c r="AH84" s="12" t="str">
        <f>CONCATENATE(Table14[[#This Row],[Surname]],", ",Table14[[#This Row],[First name]])</f>
        <v>Biscoe, Frances</v>
      </c>
    </row>
    <row r="85" spans="1:34" hidden="1" x14ac:dyDescent="0.25">
      <c r="A85" s="3" t="s">
        <v>100</v>
      </c>
      <c r="B85" s="3" t="s">
        <v>1334</v>
      </c>
      <c r="C85" s="3"/>
      <c r="D85" s="3" t="s">
        <v>9</v>
      </c>
      <c r="E85" s="3"/>
      <c r="F85" s="3"/>
      <c r="G85" s="3"/>
      <c r="H85" s="3"/>
      <c r="I85" s="3"/>
      <c r="J85" s="3" t="s">
        <v>9</v>
      </c>
      <c r="K85" s="3"/>
      <c r="L85" s="3"/>
      <c r="M85" s="3"/>
      <c r="N85" s="3"/>
      <c r="O85" s="3"/>
      <c r="P85" s="3" t="s">
        <v>101</v>
      </c>
      <c r="Q85" s="3" t="s">
        <v>16</v>
      </c>
      <c r="R85" s="3" t="s">
        <v>16</v>
      </c>
      <c r="S85" s="3" t="s">
        <v>27</v>
      </c>
      <c r="T85" s="3"/>
      <c r="U85" s="3"/>
      <c r="V85" s="3" t="s">
        <v>9</v>
      </c>
      <c r="W85" s="3"/>
      <c r="X85" s="3"/>
      <c r="Y85" s="3"/>
      <c r="Z85" s="3"/>
      <c r="AA85" s="3"/>
      <c r="AB85" s="3"/>
      <c r="AC85" s="3"/>
      <c r="AD85" s="3"/>
      <c r="AE85" s="3" t="s">
        <v>9</v>
      </c>
      <c r="AF85" s="3"/>
      <c r="AG85" s="12">
        <f>COUNTIF(Table14[[#This Row],[Catalogue of the Museum of London Antiquities 1854]:[Illustrations of Roman London 1859]],"=y")</f>
        <v>2</v>
      </c>
      <c r="AH85" s="12" t="str">
        <f>CONCATENATE(Table14[[#This Row],[Surname]],", ",Table14[[#This Row],[First name]])</f>
        <v>Blaauw, W H</v>
      </c>
    </row>
    <row r="86" spans="1:34" hidden="1" x14ac:dyDescent="0.25">
      <c r="A86" t="s">
        <v>102</v>
      </c>
      <c r="B86" t="s">
        <v>103</v>
      </c>
      <c r="D86" t="s">
        <v>9</v>
      </c>
      <c r="P86" t="s">
        <v>104</v>
      </c>
      <c r="Q86" t="s">
        <v>16</v>
      </c>
      <c r="R86" s="3" t="s">
        <v>16</v>
      </c>
      <c r="S86" t="s">
        <v>27</v>
      </c>
      <c r="V86" t="s">
        <v>9</v>
      </c>
      <c r="W86" s="3"/>
      <c r="X86" s="3"/>
      <c r="Y86" s="3"/>
      <c r="Z86" s="3"/>
      <c r="AA86" s="3"/>
      <c r="AB86" s="3"/>
      <c r="AC86" s="3"/>
      <c r="AD86" s="3"/>
      <c r="AE86" s="3"/>
      <c r="AF86" s="3"/>
      <c r="AG86" s="12">
        <f>COUNTIF(Table14[[#This Row],[Catalogue of the Museum of London Antiquities 1854]:[Illustrations of Roman London 1859]],"=y")</f>
        <v>1</v>
      </c>
      <c r="AH86" s="12" t="str">
        <f>CONCATENATE(Table14[[#This Row],[Surname]],", ",Table14[[#This Row],[First name]])</f>
        <v>Black, William Henry</v>
      </c>
    </row>
    <row r="87" spans="1:34" x14ac:dyDescent="0.25">
      <c r="A87" t="s">
        <v>1815</v>
      </c>
      <c r="B87" t="s">
        <v>1816</v>
      </c>
      <c r="C87" t="s">
        <v>335</v>
      </c>
      <c r="P87" t="s">
        <v>1817</v>
      </c>
      <c r="Q87" t="s">
        <v>1160</v>
      </c>
      <c r="R87" s="3" t="s">
        <v>26</v>
      </c>
      <c r="S87" t="s">
        <v>27</v>
      </c>
      <c r="W87" s="3"/>
      <c r="X87" s="3"/>
      <c r="Y87" s="3"/>
      <c r="Z87" s="3"/>
      <c r="AA87" s="3"/>
      <c r="AB87" s="3"/>
      <c r="AC87" s="3"/>
      <c r="AD87" s="3"/>
      <c r="AE87" s="3"/>
      <c r="AF87" s="3" t="s">
        <v>9</v>
      </c>
      <c r="AG87" s="12">
        <f>COUNTIF(Table14[[#This Row],[Catalogue of the Museum of London Antiquities 1854]:[Illustrations of Roman London 1859]],"=y")</f>
        <v>1</v>
      </c>
      <c r="AH87" s="12" t="str">
        <f>CONCATENATE(Table14[[#This Row],[Surname]],", ",Table14[[#This Row],[First name]])</f>
        <v>Blackett, Sarah</v>
      </c>
    </row>
    <row r="88" spans="1:34" hidden="1" x14ac:dyDescent="0.25">
      <c r="A88" s="3" t="s">
        <v>1541</v>
      </c>
      <c r="B88" s="3" t="s">
        <v>72</v>
      </c>
      <c r="C88" s="3" t="s">
        <v>1542</v>
      </c>
      <c r="D88" s="3" t="s">
        <v>9</v>
      </c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 t="s">
        <v>33</v>
      </c>
      <c r="R88" s="3" t="s">
        <v>3266</v>
      </c>
      <c r="S88" s="3" t="s">
        <v>34</v>
      </c>
      <c r="T88" s="3"/>
      <c r="U88" s="3"/>
      <c r="V88" s="3"/>
      <c r="W88" s="3"/>
      <c r="X88" s="3"/>
      <c r="Y88" s="3"/>
      <c r="Z88" s="3"/>
      <c r="AA88" s="3"/>
      <c r="AB88" s="3" t="s">
        <v>9</v>
      </c>
      <c r="AC88" s="3" t="s">
        <v>9</v>
      </c>
      <c r="AD88" s="3"/>
      <c r="AE88" s="3"/>
      <c r="AF88" s="3"/>
      <c r="AG88" s="12">
        <f>COUNTIF(Table14[[#This Row],[Catalogue of the Museum of London Antiquities 1854]:[Illustrations of Roman London 1859]],"=y")</f>
        <v>2</v>
      </c>
      <c r="AH88" s="12" t="str">
        <f>CONCATENATE(Table14[[#This Row],[Surname]],", ",Table14[[#This Row],[First name]])</f>
        <v>Blackwood, William</v>
      </c>
    </row>
    <row r="89" spans="1:34" hidden="1" x14ac:dyDescent="0.25">
      <c r="A89" t="s">
        <v>1541</v>
      </c>
      <c r="B89" t="s">
        <v>1818</v>
      </c>
      <c r="J89" t="s">
        <v>9</v>
      </c>
      <c r="P89" t="s">
        <v>1819</v>
      </c>
      <c r="Q89" t="s">
        <v>1820</v>
      </c>
      <c r="R89" s="3" t="s">
        <v>3253</v>
      </c>
      <c r="S89" t="s">
        <v>27</v>
      </c>
      <c r="W89" s="3"/>
      <c r="X89" s="3"/>
      <c r="Y89" s="3"/>
      <c r="Z89" s="3"/>
      <c r="AA89" s="3"/>
      <c r="AB89" s="3"/>
      <c r="AC89" s="3"/>
      <c r="AD89" s="3"/>
      <c r="AE89" s="3"/>
      <c r="AF89" s="3" t="s">
        <v>9</v>
      </c>
      <c r="AG89" s="12">
        <f>COUNTIF(Table14[[#This Row],[Catalogue of the Museum of London Antiquities 1854]:[Illustrations of Roman London 1859]],"=y")</f>
        <v>1</v>
      </c>
      <c r="AH89" s="12" t="str">
        <f>CONCATENATE(Table14[[#This Row],[Surname]],", ",Table14[[#This Row],[First name]])</f>
        <v>Blackwood, William Madox</v>
      </c>
    </row>
    <row r="90" spans="1:34" hidden="1" x14ac:dyDescent="0.25">
      <c r="A90" t="s">
        <v>1621</v>
      </c>
      <c r="B90" t="s">
        <v>81</v>
      </c>
      <c r="P90" t="s">
        <v>1622</v>
      </c>
      <c r="Q90" t="s">
        <v>12</v>
      </c>
      <c r="R90" s="3" t="s">
        <v>2061</v>
      </c>
      <c r="S90" t="s">
        <v>27</v>
      </c>
      <c r="W90" s="3"/>
      <c r="X90" s="3"/>
      <c r="Y90" s="3"/>
      <c r="Z90" s="3"/>
      <c r="AA90" s="3"/>
      <c r="AB90" s="3"/>
      <c r="AC90" s="3" t="s">
        <v>9</v>
      </c>
      <c r="AD90" s="3"/>
      <c r="AE90" s="3"/>
      <c r="AF90" s="3"/>
      <c r="AG90" s="12">
        <f>COUNTIF(Table14[[#This Row],[Catalogue of the Museum of London Antiquities 1854]:[Illustrations of Roman London 1859]],"=y")</f>
        <v>1</v>
      </c>
      <c r="AH90" s="12" t="str">
        <f>CONCATENATE(Table14[[#This Row],[Surname]],", ",Table14[[#This Row],[First name]])</f>
        <v>Blair, Robert</v>
      </c>
    </row>
    <row r="91" spans="1:34" hidden="1" x14ac:dyDescent="0.25">
      <c r="A91" t="s">
        <v>105</v>
      </c>
      <c r="B91" t="s">
        <v>833</v>
      </c>
      <c r="J91" t="s">
        <v>9</v>
      </c>
      <c r="K91" t="s">
        <v>9</v>
      </c>
      <c r="P91" t="s">
        <v>834</v>
      </c>
      <c r="Q91" t="s">
        <v>16</v>
      </c>
      <c r="R91" s="3" t="s">
        <v>16</v>
      </c>
      <c r="S91" t="s">
        <v>27</v>
      </c>
      <c r="W91" s="3"/>
      <c r="X91" s="3"/>
      <c r="Y91" s="3"/>
      <c r="Z91" s="3"/>
      <c r="AA91" s="3"/>
      <c r="AB91" s="3"/>
      <c r="AC91" s="3"/>
      <c r="AD91" s="3" t="s">
        <v>9</v>
      </c>
      <c r="AE91" s="3"/>
      <c r="AF91" s="3"/>
      <c r="AG91" s="12">
        <f>COUNTIF(Table14[[#This Row],[Catalogue of the Museum of London Antiquities 1854]:[Illustrations of Roman London 1859]],"=y")</f>
        <v>1</v>
      </c>
      <c r="AH91" s="12" t="str">
        <f>CONCATENATE(Table14[[#This Row],[Surname]],", ",Table14[[#This Row],[First name]])</f>
        <v>Bland, Michael</v>
      </c>
    </row>
    <row r="92" spans="1:34" hidden="1" x14ac:dyDescent="0.25">
      <c r="A92" t="s">
        <v>1733</v>
      </c>
      <c r="B92" t="s">
        <v>2194</v>
      </c>
      <c r="I92" t="s">
        <v>48</v>
      </c>
      <c r="P92" t="s">
        <v>1734</v>
      </c>
      <c r="Q92" t="s">
        <v>319</v>
      </c>
      <c r="R92" s="3" t="s">
        <v>3253</v>
      </c>
      <c r="S92" t="s">
        <v>27</v>
      </c>
      <c r="W92" s="3"/>
      <c r="X92" s="3"/>
      <c r="Y92" s="3"/>
      <c r="Z92" s="3"/>
      <c r="AA92" s="3"/>
      <c r="AB92" s="3"/>
      <c r="AC92" s="3"/>
      <c r="AD92" s="3"/>
      <c r="AE92" s="3" t="s">
        <v>9</v>
      </c>
      <c r="AF92" s="3"/>
      <c r="AG92" s="12">
        <f>COUNTIF(Table14[[#This Row],[Catalogue of the Museum of London Antiquities 1854]:[Illustrations of Roman London 1859]],"=y")</f>
        <v>1</v>
      </c>
      <c r="AH92" s="12" t="str">
        <f>CONCATENATE(Table14[[#This Row],[Surname]],", ",Table14[[#This Row],[First name]])</f>
        <v>Blencow, R W</v>
      </c>
    </row>
    <row r="93" spans="1:34" hidden="1" x14ac:dyDescent="0.25">
      <c r="A93" t="s">
        <v>105</v>
      </c>
      <c r="B93" t="s">
        <v>106</v>
      </c>
      <c r="P93" t="s">
        <v>107</v>
      </c>
      <c r="Q93" t="s">
        <v>1160</v>
      </c>
      <c r="R93" s="3" t="s">
        <v>26</v>
      </c>
      <c r="S93" t="s">
        <v>27</v>
      </c>
      <c r="V93" t="s">
        <v>9</v>
      </c>
      <c r="W93" s="3" t="s">
        <v>9</v>
      </c>
      <c r="X93" s="3" t="s">
        <v>9</v>
      </c>
      <c r="Y93" s="3" t="s">
        <v>9</v>
      </c>
      <c r="Z93" s="3" t="s">
        <v>9</v>
      </c>
      <c r="AA93" s="3" t="s">
        <v>9</v>
      </c>
      <c r="AB93" s="3" t="s">
        <v>9</v>
      </c>
      <c r="AC93" s="3"/>
      <c r="AD93" s="3"/>
      <c r="AE93" s="3"/>
      <c r="AF93" s="3" t="s">
        <v>9</v>
      </c>
      <c r="AG93" s="12">
        <f>COUNTIF(Table14[[#This Row],[Catalogue of the Museum of London Antiquities 1854]:[Illustrations of Roman London 1859]],"=y")</f>
        <v>8</v>
      </c>
      <c r="AH93" s="12" t="str">
        <f>CONCATENATE(Table14[[#This Row],[Surname]],", ",Table14[[#This Row],[First name]])</f>
        <v xml:space="preserve">Bland, William </v>
      </c>
    </row>
    <row r="94" spans="1:34" hidden="1" x14ac:dyDescent="0.25">
      <c r="A94" s="3" t="s">
        <v>1766</v>
      </c>
      <c r="B94" s="3"/>
      <c r="C94" s="3" t="s">
        <v>24</v>
      </c>
      <c r="D94" s="3" t="s">
        <v>9</v>
      </c>
      <c r="E94" s="3" t="s">
        <v>9</v>
      </c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 t="s">
        <v>59</v>
      </c>
      <c r="R94" s="3" t="s">
        <v>489</v>
      </c>
      <c r="S94" s="3" t="s">
        <v>27</v>
      </c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 t="s">
        <v>9</v>
      </c>
      <c r="AF94" s="3"/>
      <c r="AG94" s="12">
        <f>COUNTIF(Table14[[#This Row],[Catalogue of the Museum of London Antiquities 1854]:[Illustrations of Roman London 1859]],"=y")</f>
        <v>1</v>
      </c>
      <c r="AH94" s="12" t="str">
        <f>CONCATENATE(Table14[[#This Row],[Surname]],", ",Table14[[#This Row],[First name]])</f>
        <v xml:space="preserve">Bliss, </v>
      </c>
    </row>
    <row r="95" spans="1:34" hidden="1" x14ac:dyDescent="0.25">
      <c r="A95" t="s">
        <v>108</v>
      </c>
      <c r="B95" t="s">
        <v>109</v>
      </c>
      <c r="Q95" t="s">
        <v>110</v>
      </c>
      <c r="R95" s="3" t="s">
        <v>111</v>
      </c>
      <c r="S95" t="s">
        <v>27</v>
      </c>
      <c r="V95" t="s">
        <v>9</v>
      </c>
      <c r="W95" s="3"/>
      <c r="X95" s="3"/>
      <c r="Y95" s="3" t="s">
        <v>9</v>
      </c>
      <c r="Z95" s="3" t="s">
        <v>9</v>
      </c>
      <c r="AA95" s="3" t="s">
        <v>9</v>
      </c>
      <c r="AB95" s="3"/>
      <c r="AC95" s="3"/>
      <c r="AD95" s="3" t="s">
        <v>9</v>
      </c>
      <c r="AE95" s="3"/>
      <c r="AF95" s="3"/>
      <c r="AG95" s="12">
        <f>COUNTIF(Table14[[#This Row],[Catalogue of the Museum of London Antiquities 1854]:[Illustrations of Roman London 1859]],"=y")</f>
        <v>5</v>
      </c>
      <c r="AH95" s="12" t="str">
        <f>CONCATENATE(Table14[[#This Row],[Surname]],", ",Table14[[#This Row],[First name]])</f>
        <v>Bloxham, Matthew Holbeche</v>
      </c>
    </row>
    <row r="96" spans="1:34" hidden="1" x14ac:dyDescent="0.25">
      <c r="A96" t="s">
        <v>1821</v>
      </c>
      <c r="B96" t="s">
        <v>1822</v>
      </c>
      <c r="I96" t="s">
        <v>73</v>
      </c>
      <c r="P96" t="s">
        <v>2246</v>
      </c>
      <c r="Q96" t="s">
        <v>16</v>
      </c>
      <c r="R96" s="3" t="s">
        <v>16</v>
      </c>
      <c r="S96" t="s">
        <v>27</v>
      </c>
      <c r="W96" s="3"/>
      <c r="X96" s="3"/>
      <c r="Y96" s="3"/>
      <c r="Z96" s="3"/>
      <c r="AA96" s="3"/>
      <c r="AB96" s="3"/>
      <c r="AC96" s="3"/>
      <c r="AD96" s="3"/>
      <c r="AE96" s="3"/>
      <c r="AF96" s="3" t="s">
        <v>9</v>
      </c>
      <c r="AG96" s="12">
        <f>COUNTIF(Table14[[#This Row],[Catalogue of the Museum of London Antiquities 1854]:[Illustrations of Roman London 1859]],"=y")</f>
        <v>1</v>
      </c>
      <c r="AH96" s="12" t="str">
        <f>CONCATENATE(Table14[[#This Row],[Surname]],", ",Table14[[#This Row],[First name]])</f>
        <v>Blundell, Thomas Leigh</v>
      </c>
    </row>
    <row r="97" spans="1:34" hidden="1" x14ac:dyDescent="0.25">
      <c r="A97" t="s">
        <v>112</v>
      </c>
      <c r="B97" t="s">
        <v>113</v>
      </c>
      <c r="P97" t="s">
        <v>114</v>
      </c>
      <c r="Q97" t="s">
        <v>16</v>
      </c>
      <c r="R97" s="3" t="s">
        <v>16</v>
      </c>
      <c r="S97" t="s">
        <v>27</v>
      </c>
      <c r="V97" t="s">
        <v>9</v>
      </c>
      <c r="W97" s="3"/>
      <c r="X97" s="3"/>
      <c r="Y97" s="3"/>
      <c r="Z97" s="3"/>
      <c r="AA97" s="3"/>
      <c r="AB97" s="3"/>
      <c r="AC97" s="3"/>
      <c r="AD97" s="3"/>
      <c r="AE97" s="3"/>
      <c r="AF97" s="3"/>
      <c r="AG97" s="12">
        <f>COUNTIF(Table14[[#This Row],[Catalogue of the Museum of London Antiquities 1854]:[Illustrations of Roman London 1859]],"=y")</f>
        <v>1</v>
      </c>
      <c r="AH97" s="12" t="str">
        <f>CONCATENATE(Table14[[#This Row],[Surname]],", ",Table14[[#This Row],[First name]])</f>
        <v>Blythe, James</v>
      </c>
    </row>
    <row r="98" spans="1:34" hidden="1" x14ac:dyDescent="0.25">
      <c r="A98" t="s">
        <v>117</v>
      </c>
      <c r="B98" t="s">
        <v>1623</v>
      </c>
      <c r="P98" t="s">
        <v>1624</v>
      </c>
      <c r="Q98" t="s">
        <v>1625</v>
      </c>
      <c r="R98" s="3" t="s">
        <v>68</v>
      </c>
      <c r="S98" t="s">
        <v>27</v>
      </c>
      <c r="W98" s="3"/>
      <c r="X98" s="3"/>
      <c r="Y98" s="3"/>
      <c r="Z98" s="3"/>
      <c r="AA98" s="3"/>
      <c r="AB98" s="3"/>
      <c r="AC98" s="3" t="s">
        <v>9</v>
      </c>
      <c r="AD98" s="3"/>
      <c r="AE98" s="3"/>
      <c r="AF98" s="3"/>
      <c r="AG98" s="12">
        <f>COUNTIF(Table14[[#This Row],[Catalogue of the Museum of London Antiquities 1854]:[Illustrations of Roman London 1859]],"=y")</f>
        <v>1</v>
      </c>
      <c r="AH98" s="12" t="str">
        <f>CONCATENATE(Table14[[#This Row],[Surname]],", ",Table14[[#This Row],[First name]])</f>
        <v>Boileau, Francis G M</v>
      </c>
    </row>
    <row r="99" spans="1:34" hidden="1" x14ac:dyDescent="0.25">
      <c r="A99" s="3" t="s">
        <v>117</v>
      </c>
      <c r="B99" s="3" t="s">
        <v>11</v>
      </c>
      <c r="C99" s="3" t="s">
        <v>1543</v>
      </c>
      <c r="D99" s="3" t="s">
        <v>9</v>
      </c>
      <c r="E99" s="3"/>
      <c r="F99" s="3" t="s">
        <v>9</v>
      </c>
      <c r="G99" s="3"/>
      <c r="H99" s="3"/>
      <c r="I99" s="3"/>
      <c r="J99" s="3" t="s">
        <v>9</v>
      </c>
      <c r="K99" s="3" t="s">
        <v>9</v>
      </c>
      <c r="L99" s="3"/>
      <c r="M99" s="3"/>
      <c r="N99" s="3"/>
      <c r="O99" s="3"/>
      <c r="P99" s="3" t="s">
        <v>118</v>
      </c>
      <c r="Q99" s="3" t="s">
        <v>1025</v>
      </c>
      <c r="R99" s="3" t="s">
        <v>68</v>
      </c>
      <c r="S99" s="3" t="s">
        <v>27</v>
      </c>
      <c r="T99" s="3"/>
      <c r="U99" s="3"/>
      <c r="V99" s="3" t="s">
        <v>9</v>
      </c>
      <c r="W99" s="3"/>
      <c r="X99" s="3"/>
      <c r="Y99" s="3" t="s">
        <v>9</v>
      </c>
      <c r="Z99" s="3" t="s">
        <v>9</v>
      </c>
      <c r="AA99" s="3" t="s">
        <v>9</v>
      </c>
      <c r="AB99" s="3" t="s">
        <v>9</v>
      </c>
      <c r="AC99" s="3"/>
      <c r="AD99" s="3"/>
      <c r="AE99" s="3"/>
      <c r="AF99" s="3" t="s">
        <v>9</v>
      </c>
      <c r="AG99" s="12">
        <f>COUNTIF(Table14[[#This Row],[Catalogue of the Museum of London Antiquities 1854]:[Illustrations of Roman London 1859]],"=y")</f>
        <v>6</v>
      </c>
      <c r="AH99" s="12" t="str">
        <f>CONCATENATE(Table14[[#This Row],[Surname]],", ",Table14[[#This Row],[First name]])</f>
        <v>Boileau, John</v>
      </c>
    </row>
    <row r="100" spans="1:34" hidden="1" x14ac:dyDescent="0.25">
      <c r="A100" t="s">
        <v>228</v>
      </c>
      <c r="B100" t="s">
        <v>61</v>
      </c>
      <c r="P100" t="s">
        <v>1825</v>
      </c>
      <c r="Q100" t="s">
        <v>499</v>
      </c>
      <c r="R100" s="3" t="s">
        <v>111</v>
      </c>
      <c r="S100" t="s">
        <v>27</v>
      </c>
      <c r="W100" s="3"/>
      <c r="X100" s="3"/>
      <c r="Y100" s="3"/>
      <c r="Z100" s="3"/>
      <c r="AA100" s="3"/>
      <c r="AB100" s="3"/>
      <c r="AC100" s="3"/>
      <c r="AD100" s="3"/>
      <c r="AE100" s="3"/>
      <c r="AF100" s="3" t="s">
        <v>9</v>
      </c>
      <c r="AG100" s="12">
        <f>COUNTIF(Table14[[#This Row],[Catalogue of the Museum of London Antiquities 1854]:[Illustrations of Roman London 1859]],"=y")</f>
        <v>1</v>
      </c>
      <c r="AH100" s="12" t="str">
        <f>CONCATENATE(Table14[[#This Row],[Surname]],", ",Table14[[#This Row],[First name]])</f>
        <v>Bolton, Francis</v>
      </c>
    </row>
    <row r="101" spans="1:34" hidden="1" x14ac:dyDescent="0.25">
      <c r="A101" t="s">
        <v>1824</v>
      </c>
      <c r="B101" t="s">
        <v>196</v>
      </c>
      <c r="P101" t="s">
        <v>1823</v>
      </c>
      <c r="Q101" t="s">
        <v>16</v>
      </c>
      <c r="R101" s="3" t="s">
        <v>16</v>
      </c>
      <c r="S101" t="s">
        <v>27</v>
      </c>
      <c r="W101" s="3"/>
      <c r="X101" s="3"/>
      <c r="Y101" s="3"/>
      <c r="Z101" s="3"/>
      <c r="AA101" s="3"/>
      <c r="AB101" s="3"/>
      <c r="AC101" s="3"/>
      <c r="AD101" s="3"/>
      <c r="AE101" s="3"/>
      <c r="AF101" s="3" t="s">
        <v>9</v>
      </c>
      <c r="AG101" s="12">
        <f>COUNTIF(Table14[[#This Row],[Catalogue of the Museum of London Antiquities 1854]:[Illustrations of Roman London 1859]],"=y")</f>
        <v>1</v>
      </c>
      <c r="AH101" s="12" t="str">
        <f>CONCATENATE(Table14[[#This Row],[Surname]],", ",Table14[[#This Row],[First name]])</f>
        <v>Boöcke, Frederick</v>
      </c>
    </row>
    <row r="102" spans="1:34" hidden="1" x14ac:dyDescent="0.25">
      <c r="A102" t="s">
        <v>115</v>
      </c>
      <c r="B102" t="s">
        <v>40</v>
      </c>
      <c r="P102" t="s">
        <v>116</v>
      </c>
      <c r="Q102" t="s">
        <v>16</v>
      </c>
      <c r="R102" s="3" t="s">
        <v>16</v>
      </c>
      <c r="S102" t="s">
        <v>27</v>
      </c>
      <c r="V102" t="s">
        <v>9</v>
      </c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12">
        <f>COUNTIF(Table14[[#This Row],[Catalogue of the Museum of London Antiquities 1854]:[Illustrations of Roman London 1859]],"=y")</f>
        <v>1</v>
      </c>
      <c r="AH102" s="12" t="str">
        <f>CONCATENATE(Table14[[#This Row],[Surname]],", ",Table14[[#This Row],[First name]])</f>
        <v>Boocke, Joseph</v>
      </c>
    </row>
    <row r="103" spans="1:34" hidden="1" x14ac:dyDescent="0.25">
      <c r="A103" t="s">
        <v>1258</v>
      </c>
      <c r="B103" t="s">
        <v>417</v>
      </c>
      <c r="P103" t="s">
        <v>1259</v>
      </c>
      <c r="Q103" t="s">
        <v>1260</v>
      </c>
      <c r="R103" s="3" t="s">
        <v>400</v>
      </c>
      <c r="S103" t="s">
        <v>27</v>
      </c>
      <c r="W103" s="3"/>
      <c r="X103" s="3" t="s">
        <v>9</v>
      </c>
      <c r="Y103" s="3"/>
      <c r="Z103" s="3" t="s">
        <v>9</v>
      </c>
      <c r="AA103" s="3" t="s">
        <v>9</v>
      </c>
      <c r="AB103" s="3" t="s">
        <v>9</v>
      </c>
      <c r="AC103" s="3"/>
      <c r="AD103" s="3"/>
      <c r="AE103" s="3"/>
      <c r="AF103" s="3"/>
      <c r="AG103" s="12">
        <f>COUNTIF(Table14[[#This Row],[Catalogue of the Museum of London Antiquities 1854]:[Illustrations of Roman London 1859]],"=y")</f>
        <v>4</v>
      </c>
      <c r="AH103" s="12" t="str">
        <f>CONCATENATE(Table14[[#This Row],[Surname]],", ",Table14[[#This Row],[First name]])</f>
        <v>Booth, Benjamin</v>
      </c>
    </row>
    <row r="104" spans="1:34" hidden="1" x14ac:dyDescent="0.25">
      <c r="A104" s="3" t="s">
        <v>3255</v>
      </c>
      <c r="B104" s="3" t="s">
        <v>3256</v>
      </c>
      <c r="C104" s="3" t="s">
        <v>2078</v>
      </c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 t="s">
        <v>2228</v>
      </c>
      <c r="O104" s="3" t="s">
        <v>9</v>
      </c>
      <c r="P104" s="3"/>
      <c r="Q104" s="3" t="s">
        <v>597</v>
      </c>
      <c r="R104" s="3" t="s">
        <v>1024</v>
      </c>
      <c r="S104" s="3" t="s">
        <v>211</v>
      </c>
      <c r="T104" s="3"/>
      <c r="U104" s="3"/>
      <c r="V104" s="3" t="s">
        <v>9</v>
      </c>
      <c r="W104" s="3"/>
      <c r="X104" s="3"/>
      <c r="Y104" s="3"/>
      <c r="Z104" s="3"/>
      <c r="AA104" s="3"/>
      <c r="AB104" s="3"/>
      <c r="AC104" s="3"/>
      <c r="AD104" s="3"/>
      <c r="AE104" s="3"/>
      <c r="AF104" s="3" t="s">
        <v>9</v>
      </c>
      <c r="AG104" s="12">
        <f>COUNTIF(Table14[[#This Row],[Catalogue of the Museum of London Antiquities 1854]:[Illustrations of Roman London 1859]],"=y")</f>
        <v>2</v>
      </c>
      <c r="AH104" s="12" t="str">
        <f>CONCATENATE(Table14[[#This Row],[Surname]],", ",Table14[[#This Row],[First name]])</f>
        <v xml:space="preserve">Boucher de Crèvecoeur de Perthes, J </v>
      </c>
    </row>
    <row r="105" spans="1:34" hidden="1" x14ac:dyDescent="0.25">
      <c r="A105" t="s">
        <v>1421</v>
      </c>
      <c r="B105" t="s">
        <v>1422</v>
      </c>
      <c r="C105" t="s">
        <v>1423</v>
      </c>
      <c r="F105" t="s">
        <v>9</v>
      </c>
      <c r="Q105" t="s">
        <v>1424</v>
      </c>
      <c r="R105" s="3" t="s">
        <v>1425</v>
      </c>
      <c r="S105" t="s">
        <v>1426</v>
      </c>
      <c r="W105" s="3"/>
      <c r="X105" s="3"/>
      <c r="Y105" s="3"/>
      <c r="Z105" s="3" t="s">
        <v>9</v>
      </c>
      <c r="AA105" s="3" t="s">
        <v>9</v>
      </c>
      <c r="AB105" s="3" t="s">
        <v>9</v>
      </c>
      <c r="AC105" s="3" t="s">
        <v>9</v>
      </c>
      <c r="AD105" s="3"/>
      <c r="AE105" s="3"/>
      <c r="AF105" s="3" t="s">
        <v>9</v>
      </c>
      <c r="AG105" s="12">
        <f>COUNTIF(Table14[[#This Row],[Catalogue of the Museum of London Antiquities 1854]:[Illustrations of Roman London 1859]],"=y")</f>
        <v>5</v>
      </c>
      <c r="AH105" s="12" t="str">
        <f>CONCATENATE(Table14[[#This Row],[Surname]],", ",Table14[[#This Row],[First name]])</f>
        <v>Bonstetten, Gustave de</v>
      </c>
    </row>
    <row r="106" spans="1:34" hidden="1" x14ac:dyDescent="0.25">
      <c r="A106" s="3" t="s">
        <v>1294</v>
      </c>
      <c r="B106" s="3" t="s">
        <v>1295</v>
      </c>
      <c r="C106" s="3" t="s">
        <v>1041</v>
      </c>
      <c r="D106" s="3" t="s">
        <v>9</v>
      </c>
      <c r="E106" s="3"/>
      <c r="F106" s="3"/>
      <c r="G106" s="3"/>
      <c r="H106" s="3"/>
      <c r="I106" s="3"/>
      <c r="J106" s="3" t="s">
        <v>9</v>
      </c>
      <c r="K106" s="3" t="s">
        <v>9</v>
      </c>
      <c r="L106" s="3" t="s">
        <v>9</v>
      </c>
      <c r="M106" s="3"/>
      <c r="N106" s="3"/>
      <c r="O106" s="3"/>
      <c r="P106" s="3" t="s">
        <v>1427</v>
      </c>
      <c r="Q106" s="3" t="s">
        <v>1296</v>
      </c>
      <c r="R106" s="3" t="s">
        <v>266</v>
      </c>
      <c r="S106" s="3" t="s">
        <v>27</v>
      </c>
      <c r="T106" s="3" t="s">
        <v>9</v>
      </c>
      <c r="U106" s="3"/>
      <c r="V106" s="3"/>
      <c r="W106" s="3"/>
      <c r="X106" s="3"/>
      <c r="Y106" s="3" t="s">
        <v>9</v>
      </c>
      <c r="Z106" s="3" t="s">
        <v>9</v>
      </c>
      <c r="AA106" s="3" t="s">
        <v>9</v>
      </c>
      <c r="AB106" s="3" t="s">
        <v>9</v>
      </c>
      <c r="AC106" s="3"/>
      <c r="AD106" s="3"/>
      <c r="AE106" s="3" t="s">
        <v>9</v>
      </c>
      <c r="AF106" s="3" t="s">
        <v>9</v>
      </c>
      <c r="AG106" s="12">
        <f>COUNTIF(Table14[[#This Row],[Catalogue of the Museum of London Antiquities 1854]:[Illustrations of Roman London 1859]],"=y")</f>
        <v>6</v>
      </c>
      <c r="AH106" s="12" t="str">
        <f>CONCATENATE(Table14[[#This Row],[Surname]],", ",Table14[[#This Row],[First name]])</f>
        <v>Botfield, Beriah</v>
      </c>
    </row>
    <row r="107" spans="1:34" hidden="1" x14ac:dyDescent="0.25">
      <c r="A107" t="s">
        <v>119</v>
      </c>
      <c r="B107" t="s">
        <v>120</v>
      </c>
      <c r="C107" t="s">
        <v>24</v>
      </c>
      <c r="E107" t="s">
        <v>9</v>
      </c>
      <c r="P107" t="s">
        <v>121</v>
      </c>
      <c r="Q107" t="s">
        <v>122</v>
      </c>
      <c r="R107" s="3" t="s">
        <v>123</v>
      </c>
      <c r="S107" t="s">
        <v>27</v>
      </c>
      <c r="V107" t="s">
        <v>9</v>
      </c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12">
        <f>COUNTIF(Table14[[#This Row],[Catalogue of the Museum of London Antiquities 1854]:[Illustrations of Roman London 1859]],"=y")</f>
        <v>1</v>
      </c>
      <c r="AH107" s="12" t="str">
        <f>CONCATENATE(Table14[[#This Row],[Surname]],", ",Table14[[#This Row],[First name]])</f>
        <v>Boulay, F, Du</v>
      </c>
    </row>
    <row r="108" spans="1:34" hidden="1" x14ac:dyDescent="0.25">
      <c r="A108" t="s">
        <v>124</v>
      </c>
      <c r="B108" t="s">
        <v>125</v>
      </c>
      <c r="P108" t="s">
        <v>126</v>
      </c>
      <c r="Q108" t="s">
        <v>127</v>
      </c>
      <c r="R108" s="3" t="s">
        <v>128</v>
      </c>
      <c r="S108" t="s">
        <v>27</v>
      </c>
      <c r="V108" t="s">
        <v>9</v>
      </c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12">
        <f>COUNTIF(Table14[[#This Row],[Catalogue of the Museum of London Antiquities 1854]:[Illustrations of Roman London 1859]],"=y")</f>
        <v>1</v>
      </c>
      <c r="AH108" s="12" t="str">
        <f>CONCATENATE(Table14[[#This Row],[Surname]],", ",Table14[[#This Row],[First name]])</f>
        <v>Bowler, Henry</v>
      </c>
    </row>
    <row r="109" spans="1:34" hidden="1" x14ac:dyDescent="0.25">
      <c r="A109" t="s">
        <v>129</v>
      </c>
      <c r="B109" t="s">
        <v>72</v>
      </c>
      <c r="P109" t="s">
        <v>130</v>
      </c>
      <c r="Q109" t="s">
        <v>131</v>
      </c>
      <c r="R109" s="3" t="s">
        <v>3252</v>
      </c>
      <c r="S109" t="s">
        <v>27</v>
      </c>
      <c r="V109" t="s">
        <v>9</v>
      </c>
      <c r="W109" s="3"/>
      <c r="X109" s="3" t="s">
        <v>9</v>
      </c>
      <c r="Y109" s="3"/>
      <c r="Z109" s="3"/>
      <c r="AA109" s="3"/>
      <c r="AB109" s="3"/>
      <c r="AC109" s="3"/>
      <c r="AD109" s="3"/>
      <c r="AE109" s="3"/>
      <c r="AF109" s="3"/>
      <c r="AG109" s="12">
        <f>COUNTIF(Table14[[#This Row],[Catalogue of the Museum of London Antiquities 1854]:[Illustrations of Roman London 1859]],"=y")</f>
        <v>2</v>
      </c>
      <c r="AH109" s="12" t="str">
        <f>CONCATENATE(Table14[[#This Row],[Surname]],", ",Table14[[#This Row],[First name]])</f>
        <v>Bowman, William</v>
      </c>
    </row>
    <row r="110" spans="1:34" x14ac:dyDescent="0.25">
      <c r="A110" t="s">
        <v>1826</v>
      </c>
      <c r="C110" t="s">
        <v>335</v>
      </c>
      <c r="P110" t="s">
        <v>1827</v>
      </c>
      <c r="Q110" t="s">
        <v>1828</v>
      </c>
      <c r="R110" s="3" t="s">
        <v>259</v>
      </c>
      <c r="S110" t="s">
        <v>27</v>
      </c>
      <c r="W110" s="3"/>
      <c r="X110" s="3"/>
      <c r="Y110" s="3"/>
      <c r="Z110" s="3"/>
      <c r="AA110" s="3"/>
      <c r="AB110" s="3"/>
      <c r="AC110" s="3"/>
      <c r="AD110" s="3"/>
      <c r="AE110" s="3"/>
      <c r="AF110" s="3" t="s">
        <v>9</v>
      </c>
      <c r="AG110" s="12">
        <f>COUNTIF(Table14[[#This Row],[Catalogue of the Museum of London Antiquities 1854]:[Illustrations of Roman London 1859]],"=y")</f>
        <v>1</v>
      </c>
      <c r="AH110" s="12" t="str">
        <f>CONCATENATE(Table14[[#This Row],[Surname]],", ",Table14[[#This Row],[First name]])</f>
        <v xml:space="preserve">Boyle, </v>
      </c>
    </row>
    <row r="111" spans="1:34" hidden="1" x14ac:dyDescent="0.25">
      <c r="A111" t="s">
        <v>132</v>
      </c>
      <c r="B111" t="s">
        <v>72</v>
      </c>
      <c r="J111" t="s">
        <v>9</v>
      </c>
      <c r="P111" t="s">
        <v>1479</v>
      </c>
      <c r="Q111" t="s">
        <v>131</v>
      </c>
      <c r="R111" s="3" t="s">
        <v>3252</v>
      </c>
      <c r="S111" t="s">
        <v>27</v>
      </c>
      <c r="T111" t="s">
        <v>9</v>
      </c>
      <c r="V111" t="s">
        <v>9</v>
      </c>
      <c r="W111" s="3"/>
      <c r="X111" s="3"/>
      <c r="Y111" s="3" t="s">
        <v>9</v>
      </c>
      <c r="Z111" s="3" t="s">
        <v>9</v>
      </c>
      <c r="AA111" s="3"/>
      <c r="AB111" s="3"/>
      <c r="AC111" s="3"/>
      <c r="AD111" s="3"/>
      <c r="AE111" s="3"/>
      <c r="AF111" s="3"/>
      <c r="AG111" s="12">
        <f>COUNTIF(Table14[[#This Row],[Catalogue of the Museum of London Antiquities 1854]:[Illustrations of Roman London 1859]],"=y")</f>
        <v>3</v>
      </c>
      <c r="AH111" s="12" t="str">
        <f>CONCATENATE(Table14[[#This Row],[Surname]],", ",Table14[[#This Row],[First name]])</f>
        <v>Boyne, William</v>
      </c>
    </row>
    <row r="112" spans="1:34" hidden="1" x14ac:dyDescent="0.25">
      <c r="A112" t="s">
        <v>835</v>
      </c>
      <c r="B112" t="s">
        <v>11</v>
      </c>
      <c r="Q112" t="s">
        <v>836</v>
      </c>
      <c r="R112" s="3" t="s">
        <v>26</v>
      </c>
      <c r="S112" t="s">
        <v>27</v>
      </c>
      <c r="W112" s="3"/>
      <c r="X112" s="3"/>
      <c r="Y112" s="3"/>
      <c r="Z112" s="3"/>
      <c r="AA112" s="3"/>
      <c r="AB112" s="3"/>
      <c r="AC112" s="3"/>
      <c r="AD112" s="3" t="s">
        <v>9</v>
      </c>
      <c r="AE112" s="3"/>
      <c r="AF112" s="3"/>
      <c r="AG112" s="12">
        <f>COUNTIF(Table14[[#This Row],[Catalogue of the Museum of London Antiquities 1854]:[Illustrations of Roman London 1859]],"=y")</f>
        <v>1</v>
      </c>
      <c r="AH112" s="12" t="str">
        <f>CONCATENATE(Table14[[#This Row],[Surname]],", ",Table14[[#This Row],[First name]])</f>
        <v>Boys, John</v>
      </c>
    </row>
    <row r="113" spans="1:34" hidden="1" x14ac:dyDescent="0.25">
      <c r="A113" t="s">
        <v>1626</v>
      </c>
      <c r="B113" t="s">
        <v>1627</v>
      </c>
      <c r="D113" t="s">
        <v>9</v>
      </c>
      <c r="J113" t="s">
        <v>9</v>
      </c>
      <c r="P113" t="s">
        <v>1628</v>
      </c>
      <c r="Q113" t="s">
        <v>16</v>
      </c>
      <c r="R113" s="3" t="s">
        <v>16</v>
      </c>
      <c r="S113" t="s">
        <v>27</v>
      </c>
      <c r="W113" s="3"/>
      <c r="X113" s="3"/>
      <c r="Y113" s="3"/>
      <c r="Z113" s="3"/>
      <c r="AA113" s="3"/>
      <c r="AB113" s="3"/>
      <c r="AC113" s="3" t="s">
        <v>9</v>
      </c>
      <c r="AD113" s="3"/>
      <c r="AE113" s="3"/>
      <c r="AF113" s="3"/>
      <c r="AG113" s="12">
        <f>COUNTIF(Table14[[#This Row],[Catalogue of the Museum of London Antiquities 1854]:[Illustrations of Roman London 1859]],"=y")</f>
        <v>1</v>
      </c>
      <c r="AH113" s="12" t="str">
        <f>CONCATENATE(Table14[[#This Row],[Surname]],", ",Table14[[#This Row],[First name]])</f>
        <v>Brabrook, E W</v>
      </c>
    </row>
    <row r="114" spans="1:34" hidden="1" x14ac:dyDescent="0.25">
      <c r="A114" t="s">
        <v>1428</v>
      </c>
      <c r="B114" t="s">
        <v>29</v>
      </c>
      <c r="P114" t="s">
        <v>1429</v>
      </c>
      <c r="Q114" t="s">
        <v>1430</v>
      </c>
      <c r="R114" s="3" t="s">
        <v>400</v>
      </c>
      <c r="S114" t="s">
        <v>27</v>
      </c>
      <c r="W114" s="3"/>
      <c r="X114" s="3"/>
      <c r="Y114" s="3"/>
      <c r="Z114" s="3" t="s">
        <v>9</v>
      </c>
      <c r="AA114" s="3" t="s">
        <v>9</v>
      </c>
      <c r="AB114" s="3" t="s">
        <v>9</v>
      </c>
      <c r="AC114" s="3"/>
      <c r="AD114" s="3"/>
      <c r="AE114" s="3"/>
      <c r="AF114" s="3" t="s">
        <v>9</v>
      </c>
      <c r="AG114" s="12">
        <f>COUNTIF(Table14[[#This Row],[Catalogue of the Museum of London Antiquities 1854]:[Illustrations of Roman London 1859]],"=y")</f>
        <v>4</v>
      </c>
      <c r="AH114" s="12" t="str">
        <f>CONCATENATE(Table14[[#This Row],[Surname]],", ",Table14[[#This Row],[First name]])</f>
        <v>Bradbury, Charles</v>
      </c>
    </row>
    <row r="115" spans="1:34" hidden="1" x14ac:dyDescent="0.25">
      <c r="A115" t="s">
        <v>1480</v>
      </c>
      <c r="C115" t="s">
        <v>1481</v>
      </c>
      <c r="D115" t="s">
        <v>9</v>
      </c>
      <c r="F115" t="s">
        <v>9</v>
      </c>
      <c r="J115" t="s">
        <v>9</v>
      </c>
      <c r="P115" t="s">
        <v>1452</v>
      </c>
      <c r="R115" s="3" t="s">
        <v>185</v>
      </c>
      <c r="S115" t="s">
        <v>27</v>
      </c>
      <c r="T115" t="s">
        <v>9</v>
      </c>
      <c r="W115" s="3"/>
      <c r="X115" s="3"/>
      <c r="Y115" s="3"/>
      <c r="Z115" s="3"/>
      <c r="AA115" s="3" t="s">
        <v>9</v>
      </c>
      <c r="AB115" s="3" t="s">
        <v>9</v>
      </c>
      <c r="AC115" s="3"/>
      <c r="AD115" s="3"/>
      <c r="AE115" s="3"/>
      <c r="AF115" s="3"/>
      <c r="AG115" s="12">
        <f>COUNTIF(Table14[[#This Row],[Catalogue of the Museum of London Antiquities 1854]:[Illustrations of Roman London 1859]],"=y")</f>
        <v>2</v>
      </c>
      <c r="AH115" s="12" t="str">
        <f>CONCATENATE(Table14[[#This Row],[Surname]],", ",Table14[[#This Row],[First name]])</f>
        <v xml:space="preserve">Braybrooke, </v>
      </c>
    </row>
    <row r="116" spans="1:34" hidden="1" x14ac:dyDescent="0.25">
      <c r="A116" t="s">
        <v>1829</v>
      </c>
      <c r="B116" t="s">
        <v>1266</v>
      </c>
      <c r="P116" t="s">
        <v>1830</v>
      </c>
      <c r="Q116" t="s">
        <v>531</v>
      </c>
      <c r="R116" s="3" t="s">
        <v>26</v>
      </c>
      <c r="S116" t="s">
        <v>27</v>
      </c>
      <c r="W116" s="3"/>
      <c r="X116" s="3"/>
      <c r="Y116" s="3"/>
      <c r="Z116" s="3"/>
      <c r="AA116" s="3"/>
      <c r="AB116" s="3"/>
      <c r="AC116" s="3"/>
      <c r="AD116" s="3"/>
      <c r="AE116" s="3"/>
      <c r="AF116" s="3" t="s">
        <v>9</v>
      </c>
      <c r="AG116" s="12">
        <f>COUNTIF(Table14[[#This Row],[Catalogue of the Museum of London Antiquities 1854]:[Illustrations of Roman London 1859]],"=y")</f>
        <v>1</v>
      </c>
      <c r="AH116" s="12" t="str">
        <f>CONCATENATE(Table14[[#This Row],[Surname]],", ",Table14[[#This Row],[First name]])</f>
        <v>Breach, J G</v>
      </c>
    </row>
    <row r="117" spans="1:34" hidden="1" x14ac:dyDescent="0.25">
      <c r="A117" t="s">
        <v>133</v>
      </c>
      <c r="B117" t="s">
        <v>1629</v>
      </c>
      <c r="J117" t="s">
        <v>9</v>
      </c>
      <c r="P117" t="s">
        <v>1630</v>
      </c>
      <c r="Q117" t="s">
        <v>16</v>
      </c>
      <c r="R117" s="3" t="s">
        <v>16</v>
      </c>
      <c r="S117" t="s">
        <v>27</v>
      </c>
      <c r="W117" s="3"/>
      <c r="X117" s="3"/>
      <c r="Y117" s="3"/>
      <c r="Z117" s="3"/>
      <c r="AA117" s="3"/>
      <c r="AB117" s="3"/>
      <c r="AC117" s="3" t="s">
        <v>9</v>
      </c>
      <c r="AD117" s="3"/>
      <c r="AE117" s="3"/>
      <c r="AF117" s="3"/>
      <c r="AG117" s="12">
        <f>COUNTIF(Table14[[#This Row],[Catalogue of the Museum of London Antiquities 1854]:[Illustrations of Roman London 1859]],"=y")</f>
        <v>1</v>
      </c>
      <c r="AH117" s="12" t="str">
        <f>CONCATENATE(Table14[[#This Row],[Surname]],", ",Table14[[#This Row],[First name]])</f>
        <v>Brent, Cecil</v>
      </c>
    </row>
    <row r="118" spans="1:34" hidden="1" x14ac:dyDescent="0.25">
      <c r="A118" t="s">
        <v>133</v>
      </c>
      <c r="B118" t="s">
        <v>61</v>
      </c>
      <c r="P118" t="s">
        <v>134</v>
      </c>
      <c r="Q118" t="s">
        <v>16</v>
      </c>
      <c r="R118" s="3" t="s">
        <v>16</v>
      </c>
      <c r="S118" t="s">
        <v>27</v>
      </c>
      <c r="V118" t="s">
        <v>9</v>
      </c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12">
        <f>COUNTIF(Table14[[#This Row],[Catalogue of the Museum of London Antiquities 1854]:[Illustrations of Roman London 1859]],"=y")</f>
        <v>1</v>
      </c>
      <c r="AH118" s="12" t="str">
        <f>CONCATENATE(Table14[[#This Row],[Surname]],", ",Table14[[#This Row],[First name]])</f>
        <v>Brent, Francis</v>
      </c>
    </row>
    <row r="119" spans="1:34" hidden="1" x14ac:dyDescent="0.25">
      <c r="A119" s="3" t="s">
        <v>133</v>
      </c>
      <c r="B119" s="3" t="s">
        <v>135</v>
      </c>
      <c r="C119" s="3"/>
      <c r="D119" s="3" t="s">
        <v>9</v>
      </c>
      <c r="E119" s="3"/>
      <c r="F119" s="3"/>
      <c r="G119" s="3"/>
      <c r="H119" s="3"/>
      <c r="I119" s="3"/>
      <c r="J119" s="3" t="s">
        <v>9</v>
      </c>
      <c r="K119" s="3"/>
      <c r="L119" s="3"/>
      <c r="M119" s="3"/>
      <c r="N119" s="3"/>
      <c r="O119" s="3"/>
      <c r="P119" s="3" t="s">
        <v>1544</v>
      </c>
      <c r="Q119" s="3" t="s">
        <v>136</v>
      </c>
      <c r="R119" s="3" t="s">
        <v>26</v>
      </c>
      <c r="S119" s="3" t="s">
        <v>27</v>
      </c>
      <c r="T119" s="3"/>
      <c r="U119" s="3"/>
      <c r="V119" s="3" t="s">
        <v>9</v>
      </c>
      <c r="W119" s="3"/>
      <c r="X119" s="3"/>
      <c r="Y119" s="3"/>
      <c r="Z119" s="3"/>
      <c r="AA119" s="3"/>
      <c r="AB119" s="3" t="s">
        <v>9</v>
      </c>
      <c r="AC119" s="3" t="s">
        <v>9</v>
      </c>
      <c r="AD119" s="3" t="s">
        <v>9</v>
      </c>
      <c r="AE119" s="3"/>
      <c r="AF119" s="3"/>
      <c r="AG119" s="12">
        <f>COUNTIF(Table14[[#This Row],[Catalogue of the Museum of London Antiquities 1854]:[Illustrations of Roman London 1859]],"=y")</f>
        <v>4</v>
      </c>
      <c r="AH119" s="12" t="str">
        <f>CONCATENATE(Table14[[#This Row],[Surname]],", ",Table14[[#This Row],[First name]])</f>
        <v>Brent, John, Jun.</v>
      </c>
    </row>
    <row r="120" spans="1:34" hidden="1" x14ac:dyDescent="0.25">
      <c r="A120" t="s">
        <v>1741</v>
      </c>
      <c r="B120" t="s">
        <v>81</v>
      </c>
      <c r="P120" t="s">
        <v>1742</v>
      </c>
      <c r="Q120" t="s">
        <v>1743</v>
      </c>
      <c r="R120" s="3" t="s">
        <v>3253</v>
      </c>
      <c r="S120" t="s">
        <v>27</v>
      </c>
      <c r="W120" s="3"/>
      <c r="X120" s="3"/>
      <c r="Y120" s="3"/>
      <c r="Z120" s="3"/>
      <c r="AA120" s="3"/>
      <c r="AB120" s="3"/>
      <c r="AC120" s="3"/>
      <c r="AD120" s="3"/>
      <c r="AE120" s="3" t="s">
        <v>9</v>
      </c>
      <c r="AF120" s="3"/>
      <c r="AG120" s="12">
        <f>COUNTIF(Table14[[#This Row],[Catalogue of the Museum of London Antiquities 1854]:[Illustrations of Roman London 1859]],"=y")</f>
        <v>1</v>
      </c>
      <c r="AH120" s="12" t="str">
        <f>CONCATENATE(Table14[[#This Row],[Surname]],", ",Table14[[#This Row],[First name]])</f>
        <v>Breton, Robert</v>
      </c>
    </row>
    <row r="121" spans="1:34" hidden="1" x14ac:dyDescent="0.25">
      <c r="A121" t="s">
        <v>137</v>
      </c>
      <c r="B121" t="s">
        <v>1831</v>
      </c>
      <c r="P121" t="s">
        <v>1832</v>
      </c>
      <c r="Q121" t="s">
        <v>16</v>
      </c>
      <c r="R121" s="3" t="s">
        <v>16</v>
      </c>
      <c r="S121" t="s">
        <v>27</v>
      </c>
      <c r="W121" s="3"/>
      <c r="X121" s="3"/>
      <c r="Y121" s="3"/>
      <c r="Z121" s="3"/>
      <c r="AA121" s="3"/>
      <c r="AB121" s="3"/>
      <c r="AC121" s="3"/>
      <c r="AD121" s="3"/>
      <c r="AE121" s="3"/>
      <c r="AF121" s="3" t="s">
        <v>9</v>
      </c>
      <c r="AG121" s="12">
        <f>COUNTIF(Table14[[#This Row],[Catalogue of the Museum of London Antiquities 1854]:[Illustrations of Roman London 1859]],"=y")</f>
        <v>1</v>
      </c>
      <c r="AH121" s="12" t="str">
        <f>CONCATENATE(Table14[[#This Row],[Surname]],", ",Table14[[#This Row],[First name]])</f>
        <v>Brewer, J W Northway</v>
      </c>
    </row>
    <row r="122" spans="1:34" hidden="1" x14ac:dyDescent="0.25">
      <c r="A122" t="s">
        <v>137</v>
      </c>
      <c r="B122" t="s">
        <v>66</v>
      </c>
      <c r="P122" t="s">
        <v>138</v>
      </c>
      <c r="Q122" t="s">
        <v>16</v>
      </c>
      <c r="R122" s="3" t="s">
        <v>16</v>
      </c>
      <c r="S122" t="s">
        <v>27</v>
      </c>
      <c r="V122" t="s">
        <v>9</v>
      </c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12">
        <f>COUNTIF(Table14[[#This Row],[Catalogue of the Museum of London Antiquities 1854]:[Illustrations of Roman London 1859]],"=y")</f>
        <v>1</v>
      </c>
      <c r="AH122" s="12" t="str">
        <f>CONCATENATE(Table14[[#This Row],[Surname]],", ",Table14[[#This Row],[First name]])</f>
        <v>Brewer, Thomas</v>
      </c>
    </row>
    <row r="123" spans="1:34" hidden="1" x14ac:dyDescent="0.25">
      <c r="A123" t="s">
        <v>837</v>
      </c>
      <c r="B123" t="s">
        <v>838</v>
      </c>
      <c r="Q123" t="s">
        <v>839</v>
      </c>
      <c r="R123" s="3" t="s">
        <v>215</v>
      </c>
      <c r="S123" t="s">
        <v>27</v>
      </c>
      <c r="W123" s="3"/>
      <c r="X123" s="3"/>
      <c r="Y123" s="3"/>
      <c r="Z123" s="3"/>
      <c r="AA123" s="3"/>
      <c r="AB123" s="3"/>
      <c r="AC123" s="3"/>
      <c r="AD123" s="3" t="s">
        <v>9</v>
      </c>
      <c r="AE123" s="3"/>
      <c r="AF123" s="3"/>
      <c r="AG123" s="12">
        <f>COUNTIF(Table14[[#This Row],[Catalogue of the Museum of London Antiquities 1854]:[Illustrations of Roman London 1859]],"=y")</f>
        <v>1</v>
      </c>
      <c r="AH123" s="12" t="str">
        <f>CONCATENATE(Table14[[#This Row],[Surname]],", ",Table14[[#This Row],[First name]])</f>
        <v>Bridge, John Gawler</v>
      </c>
    </row>
    <row r="124" spans="1:34" hidden="1" x14ac:dyDescent="0.25">
      <c r="A124" t="s">
        <v>139</v>
      </c>
      <c r="B124" t="s">
        <v>29</v>
      </c>
      <c r="P124" t="s">
        <v>140</v>
      </c>
      <c r="Q124" t="s">
        <v>16</v>
      </c>
      <c r="R124" s="3" t="s">
        <v>16</v>
      </c>
      <c r="S124" t="s">
        <v>27</v>
      </c>
      <c r="V124" t="s">
        <v>9</v>
      </c>
      <c r="W124" s="3"/>
      <c r="X124" s="3" t="s">
        <v>9</v>
      </c>
      <c r="Y124" s="3" t="s">
        <v>9</v>
      </c>
      <c r="Z124" s="3" t="s">
        <v>9</v>
      </c>
      <c r="AA124" s="3"/>
      <c r="AB124" s="3"/>
      <c r="AC124" s="3"/>
      <c r="AD124" s="3" t="s">
        <v>9</v>
      </c>
      <c r="AE124" s="3"/>
      <c r="AF124" s="3"/>
      <c r="AG124" s="12">
        <f>COUNTIF(Table14[[#This Row],[Catalogue of the Museum of London Antiquities 1854]:[Illustrations of Roman London 1859]],"=y")</f>
        <v>5</v>
      </c>
      <c r="AH124" s="12" t="str">
        <f>CONCATENATE(Table14[[#This Row],[Surname]],", ",Table14[[#This Row],[First name]])</f>
        <v>Bridger, Charles</v>
      </c>
    </row>
    <row r="125" spans="1:34" hidden="1" x14ac:dyDescent="0.25">
      <c r="A125" t="s">
        <v>139</v>
      </c>
      <c r="B125" t="s">
        <v>141</v>
      </c>
      <c r="P125" t="s">
        <v>142</v>
      </c>
      <c r="Q125" t="s">
        <v>16</v>
      </c>
      <c r="R125" s="3" t="s">
        <v>16</v>
      </c>
      <c r="S125" t="s">
        <v>27</v>
      </c>
      <c r="V125" t="s">
        <v>9</v>
      </c>
      <c r="W125" s="3"/>
      <c r="X125" s="3"/>
      <c r="Y125" s="3"/>
      <c r="Z125" s="3"/>
      <c r="AA125" s="3"/>
      <c r="AB125" s="3"/>
      <c r="AC125" s="3"/>
      <c r="AD125" s="3"/>
      <c r="AE125" s="3"/>
      <c r="AF125" s="3" t="s">
        <v>9</v>
      </c>
      <c r="AG125" s="12">
        <f>COUNTIF(Table14[[#This Row],[Catalogue of the Museum of London Antiquities 1854]:[Illustrations of Roman London 1859]],"=y")</f>
        <v>2</v>
      </c>
      <c r="AH125" s="12" t="str">
        <f>CONCATENATE(Table14[[#This Row],[Surname]],", ",Table14[[#This Row],[First name]])</f>
        <v>Bridger, Edward Kynaston</v>
      </c>
    </row>
    <row r="126" spans="1:34" hidden="1" x14ac:dyDescent="0.25">
      <c r="A126" s="3" t="s">
        <v>139</v>
      </c>
      <c r="B126" s="3" t="s">
        <v>72</v>
      </c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 t="s">
        <v>143</v>
      </c>
      <c r="Q126" s="3" t="s">
        <v>16</v>
      </c>
      <c r="R126" s="3" t="s">
        <v>16</v>
      </c>
      <c r="S126" s="3" t="s">
        <v>27</v>
      </c>
      <c r="T126" s="3"/>
      <c r="U126" s="3"/>
      <c r="V126" s="3" t="s">
        <v>9</v>
      </c>
      <c r="W126" s="3"/>
      <c r="X126" s="3"/>
      <c r="Y126" s="3" t="s">
        <v>9</v>
      </c>
      <c r="Z126" s="3" t="s">
        <v>9</v>
      </c>
      <c r="AA126" s="3"/>
      <c r="AB126" s="3"/>
      <c r="AC126" s="3"/>
      <c r="AD126" s="3"/>
      <c r="AE126" s="3"/>
      <c r="AF126" s="3"/>
      <c r="AG126" s="12">
        <f>COUNTIF(Table14[[#This Row],[Catalogue of the Museum of London Antiquities 1854]:[Illustrations of Roman London 1859]],"=y")</f>
        <v>3</v>
      </c>
      <c r="AH126" s="12" t="str">
        <f>CONCATENATE(Table14[[#This Row],[Surname]],", ",Table14[[#This Row],[First name]])</f>
        <v>Bridger, William</v>
      </c>
    </row>
    <row r="127" spans="1:34" hidden="1" x14ac:dyDescent="0.25">
      <c r="A127" s="3" t="s">
        <v>139</v>
      </c>
      <c r="B127" s="3" t="s">
        <v>72</v>
      </c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 t="s">
        <v>1833</v>
      </c>
      <c r="Q127" s="3" t="s">
        <v>1416</v>
      </c>
      <c r="R127" s="3" t="s">
        <v>468</v>
      </c>
      <c r="S127" s="3" t="s">
        <v>27</v>
      </c>
      <c r="T127" s="3"/>
      <c r="U127" s="3"/>
      <c r="V127" s="3"/>
      <c r="W127" s="3"/>
      <c r="X127" s="3"/>
      <c r="Y127" s="3"/>
      <c r="Z127" s="3"/>
      <c r="AA127" s="3"/>
      <c r="AB127" s="3" t="s">
        <v>9</v>
      </c>
      <c r="AC127" s="3"/>
      <c r="AD127" s="3" t="s">
        <v>9</v>
      </c>
      <c r="AE127" s="3"/>
      <c r="AF127" s="3" t="s">
        <v>9</v>
      </c>
      <c r="AG127" s="12">
        <f>COUNTIF(Table14[[#This Row],[Catalogue of the Museum of London Antiquities 1854]:[Illustrations of Roman London 1859]],"=y")</f>
        <v>3</v>
      </c>
      <c r="AH127" s="12" t="str">
        <f>CONCATENATE(Table14[[#This Row],[Surname]],", ",Table14[[#This Row],[First name]])</f>
        <v>Bridger, William</v>
      </c>
    </row>
    <row r="128" spans="1:34" hidden="1" x14ac:dyDescent="0.25">
      <c r="A128" s="3" t="s">
        <v>139</v>
      </c>
      <c r="B128" s="3" t="s">
        <v>72</v>
      </c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 t="s">
        <v>840</v>
      </c>
      <c r="Q128" s="3" t="s">
        <v>648</v>
      </c>
      <c r="R128" s="3" t="s">
        <v>26</v>
      </c>
      <c r="S128" s="3" t="s">
        <v>27</v>
      </c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 t="s">
        <v>9</v>
      </c>
      <c r="AE128" s="3"/>
      <c r="AF128" s="3"/>
      <c r="AG128" s="12">
        <f>COUNTIF(Table14[[#This Row],[Catalogue of the Museum of London Antiquities 1854]:[Illustrations of Roman London 1859]],"=y")</f>
        <v>1</v>
      </c>
      <c r="AH128" s="12" t="str">
        <f>CONCATENATE(Table14[[#This Row],[Surname]],", ",Table14[[#This Row],[First name]])</f>
        <v>Bridger, William</v>
      </c>
    </row>
    <row r="129" spans="1:34" hidden="1" x14ac:dyDescent="0.25">
      <c r="A129" s="3" t="s">
        <v>139</v>
      </c>
      <c r="B129" s="3" t="s">
        <v>72</v>
      </c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 t="s">
        <v>1482</v>
      </c>
      <c r="Q129" s="3" t="s">
        <v>16</v>
      </c>
      <c r="R129" s="3" t="s">
        <v>16</v>
      </c>
      <c r="S129" s="3" t="s">
        <v>27</v>
      </c>
      <c r="T129" s="3"/>
      <c r="U129" s="3"/>
      <c r="V129" s="3"/>
      <c r="W129" s="3"/>
      <c r="X129" s="3"/>
      <c r="Y129" s="3"/>
      <c r="Z129" s="3"/>
      <c r="AA129" s="3" t="s">
        <v>9</v>
      </c>
      <c r="AB129" s="3"/>
      <c r="AC129" s="3"/>
      <c r="AD129" s="3"/>
      <c r="AE129" s="3"/>
      <c r="AF129" s="3"/>
      <c r="AG129" s="12">
        <f>COUNTIF(Table14[[#This Row],[Catalogue of the Museum of London Antiquities 1854]:[Illustrations of Roman London 1859]],"=y")</f>
        <v>1</v>
      </c>
      <c r="AH129" s="12" t="str">
        <f>CONCATENATE(Table14[[#This Row],[Surname]],", ",Table14[[#This Row],[First name]])</f>
        <v>Bridger, William</v>
      </c>
    </row>
    <row r="130" spans="1:34" hidden="1" x14ac:dyDescent="0.25">
      <c r="A130" t="s">
        <v>1264</v>
      </c>
      <c r="Q130" t="s">
        <v>16</v>
      </c>
      <c r="R130" s="3" t="s">
        <v>16</v>
      </c>
      <c r="S130" t="s">
        <v>27</v>
      </c>
      <c r="U130" t="s">
        <v>1264</v>
      </c>
      <c r="W130" s="3"/>
      <c r="X130" s="3"/>
      <c r="Y130" s="3"/>
      <c r="Z130" s="3"/>
      <c r="AA130" s="3"/>
      <c r="AB130" s="3"/>
      <c r="AC130" s="3" t="s">
        <v>9</v>
      </c>
      <c r="AD130" s="3"/>
      <c r="AE130" s="3"/>
      <c r="AF130" s="3"/>
      <c r="AG130" s="12">
        <f>COUNTIF(Table14[[#This Row],[Catalogue of the Museum of London Antiquities 1854]:[Illustrations of Roman London 1859]],"=y")</f>
        <v>1</v>
      </c>
      <c r="AH130" s="12" t="str">
        <f>CONCATENATE(Table14[[#This Row],[Surname]],", ",Table14[[#This Row],[First name]])</f>
        <v xml:space="preserve">British Archaeological Association, </v>
      </c>
    </row>
    <row r="131" spans="1:34" hidden="1" x14ac:dyDescent="0.25">
      <c r="A131" t="s">
        <v>1547</v>
      </c>
      <c r="Q131" t="s">
        <v>16</v>
      </c>
      <c r="R131" s="3" t="s">
        <v>16</v>
      </c>
      <c r="S131" t="s">
        <v>27</v>
      </c>
      <c r="U131" t="s">
        <v>1547</v>
      </c>
      <c r="W131" s="3"/>
      <c r="X131" s="3"/>
      <c r="Y131" s="3"/>
      <c r="Z131" s="3"/>
      <c r="AA131" s="3"/>
      <c r="AB131" s="3" t="s">
        <v>9</v>
      </c>
      <c r="AC131" s="3" t="s">
        <v>9</v>
      </c>
      <c r="AD131" s="3"/>
      <c r="AE131" s="3"/>
      <c r="AF131" s="3" t="s">
        <v>9</v>
      </c>
      <c r="AG131" s="12">
        <f>COUNTIF(Table14[[#This Row],[Catalogue of the Museum of London Antiquities 1854]:[Illustrations of Roman London 1859]],"=y")</f>
        <v>3</v>
      </c>
      <c r="AH131" s="12" t="str">
        <f>CONCATENATE(Table14[[#This Row],[Surname]],", ",Table14[[#This Row],[First name]])</f>
        <v xml:space="preserve">British Museum (Department of Antiquities), </v>
      </c>
    </row>
    <row r="132" spans="1:34" hidden="1" x14ac:dyDescent="0.25">
      <c r="A132" s="3" t="s">
        <v>1834</v>
      </c>
      <c r="B132" s="3" t="s">
        <v>11</v>
      </c>
      <c r="C132" s="3"/>
      <c r="D132" s="3" t="s">
        <v>9</v>
      </c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 t="s">
        <v>9</v>
      </c>
      <c r="AG132" s="12">
        <f>COUNTIF(Table14[[#This Row],[Catalogue of the Museum of London Antiquities 1854]:[Illustrations of Roman London 1859]],"=y")</f>
        <v>1</v>
      </c>
      <c r="AH132" s="12" t="str">
        <f>CONCATENATE(Table14[[#This Row],[Surname]],", ",Table14[[#This Row],[First name]])</f>
        <v>Britton, John</v>
      </c>
    </row>
    <row r="133" spans="1:34" hidden="1" x14ac:dyDescent="0.25">
      <c r="A133" t="s">
        <v>1631</v>
      </c>
      <c r="B133" t="s">
        <v>1632</v>
      </c>
      <c r="J133" t="s">
        <v>9</v>
      </c>
      <c r="P133" t="s">
        <v>1633</v>
      </c>
      <c r="Q133" t="s">
        <v>16</v>
      </c>
      <c r="R133" s="3" t="s">
        <v>16</v>
      </c>
      <c r="S133" t="s">
        <v>27</v>
      </c>
      <c r="W133" s="3"/>
      <c r="X133" s="3"/>
      <c r="Y133" s="3"/>
      <c r="Z133" s="3"/>
      <c r="AA133" s="3"/>
      <c r="AB133" s="3"/>
      <c r="AC133" s="3" t="s">
        <v>9</v>
      </c>
      <c r="AD133" s="3"/>
      <c r="AE133" s="3"/>
      <c r="AF133" s="3"/>
      <c r="AG133" s="12">
        <f>COUNTIF(Table14[[#This Row],[Catalogue of the Museum of London Antiquities 1854]:[Illustrations of Roman London 1859]],"=y")</f>
        <v>1</v>
      </c>
      <c r="AH133" s="12" t="str">
        <f>CONCATENATE(Table14[[#This Row],[Surname]],", ",Table14[[#This Row],[First name]])</f>
        <v>Brock, E P</v>
      </c>
    </row>
    <row r="134" spans="1:34" hidden="1" x14ac:dyDescent="0.25">
      <c r="A134" t="s">
        <v>144</v>
      </c>
      <c r="B134" t="s">
        <v>1298</v>
      </c>
      <c r="P134" t="s">
        <v>145</v>
      </c>
      <c r="Q134" t="s">
        <v>12</v>
      </c>
      <c r="R134" s="3" t="s">
        <v>2061</v>
      </c>
      <c r="S134" t="s">
        <v>27</v>
      </c>
      <c r="V134" t="s">
        <v>9</v>
      </c>
      <c r="W134" s="3"/>
      <c r="X134" s="3"/>
      <c r="Y134" s="3" t="s">
        <v>9</v>
      </c>
      <c r="Z134" s="3" t="s">
        <v>9</v>
      </c>
      <c r="AA134" s="3" t="s">
        <v>9</v>
      </c>
      <c r="AB134" s="3" t="s">
        <v>9</v>
      </c>
      <c r="AC134" s="3"/>
      <c r="AD134" s="3" t="s">
        <v>9</v>
      </c>
      <c r="AE134" s="3"/>
      <c r="AF134" s="3" t="s">
        <v>9</v>
      </c>
      <c r="AG134" s="12">
        <f>COUNTIF(Table14[[#This Row],[Catalogue of the Museum of London Antiquities 1854]:[Illustrations of Roman London 1859]],"=y")</f>
        <v>7</v>
      </c>
      <c r="AH134" s="12" t="str">
        <f>CONCATENATE(Table14[[#This Row],[Surname]],", ",Table14[[#This Row],[First name]])</f>
        <v xml:space="preserve">Brockett, William Henry </v>
      </c>
    </row>
    <row r="135" spans="1:34" hidden="1" x14ac:dyDescent="0.25">
      <c r="A135" t="s">
        <v>146</v>
      </c>
      <c r="B135" t="s">
        <v>1517</v>
      </c>
      <c r="P135" t="s">
        <v>1634</v>
      </c>
      <c r="Q135" t="s">
        <v>753</v>
      </c>
      <c r="R135" s="3" t="s">
        <v>128</v>
      </c>
      <c r="S135" t="s">
        <v>27</v>
      </c>
      <c r="W135" s="3"/>
      <c r="X135" s="3"/>
      <c r="Y135" s="3"/>
      <c r="Z135" s="3"/>
      <c r="AA135" s="3"/>
      <c r="AB135" s="3"/>
      <c r="AC135" s="3" t="s">
        <v>9</v>
      </c>
      <c r="AD135" s="3"/>
      <c r="AE135" s="3"/>
      <c r="AF135" s="3"/>
      <c r="AG135" s="12">
        <f>COUNTIF(Table14[[#This Row],[Catalogue of the Museum of London Antiquities 1854]:[Illustrations of Roman London 1859]],"=y")</f>
        <v>1</v>
      </c>
      <c r="AH135" s="12" t="str">
        <f>CONCATENATE(Table14[[#This Row],[Surname]],", ",Table14[[#This Row],[First name]])</f>
        <v>Brooke, F C</v>
      </c>
    </row>
    <row r="136" spans="1:34" hidden="1" x14ac:dyDescent="0.25">
      <c r="A136" t="s">
        <v>146</v>
      </c>
      <c r="B136" t="s">
        <v>147</v>
      </c>
      <c r="D136" t="s">
        <v>9</v>
      </c>
      <c r="J136" t="s">
        <v>9</v>
      </c>
      <c r="P136" t="s">
        <v>148</v>
      </c>
      <c r="Q136" t="s">
        <v>149</v>
      </c>
      <c r="R136" s="3" t="s">
        <v>400</v>
      </c>
      <c r="S136" t="s">
        <v>27</v>
      </c>
      <c r="V136" t="s">
        <v>9</v>
      </c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12">
        <f>COUNTIF(Table14[[#This Row],[Catalogue of the Museum of London Antiquities 1854]:[Illustrations of Roman London 1859]],"=y")</f>
        <v>1</v>
      </c>
      <c r="AH136" s="12" t="str">
        <f>CONCATENATE(Table14[[#This Row],[Surname]],", ",Table14[[#This Row],[First name]])</f>
        <v>Brooke, Richard</v>
      </c>
    </row>
    <row r="137" spans="1:34" hidden="1" x14ac:dyDescent="0.25">
      <c r="A137" t="s">
        <v>146</v>
      </c>
      <c r="B137" t="s">
        <v>103</v>
      </c>
      <c r="Q137" t="s">
        <v>150</v>
      </c>
      <c r="R137" s="3" t="s">
        <v>3253</v>
      </c>
      <c r="S137" t="s">
        <v>27</v>
      </c>
      <c r="V137" t="s">
        <v>9</v>
      </c>
      <c r="W137" s="3" t="s">
        <v>9</v>
      </c>
      <c r="X137" s="3" t="s">
        <v>9</v>
      </c>
      <c r="Y137" s="3" t="s">
        <v>9</v>
      </c>
      <c r="Z137" s="3" t="s">
        <v>9</v>
      </c>
      <c r="AA137" s="3" t="s">
        <v>9</v>
      </c>
      <c r="AB137" s="3"/>
      <c r="AC137" s="3"/>
      <c r="AD137" s="3" t="s">
        <v>9</v>
      </c>
      <c r="AE137" s="3"/>
      <c r="AF137" s="3"/>
      <c r="AG137" s="12">
        <f>COUNTIF(Table14[[#This Row],[Catalogue of the Museum of London Antiquities 1854]:[Illustrations of Roman London 1859]],"=y")</f>
        <v>7</v>
      </c>
      <c r="AH137" s="12" t="str">
        <f>CONCATENATE(Table14[[#This Row],[Surname]],", ",Table14[[#This Row],[First name]])</f>
        <v>Brooke, William Henry</v>
      </c>
    </row>
    <row r="138" spans="1:34" hidden="1" x14ac:dyDescent="0.25">
      <c r="A138" t="s">
        <v>151</v>
      </c>
      <c r="B138" t="s">
        <v>11</v>
      </c>
      <c r="L138" t="s">
        <v>9</v>
      </c>
      <c r="N138" t="s">
        <v>1836</v>
      </c>
      <c r="P138" t="s">
        <v>1837</v>
      </c>
      <c r="Q138" t="s">
        <v>16</v>
      </c>
      <c r="R138" s="3" t="s">
        <v>16</v>
      </c>
      <c r="S138" t="s">
        <v>27</v>
      </c>
      <c r="W138" s="3"/>
      <c r="X138" s="3"/>
      <c r="Y138" s="3"/>
      <c r="Z138" s="3"/>
      <c r="AA138" s="3"/>
      <c r="AB138" s="3"/>
      <c r="AC138" s="3"/>
      <c r="AD138" s="3"/>
      <c r="AE138" s="3"/>
      <c r="AF138" s="3" t="s">
        <v>9</v>
      </c>
      <c r="AG138" s="12">
        <f>COUNTIF(Table14[[#This Row],[Catalogue of the Museum of London Antiquities 1854]:[Illustrations of Roman London 1859]],"=y")</f>
        <v>1</v>
      </c>
      <c r="AH138" s="12" t="str">
        <f>CONCATENATE(Table14[[#This Row],[Surname]],", ",Table14[[#This Row],[First name]])</f>
        <v>Brown, John</v>
      </c>
    </row>
    <row r="139" spans="1:34" hidden="1" x14ac:dyDescent="0.25">
      <c r="A139" t="s">
        <v>151</v>
      </c>
      <c r="B139" t="s">
        <v>66</v>
      </c>
      <c r="P139" t="s">
        <v>152</v>
      </c>
      <c r="Q139" t="s">
        <v>16</v>
      </c>
      <c r="R139" s="3" t="s">
        <v>16</v>
      </c>
      <c r="S139" t="s">
        <v>27</v>
      </c>
      <c r="V139" t="s">
        <v>9</v>
      </c>
      <c r="W139" s="3"/>
      <c r="X139" s="3"/>
      <c r="Y139" s="3"/>
      <c r="Z139" s="3"/>
      <c r="AA139" s="3"/>
      <c r="AB139" s="3"/>
      <c r="AC139" s="3"/>
      <c r="AD139" s="3" t="s">
        <v>9</v>
      </c>
      <c r="AE139" s="3"/>
      <c r="AF139" s="3"/>
      <c r="AG139" s="12">
        <f>COUNTIF(Table14[[#This Row],[Catalogue of the Museum of London Antiquities 1854]:[Illustrations of Roman London 1859]],"=y")</f>
        <v>2</v>
      </c>
      <c r="AH139" s="12" t="str">
        <f>CONCATENATE(Table14[[#This Row],[Surname]],", ",Table14[[#This Row],[First name]])</f>
        <v>Brown, Thomas</v>
      </c>
    </row>
    <row r="140" spans="1:34" hidden="1" x14ac:dyDescent="0.25">
      <c r="A140" t="s">
        <v>153</v>
      </c>
      <c r="B140" t="s">
        <v>1299</v>
      </c>
      <c r="C140" t="s">
        <v>1835</v>
      </c>
      <c r="D140" t="s">
        <v>9</v>
      </c>
      <c r="E140" t="s">
        <v>9</v>
      </c>
      <c r="I140" t="s">
        <v>154</v>
      </c>
      <c r="J140" t="s">
        <v>9</v>
      </c>
      <c r="N140" t="s">
        <v>2239</v>
      </c>
      <c r="Q140" t="s">
        <v>12</v>
      </c>
      <c r="R140" s="3" t="s">
        <v>2061</v>
      </c>
      <c r="S140" t="s">
        <v>27</v>
      </c>
      <c r="V140" t="s">
        <v>9</v>
      </c>
      <c r="W140" s="3"/>
      <c r="X140" s="3" t="s">
        <v>9</v>
      </c>
      <c r="Y140" s="3" t="s">
        <v>9</v>
      </c>
      <c r="Z140" s="3" t="s">
        <v>9</v>
      </c>
      <c r="AA140" s="3" t="s">
        <v>9</v>
      </c>
      <c r="AB140" s="3" t="s">
        <v>9</v>
      </c>
      <c r="AC140" s="3" t="s">
        <v>9</v>
      </c>
      <c r="AD140" s="3" t="s">
        <v>9</v>
      </c>
      <c r="AE140" s="3" t="s">
        <v>9</v>
      </c>
      <c r="AF140" s="3" t="s">
        <v>9</v>
      </c>
      <c r="AG140" s="12">
        <f>COUNTIF(Table14[[#This Row],[Catalogue of the Museum of London Antiquities 1854]:[Illustrations of Roman London 1859]],"=y")</f>
        <v>10</v>
      </c>
      <c r="AH140" s="12" t="str">
        <f>CONCATENATE(Table14[[#This Row],[Surname]],", ",Table14[[#This Row],[First name]])</f>
        <v>Bruce, J Collingwood</v>
      </c>
    </row>
    <row r="141" spans="1:34" hidden="1" x14ac:dyDescent="0.25">
      <c r="A141" t="s">
        <v>153</v>
      </c>
      <c r="B141" t="s">
        <v>11</v>
      </c>
      <c r="C141" t="s">
        <v>841</v>
      </c>
      <c r="D141" t="s">
        <v>9</v>
      </c>
      <c r="J141" t="s">
        <v>9</v>
      </c>
      <c r="P141" t="s">
        <v>155</v>
      </c>
      <c r="Q141" t="s">
        <v>16</v>
      </c>
      <c r="R141" s="3" t="s">
        <v>16</v>
      </c>
      <c r="S141" t="s">
        <v>27</v>
      </c>
      <c r="V141" t="s">
        <v>9</v>
      </c>
      <c r="W141" s="3"/>
      <c r="X141" s="3"/>
      <c r="Y141" s="3"/>
      <c r="Z141" s="3"/>
      <c r="AA141" s="3"/>
      <c r="AB141" s="3"/>
      <c r="AC141" s="3"/>
      <c r="AD141" s="3" t="s">
        <v>9</v>
      </c>
      <c r="AE141" s="3"/>
      <c r="AF141" s="3"/>
      <c r="AG141" s="12">
        <f>COUNTIF(Table14[[#This Row],[Catalogue of the Museum of London Antiquities 1854]:[Illustrations of Roman London 1859]],"=y")</f>
        <v>2</v>
      </c>
      <c r="AH141" s="12" t="str">
        <f>CONCATENATE(Table14[[#This Row],[Surname]],", ",Table14[[#This Row],[First name]])</f>
        <v>Bruce, John</v>
      </c>
    </row>
    <row r="142" spans="1:34" hidden="1" x14ac:dyDescent="0.25">
      <c r="A142" t="s">
        <v>153</v>
      </c>
      <c r="B142" t="s">
        <v>156</v>
      </c>
      <c r="J142" t="s">
        <v>9</v>
      </c>
      <c r="P142" t="s">
        <v>157</v>
      </c>
      <c r="Q142" t="s">
        <v>16</v>
      </c>
      <c r="R142" s="3" t="s">
        <v>16</v>
      </c>
      <c r="S142" t="s">
        <v>27</v>
      </c>
      <c r="V142" t="s">
        <v>9</v>
      </c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12">
        <f>COUNTIF(Table14[[#This Row],[Catalogue of the Museum of London Antiquities 1854]:[Illustrations of Roman London 1859]],"=y")</f>
        <v>1</v>
      </c>
      <c r="AH142" s="12" t="str">
        <f>CONCATENATE(Table14[[#This Row],[Surname]],", ",Table14[[#This Row],[First name]])</f>
        <v>Bruce, W. Downing</v>
      </c>
    </row>
    <row r="143" spans="1:34" hidden="1" x14ac:dyDescent="0.25">
      <c r="A143" t="s">
        <v>158</v>
      </c>
      <c r="B143" t="s">
        <v>159</v>
      </c>
      <c r="D143" t="s">
        <v>9</v>
      </c>
      <c r="P143" t="s">
        <v>3236</v>
      </c>
      <c r="Q143" t="s">
        <v>160</v>
      </c>
      <c r="R143" s="3" t="s">
        <v>161</v>
      </c>
      <c r="S143" t="s">
        <v>27</v>
      </c>
      <c r="V143" t="s">
        <v>9</v>
      </c>
      <c r="W143" s="3"/>
      <c r="X143" s="3"/>
      <c r="Y143" s="3"/>
      <c r="Z143" s="3"/>
      <c r="AA143" s="3" t="s">
        <v>9</v>
      </c>
      <c r="AB143" s="3" t="s">
        <v>9</v>
      </c>
      <c r="AC143" s="3" t="s">
        <v>9</v>
      </c>
      <c r="AD143" s="3"/>
      <c r="AE143" s="3"/>
      <c r="AF143" s="3"/>
      <c r="AG143" s="12">
        <f>COUNTIF(Table14[[#This Row],[Catalogue of the Museum of London Antiquities 1854]:[Illustrations of Roman London 1859]],"=y")</f>
        <v>4</v>
      </c>
      <c r="AH143" s="12" t="str">
        <f>CONCATENATE(Table14[[#This Row],[Surname]],", ",Table14[[#This Row],[First name]])</f>
        <v>Brushfield, Thomas Nadauld</v>
      </c>
    </row>
    <row r="144" spans="1:34" hidden="1" x14ac:dyDescent="0.25">
      <c r="A144" t="s">
        <v>1483</v>
      </c>
      <c r="B144" t="s">
        <v>1484</v>
      </c>
      <c r="C144" t="s">
        <v>76</v>
      </c>
      <c r="D144" t="s">
        <v>9</v>
      </c>
      <c r="F144" t="s">
        <v>9</v>
      </c>
      <c r="P144" t="s">
        <v>1485</v>
      </c>
      <c r="Q144" t="s">
        <v>1486</v>
      </c>
      <c r="R144" s="3" t="s">
        <v>1487</v>
      </c>
      <c r="S144" t="s">
        <v>504</v>
      </c>
      <c r="W144" s="3"/>
      <c r="X144" s="3"/>
      <c r="Y144" s="3"/>
      <c r="Z144" s="3"/>
      <c r="AA144" s="3" t="s">
        <v>9</v>
      </c>
      <c r="AB144" s="3" t="s">
        <v>9</v>
      </c>
      <c r="AC144" s="3" t="s">
        <v>9</v>
      </c>
      <c r="AD144" s="3"/>
      <c r="AE144" s="3"/>
      <c r="AF144" s="3"/>
      <c r="AG144" s="12">
        <f>COUNTIF(Table14[[#This Row],[Catalogue of the Museum of London Antiquities 1854]:[Illustrations of Roman London 1859]],"=y")</f>
        <v>3</v>
      </c>
      <c r="AH144" s="12" t="str">
        <f>CONCATENATE(Table14[[#This Row],[Surname]],", ",Table14[[#This Row],[First name]])</f>
        <v>Brydges, Harford Jones</v>
      </c>
    </row>
    <row r="145" spans="1:34" hidden="1" x14ac:dyDescent="0.25">
      <c r="A145" t="s">
        <v>1838</v>
      </c>
      <c r="C145" t="s">
        <v>1839</v>
      </c>
      <c r="D145" t="s">
        <v>9</v>
      </c>
      <c r="F145" t="s">
        <v>9</v>
      </c>
      <c r="P145" t="s">
        <v>1840</v>
      </c>
      <c r="Q145" t="s">
        <v>16</v>
      </c>
      <c r="R145" s="3" t="s">
        <v>16</v>
      </c>
      <c r="S145" t="s">
        <v>27</v>
      </c>
      <c r="W145" s="3"/>
      <c r="X145" s="3"/>
      <c r="Y145" s="3"/>
      <c r="Z145" s="3"/>
      <c r="AA145" s="3"/>
      <c r="AB145" s="3"/>
      <c r="AC145" s="3"/>
      <c r="AD145" s="3"/>
      <c r="AE145" s="3"/>
      <c r="AF145" s="3" t="s">
        <v>9</v>
      </c>
      <c r="AG145" s="12">
        <f>COUNTIF(Table14[[#This Row],[Catalogue of the Museum of London Antiquities 1854]:[Illustrations of Roman London 1859]],"=y")</f>
        <v>1</v>
      </c>
      <c r="AH145" s="12" t="str">
        <f>CONCATENATE(Table14[[#This Row],[Surname]],", ",Table14[[#This Row],[First name]])</f>
        <v xml:space="preserve">Buccleuch, </v>
      </c>
    </row>
    <row r="146" spans="1:34" hidden="1" x14ac:dyDescent="0.25">
      <c r="A146" s="3" t="s">
        <v>162</v>
      </c>
      <c r="B146" s="3" t="s">
        <v>11</v>
      </c>
      <c r="C146" s="3"/>
      <c r="D146" s="3" t="s">
        <v>9</v>
      </c>
      <c r="E146" s="3"/>
      <c r="F146" s="3"/>
      <c r="G146" s="3"/>
      <c r="H146" s="3"/>
      <c r="I146" s="3"/>
      <c r="J146" s="3" t="s">
        <v>9</v>
      </c>
      <c r="K146" s="3"/>
      <c r="L146" s="3"/>
      <c r="M146" s="3"/>
      <c r="N146" s="3"/>
      <c r="O146" s="3"/>
      <c r="P146" s="3"/>
      <c r="Q146" s="3" t="s">
        <v>163</v>
      </c>
      <c r="R146" s="3" t="s">
        <v>163</v>
      </c>
      <c r="S146" s="3" t="s">
        <v>34</v>
      </c>
      <c r="T146" s="3"/>
      <c r="U146" s="3"/>
      <c r="V146" s="3" t="s">
        <v>9</v>
      </c>
      <c r="W146" s="3"/>
      <c r="X146" s="3"/>
      <c r="Y146" s="3"/>
      <c r="Z146" s="3"/>
      <c r="AA146" s="3"/>
      <c r="AB146" s="3"/>
      <c r="AC146" s="3"/>
      <c r="AD146" s="3"/>
      <c r="AE146" s="3"/>
      <c r="AF146" s="3" t="s">
        <v>9</v>
      </c>
      <c r="AG146" s="12">
        <f>COUNTIF(Table14[[#This Row],[Catalogue of the Museum of London Antiquities 1854]:[Illustrations of Roman London 1859]],"=y")</f>
        <v>2</v>
      </c>
      <c r="AH146" s="12" t="str">
        <f>CONCATENATE(Table14[[#This Row],[Surname]],", ",Table14[[#This Row],[First name]])</f>
        <v>Buchanan, John</v>
      </c>
    </row>
    <row r="147" spans="1:34" hidden="1" x14ac:dyDescent="0.25">
      <c r="A147" t="s">
        <v>164</v>
      </c>
      <c r="B147" t="s">
        <v>842</v>
      </c>
      <c r="D147" t="s">
        <v>9</v>
      </c>
      <c r="P147" t="s">
        <v>843</v>
      </c>
      <c r="Q147" t="s">
        <v>16</v>
      </c>
      <c r="R147" s="3" t="s">
        <v>16</v>
      </c>
      <c r="S147" t="s">
        <v>27</v>
      </c>
      <c r="W147" s="3"/>
      <c r="X147" s="3"/>
      <c r="Y147" s="3"/>
      <c r="Z147" s="3"/>
      <c r="AA147" s="3"/>
      <c r="AB147" s="3"/>
      <c r="AC147" s="3"/>
      <c r="AD147" s="3" t="s">
        <v>9</v>
      </c>
      <c r="AE147" s="3"/>
      <c r="AF147" s="3"/>
      <c r="AG147" s="12">
        <f>COUNTIF(Table14[[#This Row],[Catalogue of the Museum of London Antiquities 1854]:[Illustrations of Roman London 1859]],"=y")</f>
        <v>1</v>
      </c>
      <c r="AH147" s="12" t="str">
        <f>CONCATENATE(Table14[[#This Row],[Surname]],", ",Table14[[#This Row],[First name]])</f>
        <v>Buckingham, James Silk</v>
      </c>
    </row>
    <row r="148" spans="1:34" hidden="1" x14ac:dyDescent="0.25">
      <c r="A148" t="s">
        <v>164</v>
      </c>
      <c r="B148" t="s">
        <v>165</v>
      </c>
      <c r="P148" t="s">
        <v>166</v>
      </c>
      <c r="Q148" t="s">
        <v>16</v>
      </c>
      <c r="R148" s="3" t="s">
        <v>16</v>
      </c>
      <c r="S148" t="s">
        <v>27</v>
      </c>
      <c r="V148" t="s">
        <v>9</v>
      </c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12">
        <f>COUNTIF(Table14[[#This Row],[Catalogue of the Museum of London Antiquities 1854]:[Illustrations of Roman London 1859]],"=y")</f>
        <v>1</v>
      </c>
      <c r="AH148" s="12" t="str">
        <f>CONCATENATE(Table14[[#This Row],[Surname]],", ",Table14[[#This Row],[First name]])</f>
        <v>Buckingham, John Silk</v>
      </c>
    </row>
    <row r="149" spans="1:34" hidden="1" x14ac:dyDescent="0.25">
      <c r="A149" t="s">
        <v>167</v>
      </c>
      <c r="C149" t="s">
        <v>85</v>
      </c>
      <c r="D149" t="s">
        <v>9</v>
      </c>
      <c r="H149" t="s">
        <v>9</v>
      </c>
      <c r="L149" t="s">
        <v>9</v>
      </c>
      <c r="Q149" t="s">
        <v>168</v>
      </c>
      <c r="R149" s="3" t="s">
        <v>169</v>
      </c>
      <c r="S149" t="s">
        <v>27</v>
      </c>
      <c r="V149" t="s">
        <v>9</v>
      </c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12">
        <f>COUNTIF(Table14[[#This Row],[Catalogue of the Museum of London Antiquities 1854]:[Illustrations of Roman London 1859]],"=y")</f>
        <v>1</v>
      </c>
      <c r="AH149" s="12" t="str">
        <f>CONCATENATE(Table14[[#This Row],[Surname]],", ",Table14[[#This Row],[First name]])</f>
        <v xml:space="preserve">Buckman, </v>
      </c>
    </row>
    <row r="150" spans="1:34" hidden="1" x14ac:dyDescent="0.25">
      <c r="A150" t="s">
        <v>1841</v>
      </c>
      <c r="B150" t="s">
        <v>113</v>
      </c>
      <c r="C150" t="s">
        <v>24</v>
      </c>
      <c r="E150" t="s">
        <v>9</v>
      </c>
      <c r="P150" t="s">
        <v>1842</v>
      </c>
      <c r="Q150" t="s">
        <v>1843</v>
      </c>
      <c r="R150" s="3" t="s">
        <v>68</v>
      </c>
      <c r="S150" t="s">
        <v>27</v>
      </c>
      <c r="W150" s="3"/>
      <c r="X150" s="3"/>
      <c r="Y150" s="3"/>
      <c r="Z150" s="3"/>
      <c r="AA150" s="3"/>
      <c r="AB150" s="3"/>
      <c r="AC150" s="3"/>
      <c r="AD150" s="3"/>
      <c r="AE150" s="3"/>
      <c r="AF150" s="3" t="s">
        <v>9</v>
      </c>
      <c r="AG150" s="12">
        <f>COUNTIF(Table14[[#This Row],[Catalogue of the Museum of London Antiquities 1854]:[Illustrations of Roman London 1859]],"=y")</f>
        <v>1</v>
      </c>
      <c r="AH150" s="12" t="str">
        <f>CONCATENATE(Table14[[#This Row],[Surname]],", ",Table14[[#This Row],[First name]])</f>
        <v>Bulwer, James</v>
      </c>
    </row>
    <row r="151" spans="1:34" hidden="1" x14ac:dyDescent="0.25">
      <c r="A151" s="3" t="s">
        <v>1300</v>
      </c>
      <c r="B151" s="3" t="s">
        <v>1844</v>
      </c>
      <c r="C151" s="3"/>
      <c r="D151" s="3" t="s">
        <v>9</v>
      </c>
      <c r="E151" s="3"/>
      <c r="F151" s="3"/>
      <c r="G151" s="3"/>
      <c r="H151" s="3"/>
      <c r="I151" s="3" t="s">
        <v>48</v>
      </c>
      <c r="J151" s="3"/>
      <c r="K151" s="3"/>
      <c r="L151" s="3" t="s">
        <v>9</v>
      </c>
      <c r="M151" s="3" t="s">
        <v>9</v>
      </c>
      <c r="N151" s="3" t="s">
        <v>1301</v>
      </c>
      <c r="O151" s="3"/>
      <c r="P151" s="3" t="s">
        <v>1302</v>
      </c>
      <c r="Q151" s="3" t="s">
        <v>16</v>
      </c>
      <c r="R151" s="3" t="s">
        <v>16</v>
      </c>
      <c r="S151" s="3" t="s">
        <v>27</v>
      </c>
      <c r="T151" s="3"/>
      <c r="U151" s="3"/>
      <c r="V151" s="3"/>
      <c r="W151" s="3"/>
      <c r="X151" s="3"/>
      <c r="Y151" s="3" t="s">
        <v>9</v>
      </c>
      <c r="Z151" s="3" t="s">
        <v>9</v>
      </c>
      <c r="AA151" s="3" t="s">
        <v>9</v>
      </c>
      <c r="AB151" s="3" t="s">
        <v>9</v>
      </c>
      <c r="AC151" s="3"/>
      <c r="AD151" s="3"/>
      <c r="AE151" s="3"/>
      <c r="AF151" s="3" t="s">
        <v>9</v>
      </c>
      <c r="AG151" s="12">
        <f>COUNTIF(Table14[[#This Row],[Catalogue of the Museum of London Antiquities 1854]:[Illustrations of Roman London 1859]],"=y")</f>
        <v>5</v>
      </c>
      <c r="AH151" s="12" t="str">
        <f>CONCATENATE(Table14[[#This Row],[Surname]],", ",Table14[[#This Row],[First name]])</f>
        <v>Bunbury, Edward H</v>
      </c>
    </row>
    <row r="152" spans="1:34" hidden="1" x14ac:dyDescent="0.25">
      <c r="A152" t="s">
        <v>170</v>
      </c>
      <c r="B152" t="s">
        <v>171</v>
      </c>
      <c r="D152" t="s">
        <v>9</v>
      </c>
      <c r="J152" t="s">
        <v>9</v>
      </c>
      <c r="Q152" t="s">
        <v>96</v>
      </c>
      <c r="R152" s="3" t="s">
        <v>96</v>
      </c>
      <c r="S152" t="s">
        <v>95</v>
      </c>
      <c r="V152" t="s">
        <v>9</v>
      </c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12">
        <f>COUNTIF(Table14[[#This Row],[Catalogue of the Museum of London Antiquities 1854]:[Illustrations of Roman London 1859]],"=y")</f>
        <v>1</v>
      </c>
      <c r="AH152" s="12" t="str">
        <f>CONCATENATE(Table14[[#This Row],[Surname]],", ",Table14[[#This Row],[First name]])</f>
        <v>Bunsen, The Chevalier</v>
      </c>
    </row>
    <row r="153" spans="1:34" hidden="1" x14ac:dyDescent="0.25">
      <c r="A153" t="s">
        <v>1845</v>
      </c>
      <c r="B153" t="s">
        <v>11</v>
      </c>
      <c r="P153" t="s">
        <v>1846</v>
      </c>
      <c r="Q153" t="s">
        <v>1260</v>
      </c>
      <c r="R153" s="3" t="s">
        <v>400</v>
      </c>
      <c r="S153" t="s">
        <v>27</v>
      </c>
      <c r="W153" s="3"/>
      <c r="X153" s="3"/>
      <c r="Y153" s="3"/>
      <c r="Z153" s="3"/>
      <c r="AA153" s="3"/>
      <c r="AB153" s="3"/>
      <c r="AC153" s="3"/>
      <c r="AD153" s="3"/>
      <c r="AE153" s="3"/>
      <c r="AF153" s="3" t="s">
        <v>9</v>
      </c>
      <c r="AG153" s="12">
        <f>COUNTIF(Table14[[#This Row],[Catalogue of the Museum of London Antiquities 1854]:[Illustrations of Roman London 1859]],"=y")</f>
        <v>1</v>
      </c>
      <c r="AH153" s="12" t="str">
        <f>CONCATENATE(Table14[[#This Row],[Surname]],", ",Table14[[#This Row],[First name]])</f>
        <v>Burder, John</v>
      </c>
    </row>
    <row r="154" spans="1:34" hidden="1" x14ac:dyDescent="0.25">
      <c r="A154" t="s">
        <v>844</v>
      </c>
      <c r="B154" t="s">
        <v>845</v>
      </c>
      <c r="J154" t="s">
        <v>9</v>
      </c>
      <c r="P154" t="s">
        <v>846</v>
      </c>
      <c r="Q154" t="s">
        <v>16</v>
      </c>
      <c r="R154" s="3" t="s">
        <v>16</v>
      </c>
      <c r="S154" t="s">
        <v>27</v>
      </c>
      <c r="W154" s="3" t="s">
        <v>9</v>
      </c>
      <c r="X154" s="3" t="s">
        <v>9</v>
      </c>
      <c r="Y154" s="3"/>
      <c r="Z154" s="3"/>
      <c r="AA154" s="3"/>
      <c r="AB154" s="3"/>
      <c r="AC154" s="3"/>
      <c r="AD154" s="3" t="s">
        <v>9</v>
      </c>
      <c r="AE154" s="3"/>
      <c r="AF154" s="3"/>
      <c r="AG154" s="12">
        <f>COUNTIF(Table14[[#This Row],[Catalogue of the Museum of London Antiquities 1854]:[Illustrations of Roman London 1859]],"=y")</f>
        <v>3</v>
      </c>
      <c r="AH154" s="12" t="str">
        <f>CONCATENATE(Table14[[#This Row],[Surname]],", ",Table14[[#This Row],[First name]])</f>
        <v>Burkitt, Alexander Horace</v>
      </c>
    </row>
    <row r="155" spans="1:34" hidden="1" x14ac:dyDescent="0.25">
      <c r="A155" t="s">
        <v>172</v>
      </c>
      <c r="B155" t="s">
        <v>173</v>
      </c>
      <c r="J155" t="s">
        <v>9</v>
      </c>
      <c r="P155" t="s">
        <v>174</v>
      </c>
      <c r="Q155" t="s">
        <v>16</v>
      </c>
      <c r="R155" s="3" t="s">
        <v>16</v>
      </c>
      <c r="S155" t="s">
        <v>27</v>
      </c>
      <c r="V155" t="s">
        <v>9</v>
      </c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12">
        <f>COUNTIF(Table14[[#This Row],[Catalogue of the Museum of London Antiquities 1854]:[Illustrations of Roman London 1859]],"=y")</f>
        <v>1</v>
      </c>
      <c r="AH155" s="12" t="str">
        <f>CONCATENATE(Table14[[#This Row],[Surname]],", ",Table14[[#This Row],[First name]])</f>
        <v>Burgess, Alfred</v>
      </c>
    </row>
    <row r="156" spans="1:34" hidden="1" x14ac:dyDescent="0.25">
      <c r="A156" s="3" t="s">
        <v>3221</v>
      </c>
      <c r="B156" s="3" t="s">
        <v>3222</v>
      </c>
      <c r="C156" s="3" t="s">
        <v>848</v>
      </c>
      <c r="D156" s="3" t="s">
        <v>9</v>
      </c>
      <c r="E156" s="3"/>
      <c r="F156" s="3" t="s">
        <v>9</v>
      </c>
      <c r="G156" s="3"/>
      <c r="H156" s="3"/>
      <c r="I156" s="3"/>
      <c r="J156" s="3"/>
      <c r="K156" s="3"/>
      <c r="L156" s="3"/>
      <c r="M156" s="3"/>
      <c r="N156" s="3"/>
      <c r="O156" s="3"/>
      <c r="P156" s="3" t="s">
        <v>3210</v>
      </c>
      <c r="Q156" s="3" t="s">
        <v>850</v>
      </c>
      <c r="R156" s="3" t="s">
        <v>3254</v>
      </c>
      <c r="S156" s="3" t="s">
        <v>27</v>
      </c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 t="s">
        <v>9</v>
      </c>
      <c r="AE156" s="3"/>
      <c r="AF156" s="3"/>
      <c r="AG156" s="12">
        <f>COUNTIF(Table14[[#This Row],[Catalogue of the Museum of London Antiquities 1854]:[Illustrations of Roman London 1859]],"=y")</f>
        <v>1</v>
      </c>
      <c r="AH156" s="12" t="str">
        <f>CONCATENATE(Table14[[#This Row],[Surname]],", ",Table14[[#This Row],[First name]])</f>
        <v>Burlington (Cavendish?), (William?)</v>
      </c>
    </row>
    <row r="157" spans="1:34" hidden="1" x14ac:dyDescent="0.25">
      <c r="A157" t="s">
        <v>1204</v>
      </c>
      <c r="B157" t="s">
        <v>1457</v>
      </c>
      <c r="P157" t="s">
        <v>1205</v>
      </c>
      <c r="Q157" t="s">
        <v>16</v>
      </c>
      <c r="R157" s="3" t="s">
        <v>16</v>
      </c>
      <c r="S157" t="s">
        <v>27</v>
      </c>
      <c r="W157" s="3" t="s">
        <v>9</v>
      </c>
      <c r="X157" s="3"/>
      <c r="Y157" s="3"/>
      <c r="Z157" s="3"/>
      <c r="AA157" s="3"/>
      <c r="AB157" s="3"/>
      <c r="AC157" s="3"/>
      <c r="AD157" s="3"/>
      <c r="AE157" s="3"/>
      <c r="AF157" s="3"/>
      <c r="AG157" s="12">
        <f>COUNTIF(Table14[[#This Row],[Catalogue of the Museum of London Antiquities 1854]:[Illustrations of Roman London 1859]],"=y")</f>
        <v>1</v>
      </c>
      <c r="AH157" s="12" t="str">
        <f>CONCATENATE(Table14[[#This Row],[Surname]],", ",Table14[[#This Row],[First name]])</f>
        <v>Burn, J H</v>
      </c>
    </row>
    <row r="158" spans="1:34" hidden="1" x14ac:dyDescent="0.25">
      <c r="A158" t="s">
        <v>175</v>
      </c>
      <c r="B158" t="s">
        <v>81</v>
      </c>
      <c r="P158" t="s">
        <v>176</v>
      </c>
      <c r="Q158" t="s">
        <v>16</v>
      </c>
      <c r="R158" s="3" t="s">
        <v>16</v>
      </c>
      <c r="S158" t="s">
        <v>27</v>
      </c>
      <c r="V158" t="s">
        <v>9</v>
      </c>
      <c r="W158" s="3"/>
      <c r="X158" s="3" t="s">
        <v>9</v>
      </c>
      <c r="Y158" s="3" t="s">
        <v>9</v>
      </c>
      <c r="Z158" s="3" t="s">
        <v>9</v>
      </c>
      <c r="AA158" s="3" t="s">
        <v>9</v>
      </c>
      <c r="AB158" s="3"/>
      <c r="AC158" s="3"/>
      <c r="AD158" s="3"/>
      <c r="AE158" s="3"/>
      <c r="AF158" s="3"/>
      <c r="AG158" s="12">
        <f>COUNTIF(Table14[[#This Row],[Catalogue of the Museum of London Antiquities 1854]:[Illustrations of Roman London 1859]],"=y")</f>
        <v>5</v>
      </c>
      <c r="AH158" s="12" t="str">
        <f>CONCATENATE(Table14[[#This Row],[Surname]],", ",Table14[[#This Row],[First name]])</f>
        <v>Burnaby, Robert</v>
      </c>
    </row>
    <row r="159" spans="1:34" hidden="1" x14ac:dyDescent="0.25">
      <c r="A159" t="s">
        <v>177</v>
      </c>
      <c r="B159" t="s">
        <v>1848</v>
      </c>
      <c r="C159" t="s">
        <v>178</v>
      </c>
      <c r="J159" t="s">
        <v>9</v>
      </c>
      <c r="K159" t="s">
        <v>9</v>
      </c>
      <c r="P159" t="s">
        <v>1850</v>
      </c>
      <c r="Q159" t="s">
        <v>179</v>
      </c>
      <c r="R159" s="3" t="s">
        <v>185</v>
      </c>
      <c r="S159" t="s">
        <v>27</v>
      </c>
      <c r="V159" t="s">
        <v>9</v>
      </c>
      <c r="W159" s="3"/>
      <c r="X159" s="3"/>
      <c r="Y159" s="3"/>
      <c r="Z159" s="3"/>
      <c r="AA159" s="3"/>
      <c r="AB159" s="3"/>
      <c r="AC159" s="3"/>
      <c r="AD159" s="3"/>
      <c r="AE159" s="3" t="s">
        <v>9</v>
      </c>
      <c r="AF159" s="3" t="s">
        <v>9</v>
      </c>
      <c r="AG159" s="12">
        <f>COUNTIF(Table14[[#This Row],[Catalogue of the Museum of London Antiquities 1854]:[Illustrations of Roman London 1859]],"=y")</f>
        <v>3</v>
      </c>
      <c r="AH159" s="12" t="str">
        <f>CONCATENATE(Table14[[#This Row],[Surname]],", ",Table14[[#This Row],[First name]])</f>
        <v>Burney, D D</v>
      </c>
    </row>
    <row r="160" spans="1:34" hidden="1" x14ac:dyDescent="0.25">
      <c r="A160" t="s">
        <v>1847</v>
      </c>
      <c r="B160" t="s">
        <v>113</v>
      </c>
      <c r="P160" t="s">
        <v>1849</v>
      </c>
      <c r="Q160" t="s">
        <v>16</v>
      </c>
      <c r="R160" s="3" t="s">
        <v>16</v>
      </c>
      <c r="S160" t="s">
        <v>27</v>
      </c>
      <c r="W160" s="3"/>
      <c r="X160" s="3"/>
      <c r="Y160" s="3"/>
      <c r="Z160" s="3"/>
      <c r="AA160" s="3"/>
      <c r="AB160" s="3"/>
      <c r="AC160" s="3"/>
      <c r="AD160" s="3"/>
      <c r="AE160" s="3"/>
      <c r="AF160" s="3" t="s">
        <v>9</v>
      </c>
      <c r="AG160" s="12">
        <f>COUNTIF(Table14[[#This Row],[Catalogue of the Museum of London Antiquities 1854]:[Illustrations of Roman London 1859]],"=y")</f>
        <v>1</v>
      </c>
      <c r="AH160" s="12" t="str">
        <f>CONCATENATE(Table14[[#This Row],[Surname]],", ",Table14[[#This Row],[First name]])</f>
        <v>Burrell, James</v>
      </c>
    </row>
    <row r="161" spans="1:34" hidden="1" x14ac:dyDescent="0.25">
      <c r="A161" t="s">
        <v>812</v>
      </c>
      <c r="B161" t="s">
        <v>813</v>
      </c>
      <c r="C161" t="s">
        <v>24</v>
      </c>
      <c r="E161" t="s">
        <v>9</v>
      </c>
      <c r="Q161" t="s">
        <v>814</v>
      </c>
      <c r="R161" s="3" t="s">
        <v>26</v>
      </c>
      <c r="S161" t="s">
        <v>27</v>
      </c>
      <c r="W161" s="3"/>
      <c r="X161" s="3"/>
      <c r="Y161" s="3"/>
      <c r="Z161" s="3"/>
      <c r="AA161" s="3"/>
      <c r="AB161" s="3"/>
      <c r="AC161" s="3"/>
      <c r="AD161" s="3" t="s">
        <v>9</v>
      </c>
      <c r="AE161" s="3"/>
      <c r="AF161" s="3"/>
      <c r="AG161" s="12">
        <f>COUNTIF(Table14[[#This Row],[Catalogue of the Museum of London Antiquities 1854]:[Illustrations of Roman London 1859]],"=y")</f>
        <v>1</v>
      </c>
      <c r="AH161" s="12" t="str">
        <f>CONCATENATE(Table14[[#This Row],[Surname]],", ",Table14[[#This Row],[First name]])</f>
        <v xml:space="preserve">Burton, C J </v>
      </c>
    </row>
    <row r="162" spans="1:34" hidden="1" x14ac:dyDescent="0.25">
      <c r="A162" t="s">
        <v>180</v>
      </c>
      <c r="R162" s="3" t="s">
        <v>128</v>
      </c>
      <c r="S162" t="s">
        <v>27</v>
      </c>
      <c r="U162" t="s">
        <v>180</v>
      </c>
      <c r="V162" t="s">
        <v>9</v>
      </c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12">
        <f>COUNTIF(Table14[[#This Row],[Catalogue of the Museum of London Antiquities 1854]:[Illustrations of Roman London 1859]],"=y")</f>
        <v>1</v>
      </c>
      <c r="AH162" s="12" t="str">
        <f>CONCATENATE(Table14[[#This Row],[Surname]],", ",Table14[[#This Row],[First name]])</f>
        <v xml:space="preserve">Bury and West Suffolk Institute, </v>
      </c>
    </row>
    <row r="163" spans="1:34" hidden="1" x14ac:dyDescent="0.25">
      <c r="A163" t="s">
        <v>181</v>
      </c>
      <c r="B163" t="s">
        <v>182</v>
      </c>
      <c r="P163" t="s">
        <v>183</v>
      </c>
      <c r="Q163" t="s">
        <v>184</v>
      </c>
      <c r="R163" s="3" t="s">
        <v>185</v>
      </c>
      <c r="S163" t="s">
        <v>27</v>
      </c>
      <c r="V163" t="s">
        <v>9</v>
      </c>
      <c r="W163" s="3"/>
      <c r="X163" s="3"/>
      <c r="Y163" s="3" t="s">
        <v>9</v>
      </c>
      <c r="Z163" s="3" t="s">
        <v>9</v>
      </c>
      <c r="AA163" s="3" t="s">
        <v>9</v>
      </c>
      <c r="AB163" s="3"/>
      <c r="AC163" s="3"/>
      <c r="AD163" s="3"/>
      <c r="AE163" s="3"/>
      <c r="AF163" s="3"/>
      <c r="AG163" s="12">
        <f>COUNTIF(Table14[[#This Row],[Catalogue of the Museum of London Antiquities 1854]:[Illustrations of Roman London 1859]],"=y")</f>
        <v>4</v>
      </c>
      <c r="AH163" s="12" t="str">
        <f>CONCATENATE(Table14[[#This Row],[Surname]],", ",Table14[[#This Row],[First name]])</f>
        <v>Bryant, Josias</v>
      </c>
    </row>
    <row r="164" spans="1:34" hidden="1" x14ac:dyDescent="0.25">
      <c r="A164" t="s">
        <v>1488</v>
      </c>
      <c r="B164" t="s">
        <v>1489</v>
      </c>
      <c r="D164" t="s">
        <v>9</v>
      </c>
      <c r="J164" t="s">
        <v>9</v>
      </c>
      <c r="K164" t="s">
        <v>9</v>
      </c>
      <c r="P164" t="s">
        <v>1490</v>
      </c>
      <c r="Q164" t="s">
        <v>16</v>
      </c>
      <c r="R164" s="3" t="s">
        <v>16</v>
      </c>
      <c r="S164" t="s">
        <v>27</v>
      </c>
      <c r="W164" s="3"/>
      <c r="X164" s="3"/>
      <c r="Y164" s="3"/>
      <c r="Z164" s="3"/>
      <c r="AA164" s="3" t="s">
        <v>9</v>
      </c>
      <c r="AB164" s="3" t="s">
        <v>9</v>
      </c>
      <c r="AC164" s="3"/>
      <c r="AD164" s="3"/>
      <c r="AE164" s="3"/>
      <c r="AF164" s="3" t="s">
        <v>9</v>
      </c>
      <c r="AG164" s="12">
        <f>COUNTIF(Table14[[#This Row],[Catalogue of the Museum of London Antiquities 1854]:[Illustrations of Roman London 1859]],"=y")</f>
        <v>3</v>
      </c>
      <c r="AH164" s="12" t="str">
        <f>CONCATENATE(Table14[[#This Row],[Surname]],", ",Table14[[#This Row],[First name]])</f>
        <v>Cabbell, Benjamin Bond</v>
      </c>
    </row>
    <row r="165" spans="1:34" hidden="1" x14ac:dyDescent="0.25">
      <c r="A165" t="s">
        <v>1303</v>
      </c>
      <c r="B165" t="s">
        <v>1304</v>
      </c>
      <c r="I165" t="s">
        <v>73</v>
      </c>
      <c r="P165" t="s">
        <v>1305</v>
      </c>
      <c r="Q165" t="s">
        <v>937</v>
      </c>
      <c r="R165" s="3" t="s">
        <v>3253</v>
      </c>
      <c r="S165" t="s">
        <v>27</v>
      </c>
      <c r="W165" s="3"/>
      <c r="X165" s="3"/>
      <c r="Y165" s="3" t="s">
        <v>9</v>
      </c>
      <c r="Z165" s="3" t="s">
        <v>9</v>
      </c>
      <c r="AA165" s="3" t="s">
        <v>9</v>
      </c>
      <c r="AB165" s="3"/>
      <c r="AC165" s="3"/>
      <c r="AD165" s="3"/>
      <c r="AE165" s="3"/>
      <c r="AF165" s="3"/>
      <c r="AG165" s="12">
        <f>COUNTIF(Table14[[#This Row],[Catalogue of the Museum of London Antiquities 1854]:[Illustrations of Roman London 1859]],"=y")</f>
        <v>3</v>
      </c>
      <c r="AH165" s="12" t="str">
        <f>CONCATENATE(Table14[[#This Row],[Surname]],", ",Table14[[#This Row],[First name]])</f>
        <v>Callaghan, P O</v>
      </c>
    </row>
    <row r="166" spans="1:34" hidden="1" x14ac:dyDescent="0.25">
      <c r="A166" t="s">
        <v>1635</v>
      </c>
      <c r="B166" t="s">
        <v>113</v>
      </c>
      <c r="C166" t="s">
        <v>24</v>
      </c>
      <c r="E166" t="s">
        <v>9</v>
      </c>
      <c r="I166" t="s">
        <v>48</v>
      </c>
      <c r="P166" t="s">
        <v>1636</v>
      </c>
      <c r="Q166" t="s">
        <v>1637</v>
      </c>
      <c r="R166" s="3" t="s">
        <v>3253</v>
      </c>
      <c r="S166" t="s">
        <v>27</v>
      </c>
      <c r="W166" s="3"/>
      <c r="X166" s="3"/>
      <c r="Y166" s="3"/>
      <c r="Z166" s="3"/>
      <c r="AA166" s="3"/>
      <c r="AB166" s="3"/>
      <c r="AC166" s="3" t="s">
        <v>9</v>
      </c>
      <c r="AD166" s="3"/>
      <c r="AE166" s="3"/>
      <c r="AF166" s="3"/>
      <c r="AG166" s="12">
        <f>COUNTIF(Table14[[#This Row],[Catalogue of the Museum of London Antiquities 1854]:[Illustrations of Roman London 1859]],"=y")</f>
        <v>1</v>
      </c>
      <c r="AH166" s="12" t="str">
        <f>CONCATENATE(Table14[[#This Row],[Surname]],", ",Table14[[#This Row],[First name]])</f>
        <v>Calvert, James</v>
      </c>
    </row>
    <row r="167" spans="1:34" hidden="1" x14ac:dyDescent="0.25">
      <c r="A167" t="s">
        <v>1851</v>
      </c>
      <c r="Q167" t="s">
        <v>50</v>
      </c>
      <c r="R167" s="3" t="s">
        <v>222</v>
      </c>
      <c r="S167" t="s">
        <v>27</v>
      </c>
      <c r="U167" t="s">
        <v>2281</v>
      </c>
      <c r="W167" s="3"/>
      <c r="X167" s="3"/>
      <c r="Y167" s="3"/>
      <c r="Z167" s="3"/>
      <c r="AA167" s="3"/>
      <c r="AB167" s="3"/>
      <c r="AC167" s="3"/>
      <c r="AD167" s="3"/>
      <c r="AE167" s="3"/>
      <c r="AF167" s="3" t="s">
        <v>9</v>
      </c>
      <c r="AG167" s="12">
        <f>COUNTIF(Table14[[#This Row],[Catalogue of the Museum of London Antiquities 1854]:[Illustrations of Roman London 1859]],"=y")</f>
        <v>1</v>
      </c>
      <c r="AH167" s="12" t="str">
        <f>CONCATENATE(Table14[[#This Row],[Surname]],", ",Table14[[#This Row],[First name]])</f>
        <v xml:space="preserve">Cambridge, Free Library, </v>
      </c>
    </row>
    <row r="168" spans="1:34" hidden="1" x14ac:dyDescent="0.25">
      <c r="A168" t="s">
        <v>1306</v>
      </c>
      <c r="P168" t="s">
        <v>1307</v>
      </c>
      <c r="Q168" t="s">
        <v>50</v>
      </c>
      <c r="R168" s="3" t="s">
        <v>222</v>
      </c>
      <c r="S168" t="s">
        <v>27</v>
      </c>
      <c r="U168" t="s">
        <v>1308</v>
      </c>
      <c r="W168" s="3"/>
      <c r="X168" s="3"/>
      <c r="Y168" s="3" t="s">
        <v>9</v>
      </c>
      <c r="Z168" s="3" t="s">
        <v>9</v>
      </c>
      <c r="AA168" s="3" t="s">
        <v>9</v>
      </c>
      <c r="AB168" s="3" t="s">
        <v>9</v>
      </c>
      <c r="AC168" s="3" t="s">
        <v>9</v>
      </c>
      <c r="AD168" s="3"/>
      <c r="AE168" s="3"/>
      <c r="AF168" s="3" t="s">
        <v>9</v>
      </c>
      <c r="AG168" s="12">
        <f>COUNTIF(Table14[[#This Row],[Catalogue of the Museum of London Antiquities 1854]:[Illustrations of Roman London 1859]],"=y")</f>
        <v>6</v>
      </c>
      <c r="AH168" s="12" t="str">
        <f>CONCATENATE(Table14[[#This Row],[Surname]],", ",Table14[[#This Row],[First name]])</f>
        <v xml:space="preserve">Cambridge University Library, </v>
      </c>
    </row>
    <row r="169" spans="1:34" x14ac:dyDescent="0.25">
      <c r="A169" t="s">
        <v>1852</v>
      </c>
      <c r="C169" t="s">
        <v>335</v>
      </c>
      <c r="P169" t="s">
        <v>1853</v>
      </c>
      <c r="Q169" t="s">
        <v>1854</v>
      </c>
      <c r="R169" s="3" t="s">
        <v>1855</v>
      </c>
      <c r="S169" t="s">
        <v>34</v>
      </c>
      <c r="W169" s="3"/>
      <c r="X169" s="3"/>
      <c r="Y169" s="3"/>
      <c r="Z169" s="3"/>
      <c r="AA169" s="3"/>
      <c r="AB169" s="3"/>
      <c r="AC169" s="3"/>
      <c r="AD169" s="3"/>
      <c r="AE169" s="3"/>
      <c r="AF169" s="3" t="s">
        <v>9</v>
      </c>
      <c r="AG169" s="12">
        <f>COUNTIF(Table14[[#This Row],[Catalogue of the Museum of London Antiquities 1854]:[Illustrations of Roman London 1859]],"=y")</f>
        <v>1</v>
      </c>
      <c r="AH169" s="12" t="str">
        <f>CONCATENATE(Table14[[#This Row],[Surname]],", ",Table14[[#This Row],[First name]])</f>
        <v xml:space="preserve">Campbell, </v>
      </c>
    </row>
    <row r="170" spans="1:34" hidden="1" x14ac:dyDescent="0.25">
      <c r="A170" t="s">
        <v>186</v>
      </c>
      <c r="B170" t="s">
        <v>11</v>
      </c>
      <c r="Q170" t="s">
        <v>187</v>
      </c>
      <c r="R170" s="3" t="s">
        <v>188</v>
      </c>
      <c r="S170" t="s">
        <v>27</v>
      </c>
      <c r="V170" t="s">
        <v>9</v>
      </c>
      <c r="W170" s="3"/>
      <c r="X170" s="3" t="s">
        <v>9</v>
      </c>
      <c r="Y170" s="3"/>
      <c r="Z170" s="3"/>
      <c r="AA170" s="3"/>
      <c r="AB170" s="3"/>
      <c r="AC170" s="3"/>
      <c r="AD170" s="3"/>
      <c r="AE170" s="3"/>
      <c r="AF170" s="3"/>
      <c r="AG170" s="12">
        <f>COUNTIF(Table14[[#This Row],[Catalogue of the Museum of London Antiquities 1854]:[Illustrations of Roman London 1859]],"=y")</f>
        <v>2</v>
      </c>
      <c r="AH170" s="12" t="str">
        <f>CONCATENATE(Table14[[#This Row],[Surname]],", ",Table14[[#This Row],[First name]])</f>
        <v>Carline, John</v>
      </c>
    </row>
    <row r="171" spans="1:34" hidden="1" x14ac:dyDescent="0.25">
      <c r="A171" t="s">
        <v>1206</v>
      </c>
      <c r="B171" t="s">
        <v>113</v>
      </c>
      <c r="P171" t="s">
        <v>1207</v>
      </c>
      <c r="Q171" t="s">
        <v>1208</v>
      </c>
      <c r="R171" s="3" t="s">
        <v>1209</v>
      </c>
      <c r="S171" t="s">
        <v>1210</v>
      </c>
      <c r="W171" s="3" t="s">
        <v>9</v>
      </c>
      <c r="X171" s="3" t="s">
        <v>9</v>
      </c>
      <c r="Y171" s="3"/>
      <c r="Z171" s="3"/>
      <c r="AA171" s="3"/>
      <c r="AB171" s="3"/>
      <c r="AC171" s="3"/>
      <c r="AD171" s="3"/>
      <c r="AE171" s="3"/>
      <c r="AF171" s="3"/>
      <c r="AG171" s="12">
        <f>COUNTIF(Table14[[#This Row],[Catalogue of the Museum of London Antiquities 1854]:[Illustrations of Roman London 1859]],"=y")</f>
        <v>2</v>
      </c>
      <c r="AH171" s="12" t="str">
        <f>CONCATENATE(Table14[[#This Row],[Surname]],", ",Table14[[#This Row],[First name]])</f>
        <v>Carruthers, James</v>
      </c>
    </row>
    <row r="172" spans="1:34" hidden="1" x14ac:dyDescent="0.25">
      <c r="A172" t="s">
        <v>1856</v>
      </c>
      <c r="B172" t="s">
        <v>1857</v>
      </c>
      <c r="J172" t="s">
        <v>9</v>
      </c>
      <c r="P172" t="s">
        <v>1858</v>
      </c>
      <c r="Q172" t="s">
        <v>16</v>
      </c>
      <c r="R172" s="3" t="s">
        <v>16</v>
      </c>
      <c r="S172" t="s">
        <v>27</v>
      </c>
      <c r="W172" s="3"/>
      <c r="X172" s="3"/>
      <c r="Y172" s="3"/>
      <c r="Z172" s="3"/>
      <c r="AA172" s="3"/>
      <c r="AB172" s="3"/>
      <c r="AC172" s="3"/>
      <c r="AD172" s="3"/>
      <c r="AE172" s="3"/>
      <c r="AF172" s="3" t="s">
        <v>9</v>
      </c>
      <c r="AG172" s="12">
        <f>COUNTIF(Table14[[#This Row],[Catalogue of the Museum of London Antiquities 1854]:[Illustrations of Roman London 1859]],"=y")</f>
        <v>1</v>
      </c>
      <c r="AH172" s="12" t="str">
        <f>CONCATENATE(Table14[[#This Row],[Surname]],", ",Table14[[#This Row],[First name]])</f>
        <v>Carter, William George</v>
      </c>
    </row>
    <row r="173" spans="1:34" hidden="1" x14ac:dyDescent="0.25">
      <c r="A173" t="s">
        <v>1859</v>
      </c>
      <c r="B173" t="s">
        <v>1860</v>
      </c>
      <c r="J173" t="s">
        <v>9</v>
      </c>
      <c r="P173" t="s">
        <v>1861</v>
      </c>
      <c r="Q173" t="s">
        <v>16</v>
      </c>
      <c r="R173" s="3" t="s">
        <v>16</v>
      </c>
      <c r="S173" t="s">
        <v>27</v>
      </c>
      <c r="W173" s="3"/>
      <c r="X173" s="3"/>
      <c r="Y173" s="3"/>
      <c r="Z173" s="3"/>
      <c r="AA173" s="3"/>
      <c r="AB173" s="3"/>
      <c r="AC173" s="3"/>
      <c r="AD173" s="3"/>
      <c r="AE173" s="3"/>
      <c r="AF173" s="3" t="s">
        <v>9</v>
      </c>
      <c r="AG173" s="12">
        <f>COUNTIF(Table14[[#This Row],[Catalogue of the Museum of London Antiquities 1854]:[Illustrations of Roman London 1859]],"=y")</f>
        <v>1</v>
      </c>
      <c r="AH173" s="12" t="str">
        <f>CONCATENATE(Table14[[#This Row],[Surname]],", ",Table14[[#This Row],[First name]])</f>
        <v>Caton, Richard Redmond</v>
      </c>
    </row>
    <row r="174" spans="1:34" hidden="1" x14ac:dyDescent="0.25">
      <c r="A174" s="3" t="s">
        <v>189</v>
      </c>
      <c r="B174" s="3" t="s">
        <v>190</v>
      </c>
      <c r="C174" s="3"/>
      <c r="D174" s="3" t="s">
        <v>9</v>
      </c>
      <c r="E174" s="3"/>
      <c r="F174" s="3"/>
      <c r="G174" s="3"/>
      <c r="H174" s="3"/>
      <c r="I174" s="3"/>
      <c r="J174" s="3" t="s">
        <v>9</v>
      </c>
      <c r="K174" s="3"/>
      <c r="L174" s="3"/>
      <c r="M174" s="3"/>
      <c r="N174" s="3" t="s">
        <v>1301</v>
      </c>
      <c r="O174" s="3"/>
      <c r="P174" s="3" t="s">
        <v>1862</v>
      </c>
      <c r="Q174" s="3" t="s">
        <v>16</v>
      </c>
      <c r="R174" s="3" t="s">
        <v>16</v>
      </c>
      <c r="S174" s="3" t="s">
        <v>27</v>
      </c>
      <c r="T174" s="3"/>
      <c r="U174" s="3"/>
      <c r="V174" s="3" t="s">
        <v>9</v>
      </c>
      <c r="W174" s="3" t="s">
        <v>9</v>
      </c>
      <c r="X174" s="3" t="s">
        <v>9</v>
      </c>
      <c r="Y174" s="3" t="s">
        <v>9</v>
      </c>
      <c r="Z174" s="3" t="s">
        <v>9</v>
      </c>
      <c r="AA174" s="3" t="s">
        <v>9</v>
      </c>
      <c r="AB174" s="3" t="s">
        <v>9</v>
      </c>
      <c r="AC174" s="3" t="s">
        <v>9</v>
      </c>
      <c r="AD174" s="3" t="s">
        <v>9</v>
      </c>
      <c r="AE174" s="3"/>
      <c r="AF174" s="3"/>
      <c r="AG174" s="12">
        <f>COUNTIF(Table14[[#This Row],[Catalogue of the Museum of London Antiquities 1854]:[Illustrations of Roman London 1859]],"=y")</f>
        <v>9</v>
      </c>
      <c r="AH174" s="12" t="str">
        <f>CONCATENATE(Table14[[#This Row],[Surname]],", ",Table14[[#This Row],[First name]])</f>
        <v>Chaffers, William, Jun.</v>
      </c>
    </row>
    <row r="175" spans="1:34" hidden="1" x14ac:dyDescent="0.25">
      <c r="A175" t="s">
        <v>191</v>
      </c>
      <c r="B175" t="s">
        <v>11</v>
      </c>
      <c r="P175" t="s">
        <v>193</v>
      </c>
      <c r="Q175" t="s">
        <v>194</v>
      </c>
      <c r="R175" s="3" t="s">
        <v>1199</v>
      </c>
      <c r="S175" t="s">
        <v>34</v>
      </c>
      <c r="W175" s="3"/>
      <c r="X175" s="3"/>
      <c r="Y175" s="3"/>
      <c r="Z175" s="3" t="s">
        <v>9</v>
      </c>
      <c r="AA175" s="3" t="s">
        <v>9</v>
      </c>
      <c r="AB175" s="3"/>
      <c r="AC175" s="3"/>
      <c r="AD175" s="3"/>
      <c r="AE175" s="3"/>
      <c r="AF175" s="3"/>
      <c r="AG175" s="12">
        <f>COUNTIF(Table14[[#This Row],[Catalogue of the Museum of London Antiquities 1854]:[Illustrations of Roman London 1859]],"=y")</f>
        <v>2</v>
      </c>
      <c r="AH175" s="12" t="str">
        <f>CONCATENATE(Table14[[#This Row],[Surname]],", ",Table14[[#This Row],[First name]])</f>
        <v>Chalmers, John</v>
      </c>
    </row>
    <row r="176" spans="1:34" hidden="1" x14ac:dyDescent="0.25">
      <c r="A176" t="s">
        <v>191</v>
      </c>
      <c r="B176" t="s">
        <v>192</v>
      </c>
      <c r="D176" t="s">
        <v>9</v>
      </c>
      <c r="J176" t="s">
        <v>9</v>
      </c>
      <c r="P176" t="s">
        <v>193</v>
      </c>
      <c r="Q176" t="s">
        <v>194</v>
      </c>
      <c r="R176" s="3" t="s">
        <v>1199</v>
      </c>
      <c r="S176" t="s">
        <v>34</v>
      </c>
      <c r="V176" t="s">
        <v>9</v>
      </c>
      <c r="W176" s="3"/>
      <c r="X176" s="3" t="s">
        <v>9</v>
      </c>
      <c r="Y176" s="3" t="s">
        <v>9</v>
      </c>
      <c r="Z176" s="3"/>
      <c r="AA176" s="3"/>
      <c r="AB176" s="3"/>
      <c r="AC176" s="3"/>
      <c r="AD176" s="3"/>
      <c r="AE176" s="3"/>
      <c r="AF176" s="3"/>
      <c r="AG176" s="12">
        <f>COUNTIF(Table14[[#This Row],[Catalogue of the Museum of London Antiquities 1854]:[Illustrations of Roman London 1859]],"=y")</f>
        <v>3</v>
      </c>
      <c r="AH176" s="12" t="str">
        <f>CONCATENATE(Table14[[#This Row],[Surname]],", ",Table14[[#This Row],[First name]])</f>
        <v>Chalmers, Patrick</v>
      </c>
    </row>
    <row r="177" spans="1:34" hidden="1" x14ac:dyDescent="0.25">
      <c r="A177" t="s">
        <v>1863</v>
      </c>
      <c r="B177" t="s">
        <v>1864</v>
      </c>
      <c r="J177" t="s">
        <v>9</v>
      </c>
      <c r="P177" t="s">
        <v>1865</v>
      </c>
      <c r="Q177" t="s">
        <v>16</v>
      </c>
      <c r="R177" s="3" t="s">
        <v>16</v>
      </c>
      <c r="S177" t="s">
        <v>27</v>
      </c>
      <c r="W177" s="3"/>
      <c r="X177" s="3"/>
      <c r="Y177" s="3"/>
      <c r="Z177" s="3"/>
      <c r="AA177" s="3"/>
      <c r="AB177" s="3"/>
      <c r="AC177" s="3"/>
      <c r="AD177" s="3"/>
      <c r="AE177" s="3"/>
      <c r="AF177" s="3" t="s">
        <v>9</v>
      </c>
      <c r="AG177" s="12">
        <f>COUNTIF(Table14[[#This Row],[Catalogue of the Museum of London Antiquities 1854]:[Illustrations of Roman London 1859]],"=y")</f>
        <v>1</v>
      </c>
      <c r="AH177" s="12" t="str">
        <f>CONCATENATE(Table14[[#This Row],[Surname]],", ",Table14[[#This Row],[First name]])</f>
        <v>Chambers, David Noble</v>
      </c>
    </row>
    <row r="178" spans="1:34" hidden="1" x14ac:dyDescent="0.25">
      <c r="A178" t="s">
        <v>195</v>
      </c>
      <c r="B178" t="s">
        <v>196</v>
      </c>
      <c r="Q178" t="s">
        <v>197</v>
      </c>
      <c r="R178" s="3" t="s">
        <v>185</v>
      </c>
      <c r="S178" t="s">
        <v>27</v>
      </c>
      <c r="V178" t="s">
        <v>9</v>
      </c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12">
        <f>COUNTIF(Table14[[#This Row],[Catalogue of the Museum of London Antiquities 1854]:[Illustrations of Roman London 1859]],"=y")</f>
        <v>1</v>
      </c>
      <c r="AH178" s="12" t="str">
        <f>CONCATENATE(Table14[[#This Row],[Surname]],", ",Table14[[#This Row],[First name]])</f>
        <v>Chancellor, Frederick</v>
      </c>
    </row>
    <row r="179" spans="1:34" x14ac:dyDescent="0.25">
      <c r="A179" t="s">
        <v>29</v>
      </c>
      <c r="B179" t="s">
        <v>11</v>
      </c>
      <c r="C179" t="s">
        <v>335</v>
      </c>
      <c r="Q179" t="s">
        <v>233</v>
      </c>
      <c r="R179" s="3" t="s">
        <v>26</v>
      </c>
      <c r="S179" t="s">
        <v>27</v>
      </c>
      <c r="W179" s="3"/>
      <c r="X179" s="3"/>
      <c r="Y179" s="3"/>
      <c r="Z179" s="3" t="s">
        <v>9</v>
      </c>
      <c r="AA179" s="3" t="s">
        <v>9</v>
      </c>
      <c r="AB179" s="3"/>
      <c r="AC179" s="3"/>
      <c r="AD179" s="3"/>
      <c r="AE179" s="3"/>
      <c r="AF179" s="3"/>
      <c r="AG179" s="12">
        <f>COUNTIF(Table14[[#This Row],[Catalogue of the Museum of London Antiquities 1854]:[Illustrations of Roman London 1859]],"=y")</f>
        <v>2</v>
      </c>
      <c r="AH179" s="12" t="str">
        <f>CONCATENATE(Table14[[#This Row],[Surname]],", ",Table14[[#This Row],[First name]])</f>
        <v>Charles, John</v>
      </c>
    </row>
    <row r="180" spans="1:34" hidden="1" x14ac:dyDescent="0.25">
      <c r="A180" t="s">
        <v>29</v>
      </c>
      <c r="B180" t="s">
        <v>66</v>
      </c>
      <c r="P180" t="s">
        <v>198</v>
      </c>
      <c r="Q180" t="s">
        <v>199</v>
      </c>
      <c r="R180" s="3" t="s">
        <v>26</v>
      </c>
      <c r="S180" t="s">
        <v>27</v>
      </c>
      <c r="V180" t="s">
        <v>9</v>
      </c>
      <c r="W180" s="3" t="s">
        <v>9</v>
      </c>
      <c r="X180" s="3" t="s">
        <v>9</v>
      </c>
      <c r="Y180" s="3" t="s">
        <v>9</v>
      </c>
      <c r="Z180" s="3" t="s">
        <v>9</v>
      </c>
      <c r="AA180" s="3"/>
      <c r="AB180" s="3"/>
      <c r="AC180" s="3"/>
      <c r="AD180" s="3" t="s">
        <v>9</v>
      </c>
      <c r="AE180" s="3"/>
      <c r="AF180" s="3"/>
      <c r="AG180" s="12">
        <f>COUNTIF(Table14[[#This Row],[Catalogue of the Museum of London Antiquities 1854]:[Illustrations of Roman London 1859]],"=y")</f>
        <v>6</v>
      </c>
      <c r="AH180" s="12" t="str">
        <f>CONCATENATE(Table14[[#This Row],[Surname]],", ",Table14[[#This Row],[First name]])</f>
        <v>Charles, Thomas</v>
      </c>
    </row>
    <row r="181" spans="1:34" hidden="1" x14ac:dyDescent="0.25">
      <c r="A181" t="s">
        <v>1261</v>
      </c>
      <c r="B181" t="s">
        <v>7</v>
      </c>
      <c r="C181" t="s">
        <v>804</v>
      </c>
      <c r="I181" t="s">
        <v>73</v>
      </c>
      <c r="N181" t="s">
        <v>2218</v>
      </c>
      <c r="Q181" t="s">
        <v>12</v>
      </c>
      <c r="R181" s="3" t="s">
        <v>2061</v>
      </c>
      <c r="S181" t="s">
        <v>27</v>
      </c>
      <c r="W181" s="3"/>
      <c r="X181" s="3" t="s">
        <v>9</v>
      </c>
      <c r="Y181" s="3"/>
      <c r="Z181" s="3"/>
      <c r="AA181" s="3"/>
      <c r="AB181" s="3"/>
      <c r="AC181" s="3"/>
      <c r="AD181" s="3"/>
      <c r="AE181" s="3"/>
      <c r="AF181" s="3"/>
      <c r="AG181" s="12">
        <f>COUNTIF(Table14[[#This Row],[Catalogue of the Museum of London Antiquities 1854]:[Illustrations of Roman London 1859]],"=y")</f>
        <v>1</v>
      </c>
      <c r="AH181" s="12" t="str">
        <f>CONCATENATE(Table14[[#This Row],[Surname]],", ",Table14[[#This Row],[First name]])</f>
        <v>Charlton, Edward</v>
      </c>
    </row>
    <row r="182" spans="1:34" hidden="1" x14ac:dyDescent="0.25">
      <c r="A182" t="s">
        <v>1866</v>
      </c>
      <c r="B182" t="s">
        <v>1752</v>
      </c>
      <c r="C182" t="s">
        <v>1867</v>
      </c>
      <c r="N182" t="s">
        <v>2240</v>
      </c>
      <c r="O182" t="s">
        <v>9</v>
      </c>
      <c r="Q182" t="s">
        <v>1775</v>
      </c>
      <c r="R182" s="3" t="s">
        <v>885</v>
      </c>
      <c r="S182" t="s">
        <v>211</v>
      </c>
      <c r="U182" t="s">
        <v>2185</v>
      </c>
      <c r="W182" s="3"/>
      <c r="X182" s="3"/>
      <c r="Y182" s="3"/>
      <c r="Z182" s="3"/>
      <c r="AA182" s="3"/>
      <c r="AB182" s="3"/>
      <c r="AC182" s="3"/>
      <c r="AD182" s="3"/>
      <c r="AE182" s="3"/>
      <c r="AF182" s="3" t="s">
        <v>9</v>
      </c>
      <c r="AG182" s="12">
        <f>COUNTIF(Table14[[#This Row],[Catalogue of the Museum of London Antiquities 1854]:[Illustrations of Roman London 1859]],"=y")</f>
        <v>1</v>
      </c>
      <c r="AH182" s="12" t="str">
        <f>CONCATENATE(Table14[[#This Row],[Surname]],", ",Table14[[#This Row],[First name]])</f>
        <v>Charma, A</v>
      </c>
    </row>
    <row r="183" spans="1:34" hidden="1" x14ac:dyDescent="0.25">
      <c r="A183" t="s">
        <v>1309</v>
      </c>
      <c r="Q183" t="s">
        <v>150</v>
      </c>
      <c r="R183" s="3" t="s">
        <v>3253</v>
      </c>
      <c r="S183" t="s">
        <v>27</v>
      </c>
      <c r="U183" t="s">
        <v>1309</v>
      </c>
      <c r="W183" s="3"/>
      <c r="X183" s="3"/>
      <c r="Y183" s="3" t="s">
        <v>9</v>
      </c>
      <c r="Z183" s="3" t="s">
        <v>9</v>
      </c>
      <c r="AA183" s="3"/>
      <c r="AB183" s="3"/>
      <c r="AC183" s="3"/>
      <c r="AD183" s="3"/>
      <c r="AE183" s="3"/>
      <c r="AF183" s="3"/>
      <c r="AG183" s="12">
        <f>COUNTIF(Table14[[#This Row],[Catalogue of the Museum of London Antiquities 1854]:[Illustrations of Roman London 1859]],"=y")</f>
        <v>2</v>
      </c>
      <c r="AH183" s="12" t="str">
        <f>CONCATENATE(Table14[[#This Row],[Surname]],", ",Table14[[#This Row],[First name]])</f>
        <v xml:space="preserve">Chichester Library Society, </v>
      </c>
    </row>
    <row r="184" spans="1:34" hidden="1" x14ac:dyDescent="0.25">
      <c r="A184" t="s">
        <v>1491</v>
      </c>
      <c r="B184" t="s">
        <v>1492</v>
      </c>
      <c r="P184" t="s">
        <v>1548</v>
      </c>
      <c r="Q184" t="s">
        <v>16</v>
      </c>
      <c r="R184" s="3" t="s">
        <v>16</v>
      </c>
      <c r="S184" t="s">
        <v>27</v>
      </c>
      <c r="W184" s="3"/>
      <c r="X184" s="3"/>
      <c r="Y184" s="3"/>
      <c r="Z184" s="3"/>
      <c r="AA184" s="3" t="s">
        <v>9</v>
      </c>
      <c r="AB184" s="3" t="s">
        <v>9</v>
      </c>
      <c r="AC184" s="3" t="s">
        <v>9</v>
      </c>
      <c r="AD184" s="3"/>
      <c r="AE184" s="3"/>
      <c r="AF184" s="3" t="s">
        <v>9</v>
      </c>
      <c r="AG184" s="12">
        <f>COUNTIF(Table14[[#This Row],[Catalogue of the Museum of London Antiquities 1854]:[Illustrations of Roman London 1859]],"=y")</f>
        <v>4</v>
      </c>
      <c r="AH184" s="12" t="str">
        <f>CONCATENATE(Table14[[#This Row],[Surname]],", ",Table14[[#This Row],[First name]])</f>
        <v>Chidley, John A</v>
      </c>
    </row>
    <row r="185" spans="1:34" hidden="1" x14ac:dyDescent="0.25">
      <c r="A185" s="3" t="s">
        <v>200</v>
      </c>
      <c r="B185" s="3" t="s">
        <v>125</v>
      </c>
      <c r="C185" s="3" t="s">
        <v>941</v>
      </c>
      <c r="D185" s="3" t="s">
        <v>9</v>
      </c>
      <c r="E185" s="3" t="s">
        <v>9</v>
      </c>
      <c r="F185" s="3"/>
      <c r="G185" s="3"/>
      <c r="H185" s="3" t="s">
        <v>9</v>
      </c>
      <c r="I185" s="3" t="s">
        <v>48</v>
      </c>
      <c r="J185" s="3" t="s">
        <v>9</v>
      </c>
      <c r="K185" s="3" t="s">
        <v>9</v>
      </c>
      <c r="L185" s="3"/>
      <c r="M185" s="3"/>
      <c r="N185" s="3"/>
      <c r="O185" s="3"/>
      <c r="P185" s="3" t="s">
        <v>1868</v>
      </c>
      <c r="Q185" s="3" t="s">
        <v>16</v>
      </c>
      <c r="R185" s="3" t="s">
        <v>16</v>
      </c>
      <c r="S185" s="3" t="s">
        <v>27</v>
      </c>
      <c r="T185" s="3"/>
      <c r="U185" s="3"/>
      <c r="V185" s="3" t="s">
        <v>9</v>
      </c>
      <c r="W185" s="3"/>
      <c r="X185" s="3"/>
      <c r="Y185" s="3" t="s">
        <v>9</v>
      </c>
      <c r="Z185" s="3" t="s">
        <v>9</v>
      </c>
      <c r="AA185" s="3" t="s">
        <v>9</v>
      </c>
      <c r="AB185" s="3"/>
      <c r="AC185" s="3"/>
      <c r="AD185" s="3"/>
      <c r="AE185" s="3"/>
      <c r="AF185" s="3"/>
      <c r="AG185" s="12">
        <f>COUNTIF(Table14[[#This Row],[Catalogue of the Museum of London Antiquities 1854]:[Illustrations of Roman London 1859]],"=y")</f>
        <v>4</v>
      </c>
      <c r="AH185" s="12" t="str">
        <f>CONCATENATE(Table14[[#This Row],[Surname]],", ",Table14[[#This Row],[First name]])</f>
        <v>Christmas, Henry</v>
      </c>
    </row>
    <row r="186" spans="1:34" hidden="1" x14ac:dyDescent="0.25">
      <c r="A186" t="s">
        <v>203</v>
      </c>
      <c r="B186" t="s">
        <v>1869</v>
      </c>
      <c r="I186" t="s">
        <v>585</v>
      </c>
      <c r="P186" t="s">
        <v>1870</v>
      </c>
      <c r="Q186" t="s">
        <v>16</v>
      </c>
      <c r="R186" s="3" t="s">
        <v>16</v>
      </c>
      <c r="S186" t="s">
        <v>27</v>
      </c>
      <c r="W186" s="3"/>
      <c r="X186" s="3"/>
      <c r="Y186" s="3"/>
      <c r="Z186" s="3"/>
      <c r="AA186" s="3"/>
      <c r="AB186" s="3"/>
      <c r="AC186" s="3"/>
      <c r="AD186" s="3"/>
      <c r="AE186" s="3"/>
      <c r="AF186" s="3" t="s">
        <v>9</v>
      </c>
      <c r="AG186" s="12">
        <f>COUNTIF(Table14[[#This Row],[Catalogue of the Museum of London Antiquities 1854]:[Illustrations of Roman London 1859]],"=y")</f>
        <v>1</v>
      </c>
      <c r="AH186" s="12" t="str">
        <f>CONCATENATE(Table14[[#This Row],[Surname]],", ",Table14[[#This Row],[First name]])</f>
        <v>Clarke, Hyde</v>
      </c>
    </row>
    <row r="187" spans="1:34" hidden="1" x14ac:dyDescent="0.25">
      <c r="A187" t="s">
        <v>203</v>
      </c>
      <c r="B187" t="s">
        <v>113</v>
      </c>
      <c r="D187" t="s">
        <v>9</v>
      </c>
      <c r="P187" t="s">
        <v>851</v>
      </c>
      <c r="Q187" t="s">
        <v>753</v>
      </c>
      <c r="R187" s="3" t="s">
        <v>128</v>
      </c>
      <c r="S187" t="s">
        <v>27</v>
      </c>
      <c r="W187" s="3"/>
      <c r="X187" s="3"/>
      <c r="Y187" s="3" t="s">
        <v>9</v>
      </c>
      <c r="Z187" s="3" t="s">
        <v>9</v>
      </c>
      <c r="AA187" s="3"/>
      <c r="AB187" s="3"/>
      <c r="AC187" s="3"/>
      <c r="AD187" s="3" t="s">
        <v>9</v>
      </c>
      <c r="AE187" s="3"/>
      <c r="AF187" s="3"/>
      <c r="AG187" s="12">
        <f>COUNTIF(Table14[[#This Row],[Catalogue of the Museum of London Antiquities 1854]:[Illustrations of Roman London 1859]],"=y")</f>
        <v>3</v>
      </c>
      <c r="AH187" s="12" t="str">
        <f>CONCATENATE(Table14[[#This Row],[Surname]],", ",Table14[[#This Row],[First name]])</f>
        <v>Clarke, James</v>
      </c>
    </row>
    <row r="188" spans="1:34" hidden="1" x14ac:dyDescent="0.25">
      <c r="A188" t="s">
        <v>203</v>
      </c>
      <c r="B188" t="s">
        <v>40</v>
      </c>
      <c r="P188" t="s">
        <v>204</v>
      </c>
      <c r="Q188" t="s">
        <v>205</v>
      </c>
      <c r="R188" s="3" t="s">
        <v>185</v>
      </c>
      <c r="S188" t="s">
        <v>27</v>
      </c>
      <c r="V188" t="s">
        <v>9</v>
      </c>
      <c r="W188" s="3" t="s">
        <v>9</v>
      </c>
      <c r="X188" s="3" t="s">
        <v>9</v>
      </c>
      <c r="Y188" s="3" t="s">
        <v>9</v>
      </c>
      <c r="Z188" s="3" t="s">
        <v>9</v>
      </c>
      <c r="AA188" s="3" t="s">
        <v>9</v>
      </c>
      <c r="AB188" s="3" t="s">
        <v>9</v>
      </c>
      <c r="AC188" s="3" t="s">
        <v>9</v>
      </c>
      <c r="AD188" s="3" t="s">
        <v>9</v>
      </c>
      <c r="AE188" s="3"/>
      <c r="AF188" s="3" t="s">
        <v>9</v>
      </c>
      <c r="AG188" s="12">
        <f>COUNTIF(Table14[[#This Row],[Catalogue of the Museum of London Antiquities 1854]:[Illustrations of Roman London 1859]],"=y")</f>
        <v>10</v>
      </c>
      <c r="AH188" s="12" t="str">
        <f>CONCATENATE(Table14[[#This Row],[Surname]],", ",Table14[[#This Row],[First name]])</f>
        <v>Clarke, Joseph</v>
      </c>
    </row>
    <row r="189" spans="1:34" hidden="1" x14ac:dyDescent="0.25">
      <c r="A189" s="3" t="s">
        <v>201</v>
      </c>
      <c r="B189" s="3" t="s">
        <v>11</v>
      </c>
      <c r="C189" s="3" t="s">
        <v>202</v>
      </c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 t="s">
        <v>1871</v>
      </c>
      <c r="Q189" s="3" t="s">
        <v>1872</v>
      </c>
      <c r="R189" s="3" t="s">
        <v>2061</v>
      </c>
      <c r="S189" s="3" t="s">
        <v>27</v>
      </c>
      <c r="T189" s="3"/>
      <c r="U189" s="3"/>
      <c r="V189" s="3" t="s">
        <v>9</v>
      </c>
      <c r="W189" s="3"/>
      <c r="X189" s="3" t="s">
        <v>9</v>
      </c>
      <c r="Y189" s="3"/>
      <c r="Z189" s="3" t="s">
        <v>9</v>
      </c>
      <c r="AA189" s="3" t="s">
        <v>9</v>
      </c>
      <c r="AB189" s="3" t="s">
        <v>9</v>
      </c>
      <c r="AC189" s="3" t="s">
        <v>9</v>
      </c>
      <c r="AD189" s="3"/>
      <c r="AE189" s="3" t="s">
        <v>9</v>
      </c>
      <c r="AF189" s="3" t="s">
        <v>9</v>
      </c>
      <c r="AG189" s="12">
        <f>COUNTIF(Table14[[#This Row],[Catalogue of the Museum of London Antiquities 1854]:[Illustrations of Roman London 1859]],"=y")</f>
        <v>8</v>
      </c>
      <c r="AH189" s="12" t="str">
        <f>CONCATENATE(Table14[[#This Row],[Surname]],", ",Table14[[#This Row],[First name]])</f>
        <v>Clayton, John</v>
      </c>
    </row>
    <row r="190" spans="1:34" hidden="1" x14ac:dyDescent="0.25">
      <c r="A190" t="s">
        <v>1638</v>
      </c>
      <c r="B190" t="s">
        <v>495</v>
      </c>
      <c r="Q190" t="s">
        <v>1873</v>
      </c>
      <c r="R190" s="3" t="s">
        <v>1874</v>
      </c>
      <c r="S190" t="s">
        <v>1875</v>
      </c>
      <c r="W190" s="3"/>
      <c r="X190" s="3"/>
      <c r="Y190" s="3"/>
      <c r="Z190" s="3"/>
      <c r="AA190" s="3"/>
      <c r="AB190" s="3"/>
      <c r="AC190" s="3"/>
      <c r="AD190" s="3"/>
      <c r="AE190" s="3"/>
      <c r="AF190" s="3" t="s">
        <v>9</v>
      </c>
      <c r="AG190" s="12">
        <f>COUNTIF(Table14[[#This Row],[Catalogue of the Museum of London Antiquities 1854]:[Illustrations of Roman London 1859]],"=y")</f>
        <v>1</v>
      </c>
      <c r="AH190" s="12" t="str">
        <f>CONCATENATE(Table14[[#This Row],[Surname]],", ",Table14[[#This Row],[First name]])</f>
        <v>Coates, Andrew</v>
      </c>
    </row>
    <row r="191" spans="1:34" hidden="1" x14ac:dyDescent="0.25">
      <c r="A191" t="s">
        <v>1638</v>
      </c>
      <c r="B191" t="s">
        <v>45</v>
      </c>
      <c r="Q191" t="s">
        <v>163</v>
      </c>
      <c r="R191" s="3" t="s">
        <v>163</v>
      </c>
      <c r="S191" t="s">
        <v>34</v>
      </c>
      <c r="W191" s="3"/>
      <c r="X191" s="3"/>
      <c r="Y191" s="3"/>
      <c r="Z191" s="3"/>
      <c r="AA191" s="3"/>
      <c r="AB191" s="3"/>
      <c r="AC191" s="3"/>
      <c r="AD191" s="3"/>
      <c r="AE191" s="3"/>
      <c r="AF191" s="3" t="s">
        <v>9</v>
      </c>
      <c r="AG191" s="12">
        <f>COUNTIF(Table14[[#This Row],[Catalogue of the Museum of London Antiquities 1854]:[Illustrations of Roman London 1859]],"=y")</f>
        <v>1</v>
      </c>
      <c r="AH191" s="12" t="str">
        <f>CONCATENATE(Table14[[#This Row],[Surname]],", ",Table14[[#This Row],[First name]])</f>
        <v>Coates, George</v>
      </c>
    </row>
    <row r="192" spans="1:34" hidden="1" x14ac:dyDescent="0.25">
      <c r="A192" t="s">
        <v>1638</v>
      </c>
      <c r="B192" t="s">
        <v>246</v>
      </c>
      <c r="Q192" t="s">
        <v>1270</v>
      </c>
      <c r="R192" s="3" t="s">
        <v>1271</v>
      </c>
      <c r="S192" t="s">
        <v>34</v>
      </c>
      <c r="W192" s="3"/>
      <c r="X192" s="3"/>
      <c r="Y192" s="3"/>
      <c r="Z192" s="3"/>
      <c r="AA192" s="3"/>
      <c r="AB192" s="3"/>
      <c r="AC192" s="3"/>
      <c r="AD192" s="3"/>
      <c r="AE192" s="3"/>
      <c r="AF192" s="3" t="s">
        <v>9</v>
      </c>
      <c r="AG192" s="12">
        <f>COUNTIF(Table14[[#This Row],[Catalogue of the Museum of London Antiquities 1854]:[Illustrations of Roman London 1859]],"=y")</f>
        <v>1</v>
      </c>
      <c r="AH192" s="12" t="str">
        <f>CONCATENATE(Table14[[#This Row],[Surname]],", ",Table14[[#This Row],[First name]])</f>
        <v>Coates, Peter</v>
      </c>
    </row>
    <row r="193" spans="1:34" hidden="1" x14ac:dyDescent="0.25">
      <c r="A193" t="s">
        <v>1638</v>
      </c>
      <c r="B193" t="s">
        <v>1639</v>
      </c>
      <c r="C193" t="s">
        <v>24</v>
      </c>
      <c r="E193" t="s">
        <v>9</v>
      </c>
      <c r="I193" t="s">
        <v>48</v>
      </c>
      <c r="P193" t="s">
        <v>1876</v>
      </c>
      <c r="Q193" t="s">
        <v>278</v>
      </c>
      <c r="R193" s="3" t="s">
        <v>26</v>
      </c>
      <c r="S193" t="s">
        <v>27</v>
      </c>
      <c r="W193" s="3"/>
      <c r="X193" s="3"/>
      <c r="Y193" s="3"/>
      <c r="Z193" s="3"/>
      <c r="AA193" s="3"/>
      <c r="AB193" s="3"/>
      <c r="AC193" s="3" t="s">
        <v>9</v>
      </c>
      <c r="AD193" s="3"/>
      <c r="AE193" s="3"/>
      <c r="AF193" s="3" t="s">
        <v>9</v>
      </c>
      <c r="AG193" s="12">
        <f>COUNTIF(Table14[[#This Row],[Catalogue of the Museum of London Antiquities 1854]:[Illustrations of Roman London 1859]],"=y")</f>
        <v>2</v>
      </c>
      <c r="AH193" s="12" t="str">
        <f>CONCATENATE(Table14[[#This Row],[Surname]],", ",Table14[[#This Row],[First name]])</f>
        <v>Coates, R P</v>
      </c>
    </row>
    <row r="194" spans="1:34" hidden="1" x14ac:dyDescent="0.25">
      <c r="A194" t="s">
        <v>1638</v>
      </c>
      <c r="B194" t="s">
        <v>66</v>
      </c>
      <c r="Q194" t="s">
        <v>1270</v>
      </c>
      <c r="R194" s="3" t="s">
        <v>1271</v>
      </c>
      <c r="S194" t="s">
        <v>34</v>
      </c>
      <c r="W194" s="3"/>
      <c r="X194" s="3"/>
      <c r="Y194" s="3"/>
      <c r="Z194" s="3"/>
      <c r="AA194" s="3"/>
      <c r="AB194" s="3"/>
      <c r="AC194" s="3"/>
      <c r="AD194" s="3"/>
      <c r="AE194" s="3"/>
      <c r="AF194" s="3" t="s">
        <v>9</v>
      </c>
      <c r="AG194" s="12">
        <f>COUNTIF(Table14[[#This Row],[Catalogue of the Museum of London Antiquities 1854]:[Illustrations of Roman London 1859]],"=y")</f>
        <v>1</v>
      </c>
      <c r="AH194" s="12" t="str">
        <f>CONCATENATE(Table14[[#This Row],[Surname]],", ",Table14[[#This Row],[First name]])</f>
        <v>Coates, Thomas</v>
      </c>
    </row>
    <row r="195" spans="1:34" hidden="1" x14ac:dyDescent="0.25">
      <c r="A195" t="s">
        <v>206</v>
      </c>
      <c r="Q195" t="s">
        <v>184</v>
      </c>
      <c r="R195" s="3" t="s">
        <v>185</v>
      </c>
      <c r="S195" t="s">
        <v>27</v>
      </c>
      <c r="U195" t="s">
        <v>206</v>
      </c>
      <c r="V195" t="s">
        <v>9</v>
      </c>
      <c r="W195" s="3"/>
      <c r="X195" s="3"/>
      <c r="Y195" s="3" t="s">
        <v>9</v>
      </c>
      <c r="Z195" s="3"/>
      <c r="AA195" s="3"/>
      <c r="AB195" s="3"/>
      <c r="AC195" s="3"/>
      <c r="AD195" s="3"/>
      <c r="AE195" s="3"/>
      <c r="AF195" s="3"/>
      <c r="AG195" s="12">
        <f>COUNTIF(Table14[[#This Row],[Catalogue of the Museum of London Antiquities 1854]:[Illustrations of Roman London 1859]],"=y")</f>
        <v>2</v>
      </c>
      <c r="AH195" s="12" t="str">
        <f>CONCATENATE(Table14[[#This Row],[Surname]],", ",Table14[[#This Row],[First name]])</f>
        <v xml:space="preserve">Colchester Literary Institution, </v>
      </c>
    </row>
    <row r="196" spans="1:34" hidden="1" x14ac:dyDescent="0.25">
      <c r="A196" t="s">
        <v>852</v>
      </c>
      <c r="B196" t="s">
        <v>11</v>
      </c>
      <c r="P196" t="s">
        <v>853</v>
      </c>
      <c r="Q196" t="s">
        <v>854</v>
      </c>
      <c r="R196" s="3" t="s">
        <v>26</v>
      </c>
      <c r="S196" t="s">
        <v>27</v>
      </c>
      <c r="W196" s="3"/>
      <c r="X196" s="3"/>
      <c r="Y196" s="3"/>
      <c r="Z196" s="3"/>
      <c r="AA196" s="3"/>
      <c r="AB196" s="3"/>
      <c r="AC196" s="3"/>
      <c r="AD196" s="3" t="s">
        <v>9</v>
      </c>
      <c r="AE196" s="3"/>
      <c r="AF196" s="3"/>
      <c r="AG196" s="12">
        <f>COUNTIF(Table14[[#This Row],[Catalogue of the Museum of London Antiquities 1854]:[Illustrations of Roman London 1859]],"=y")</f>
        <v>1</v>
      </c>
      <c r="AH196" s="12" t="str">
        <f>CONCATENATE(Table14[[#This Row],[Surname]],", ",Table14[[#This Row],[First name]])</f>
        <v>Cobb, John</v>
      </c>
    </row>
    <row r="197" spans="1:34" hidden="1" x14ac:dyDescent="0.25">
      <c r="A197" t="s">
        <v>852</v>
      </c>
      <c r="B197" t="s">
        <v>855</v>
      </c>
      <c r="P197" t="s">
        <v>1877</v>
      </c>
      <c r="Q197" t="s">
        <v>1878</v>
      </c>
      <c r="R197" s="3" t="s">
        <v>26</v>
      </c>
      <c r="S197" t="s">
        <v>27</v>
      </c>
      <c r="W197" s="3"/>
      <c r="X197" s="3"/>
      <c r="Y197" s="3"/>
      <c r="Z197" s="3"/>
      <c r="AA197" s="3"/>
      <c r="AB197" s="3"/>
      <c r="AC197" s="3"/>
      <c r="AD197" s="3" t="s">
        <v>9</v>
      </c>
      <c r="AE197" s="3"/>
      <c r="AF197" s="3" t="s">
        <v>9</v>
      </c>
      <c r="AG197" s="12">
        <f>COUNTIF(Table14[[#This Row],[Catalogue of the Museum of London Antiquities 1854]:[Illustrations of Roman London 1859]],"=y")</f>
        <v>2</v>
      </c>
      <c r="AH197" s="12" t="str">
        <f>CONCATENATE(Table14[[#This Row],[Surname]],", ",Table14[[#This Row],[First name]])</f>
        <v>Cobb, William Wise</v>
      </c>
    </row>
    <row r="198" spans="1:34" hidden="1" x14ac:dyDescent="0.25">
      <c r="A198" t="s">
        <v>207</v>
      </c>
      <c r="B198" t="s">
        <v>3257</v>
      </c>
      <c r="C198" t="s">
        <v>3264</v>
      </c>
      <c r="G198" t="s">
        <v>9</v>
      </c>
      <c r="J198" t="s">
        <v>9</v>
      </c>
      <c r="Q198" t="s">
        <v>210</v>
      </c>
      <c r="R198" s="3" t="s">
        <v>1023</v>
      </c>
      <c r="S198" t="s">
        <v>211</v>
      </c>
      <c r="V198" t="s">
        <v>9</v>
      </c>
      <c r="W198" s="3"/>
      <c r="X198" s="3"/>
      <c r="Y198" s="3"/>
      <c r="Z198" s="3"/>
      <c r="AA198" s="3"/>
      <c r="AB198" s="3"/>
      <c r="AC198" s="3"/>
      <c r="AD198" s="3"/>
      <c r="AE198" s="3"/>
      <c r="AF198" s="3" t="s">
        <v>9</v>
      </c>
      <c r="AG198" s="12">
        <f>COUNTIF(Table14[[#This Row],[Catalogue of the Museum of London Antiquities 1854]:[Illustrations of Roman London 1859]],"=y")</f>
        <v>2</v>
      </c>
      <c r="AH198" s="12" t="str">
        <f>CONCATENATE(Table14[[#This Row],[Surname]],", ",Table14[[#This Row],[First name]])</f>
        <v>Cochet, The Abbé</v>
      </c>
    </row>
    <row r="199" spans="1:34" hidden="1" x14ac:dyDescent="0.25">
      <c r="A199" t="s">
        <v>1879</v>
      </c>
      <c r="B199" t="s">
        <v>1880</v>
      </c>
      <c r="C199" t="s">
        <v>1041</v>
      </c>
      <c r="P199" t="s">
        <v>1881</v>
      </c>
      <c r="Q199" t="s">
        <v>16</v>
      </c>
      <c r="R199" s="3" t="s">
        <v>16</v>
      </c>
      <c r="S199" t="s">
        <v>27</v>
      </c>
      <c r="W199" s="3"/>
      <c r="X199" s="3"/>
      <c r="Y199" s="3"/>
      <c r="Z199" s="3"/>
      <c r="AA199" s="3"/>
      <c r="AB199" s="3"/>
      <c r="AC199" s="3"/>
      <c r="AD199" s="3"/>
      <c r="AE199" s="3"/>
      <c r="AF199" s="3" t="s">
        <v>9</v>
      </c>
      <c r="AG199" s="12">
        <f>COUNTIF(Table14[[#This Row],[Catalogue of the Museum of London Antiquities 1854]:[Illustrations of Roman London 1859]],"=y")</f>
        <v>1</v>
      </c>
      <c r="AH199" s="12" t="str">
        <f>CONCATENATE(Table14[[#This Row],[Surname]],", ",Table14[[#This Row],[First name]])</f>
        <v>Cocks, Thomas Somers</v>
      </c>
    </row>
    <row r="200" spans="1:34" hidden="1" x14ac:dyDescent="0.25">
      <c r="A200" t="s">
        <v>212</v>
      </c>
      <c r="B200" t="s">
        <v>213</v>
      </c>
      <c r="P200" t="s">
        <v>214</v>
      </c>
      <c r="Q200" t="s">
        <v>2316</v>
      </c>
      <c r="R200" s="3" t="s">
        <v>215</v>
      </c>
      <c r="S200" t="s">
        <v>27</v>
      </c>
      <c r="V200" t="s">
        <v>9</v>
      </c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12">
        <f>COUNTIF(Table14[[#This Row],[Catalogue of the Museum of London Antiquities 1854]:[Illustrations of Roman London 1859]],"=y")</f>
        <v>1</v>
      </c>
      <c r="AH200" s="12" t="str">
        <f>CONCATENATE(Table14[[#This Row],[Surname]],", ",Table14[[#This Row],[First name]])</f>
        <v>Cole, Henry Dennett</v>
      </c>
    </row>
    <row r="201" spans="1:34" hidden="1" x14ac:dyDescent="0.25">
      <c r="A201" t="s">
        <v>212</v>
      </c>
      <c r="B201" t="s">
        <v>81</v>
      </c>
      <c r="J201" t="s">
        <v>9</v>
      </c>
      <c r="P201" t="s">
        <v>1882</v>
      </c>
      <c r="Q201" t="s">
        <v>2282</v>
      </c>
      <c r="R201" s="3" t="s">
        <v>468</v>
      </c>
      <c r="S201" t="s">
        <v>27</v>
      </c>
      <c r="T201" t="s">
        <v>9</v>
      </c>
      <c r="V201" t="s">
        <v>9</v>
      </c>
      <c r="W201" s="3"/>
      <c r="X201" s="3"/>
      <c r="Y201" s="3"/>
      <c r="Z201" s="3"/>
      <c r="AA201" s="3"/>
      <c r="AB201" s="3"/>
      <c r="AC201" s="3"/>
      <c r="AD201" s="3"/>
      <c r="AE201" s="3" t="s">
        <v>9</v>
      </c>
      <c r="AF201" s="3" t="s">
        <v>9</v>
      </c>
      <c r="AG201" s="12">
        <f>COUNTIF(Table14[[#This Row],[Catalogue of the Museum of London Antiquities 1854]:[Illustrations of Roman London 1859]],"=y")</f>
        <v>3</v>
      </c>
      <c r="AH201" s="12" t="str">
        <f>CONCATENATE(Table14[[#This Row],[Surname]],", ",Table14[[#This Row],[First name]])</f>
        <v>Cole, Robert</v>
      </c>
    </row>
    <row r="202" spans="1:34" hidden="1" x14ac:dyDescent="0.25">
      <c r="A202" t="s">
        <v>1883</v>
      </c>
      <c r="B202" t="s">
        <v>1884</v>
      </c>
      <c r="C202" t="s">
        <v>24</v>
      </c>
      <c r="E202" t="s">
        <v>9</v>
      </c>
      <c r="Q202" t="s">
        <v>1416</v>
      </c>
      <c r="R202" s="3" t="s">
        <v>468</v>
      </c>
      <c r="S202" t="s">
        <v>27</v>
      </c>
      <c r="W202" s="3"/>
      <c r="X202" s="3"/>
      <c r="Y202" s="3"/>
      <c r="Z202" s="3"/>
      <c r="AA202" s="3"/>
      <c r="AB202" s="3"/>
      <c r="AC202" s="3"/>
      <c r="AD202" s="3"/>
      <c r="AE202" s="3"/>
      <c r="AF202" s="3" t="s">
        <v>9</v>
      </c>
      <c r="AG202" s="12">
        <f>COUNTIF(Table14[[#This Row],[Catalogue of the Museum of London Antiquities 1854]:[Illustrations of Roman London 1859]],"=y")</f>
        <v>1</v>
      </c>
      <c r="AH202" s="12" t="str">
        <f>CONCATENATE(Table14[[#This Row],[Surname]],", ",Table14[[#This Row],[First name]])</f>
        <v>Coleman, J N</v>
      </c>
    </row>
    <row r="203" spans="1:34" hidden="1" x14ac:dyDescent="0.25">
      <c r="A203" t="s">
        <v>856</v>
      </c>
      <c r="B203" t="s">
        <v>857</v>
      </c>
      <c r="Q203" t="s">
        <v>858</v>
      </c>
      <c r="R203" s="3" t="s">
        <v>26</v>
      </c>
      <c r="S203" t="s">
        <v>27</v>
      </c>
      <c r="W203" s="3"/>
      <c r="X203" s="3"/>
      <c r="Y203" s="3"/>
      <c r="Z203" s="3"/>
      <c r="AA203" s="3"/>
      <c r="AB203" s="3"/>
      <c r="AC203" s="3"/>
      <c r="AD203" s="3" t="s">
        <v>9</v>
      </c>
      <c r="AE203" s="3"/>
      <c r="AF203" s="3"/>
      <c r="AG203" s="12">
        <f>COUNTIF(Table14[[#This Row],[Catalogue of the Museum of London Antiquities 1854]:[Illustrations of Roman London 1859]],"=y")</f>
        <v>1</v>
      </c>
      <c r="AH203" s="12" t="str">
        <f>CONCATENATE(Table14[[#This Row],[Surname]],", ",Table14[[#This Row],[First name]])</f>
        <v>Coles, William Lawrence</v>
      </c>
    </row>
    <row r="204" spans="1:34" hidden="1" x14ac:dyDescent="0.25">
      <c r="A204" t="s">
        <v>1640</v>
      </c>
      <c r="B204" t="s">
        <v>29</v>
      </c>
      <c r="C204" t="s">
        <v>24</v>
      </c>
      <c r="E204" t="s">
        <v>9</v>
      </c>
      <c r="I204" t="s">
        <v>48</v>
      </c>
      <c r="J204" t="s">
        <v>9</v>
      </c>
      <c r="Q204" t="s">
        <v>1641</v>
      </c>
      <c r="R204" s="3" t="s">
        <v>468</v>
      </c>
      <c r="S204" t="s">
        <v>27</v>
      </c>
      <c r="W204" s="3"/>
      <c r="X204" s="3"/>
      <c r="Y204" s="3"/>
      <c r="Z204" s="3"/>
      <c r="AA204" s="3"/>
      <c r="AB204" s="3"/>
      <c r="AC204" s="3" t="s">
        <v>9</v>
      </c>
      <c r="AD204" s="3"/>
      <c r="AE204" s="3"/>
      <c r="AF204" s="3"/>
      <c r="AG204" s="12">
        <f>COUNTIF(Table14[[#This Row],[Catalogue of the Museum of London Antiquities 1854]:[Illustrations of Roman London 1859]],"=y")</f>
        <v>1</v>
      </c>
      <c r="AH204" s="12" t="str">
        <f>CONCATENATE(Table14[[#This Row],[Surname]],", ",Table14[[#This Row],[First name]])</f>
        <v>Collier, Charles</v>
      </c>
    </row>
    <row r="205" spans="1:34" hidden="1" x14ac:dyDescent="0.25">
      <c r="A205" s="17" t="s">
        <v>859</v>
      </c>
      <c r="B205" s="17" t="s">
        <v>860</v>
      </c>
      <c r="C205" s="17" t="s">
        <v>24</v>
      </c>
      <c r="D205" s="17"/>
      <c r="E205" s="17" t="s">
        <v>9</v>
      </c>
      <c r="F205" s="17"/>
      <c r="G205" s="17"/>
      <c r="H205" s="17"/>
      <c r="I205" s="17" t="s">
        <v>613</v>
      </c>
      <c r="J205" s="17"/>
      <c r="K205" s="17"/>
      <c r="L205" s="17"/>
      <c r="M205" s="17"/>
      <c r="N205" s="17"/>
      <c r="O205" s="17"/>
      <c r="P205" s="17" t="s">
        <v>3234</v>
      </c>
      <c r="Q205" s="17" t="s">
        <v>50</v>
      </c>
      <c r="R205" s="17" t="s">
        <v>222</v>
      </c>
      <c r="S205" s="17" t="s">
        <v>27</v>
      </c>
      <c r="T205" s="17"/>
      <c r="U205" s="17"/>
      <c r="V205" s="17"/>
      <c r="W205" s="17" t="s">
        <v>9</v>
      </c>
      <c r="X205" s="17" t="s">
        <v>9</v>
      </c>
      <c r="Y205" s="17"/>
      <c r="Z205" s="17"/>
      <c r="AA205" s="17"/>
      <c r="AB205" s="17"/>
      <c r="AC205" s="17"/>
      <c r="AD205" s="17" t="s">
        <v>9</v>
      </c>
      <c r="AE205" s="17"/>
      <c r="AF205" s="17"/>
      <c r="AG205" s="18">
        <f>COUNTIF(Table14[[#This Row],[Catalogue of the Museum of London Antiquities 1854]:[Illustrations of Roman London 1859]],"=y")</f>
        <v>3</v>
      </c>
      <c r="AH205" s="18" t="str">
        <f>CONCATENATE(Table14[[#This Row],[Surname]],", ",Table14[[#This Row],[First name]])</f>
        <v>Collings, William Thomas</v>
      </c>
    </row>
    <row r="206" spans="1:34" hidden="1" x14ac:dyDescent="0.25">
      <c r="A206" t="s">
        <v>216</v>
      </c>
      <c r="B206" t="s">
        <v>125</v>
      </c>
      <c r="C206" t="s">
        <v>863</v>
      </c>
      <c r="E206" t="s">
        <v>9</v>
      </c>
      <c r="H206" t="s">
        <v>9</v>
      </c>
      <c r="I206" t="s">
        <v>862</v>
      </c>
      <c r="P206" t="s">
        <v>864</v>
      </c>
      <c r="Q206" t="s">
        <v>59</v>
      </c>
      <c r="R206" s="3" t="s">
        <v>489</v>
      </c>
      <c r="S206" t="s">
        <v>27</v>
      </c>
      <c r="W206" s="3"/>
      <c r="X206" s="3"/>
      <c r="Y206" s="3"/>
      <c r="Z206" s="3"/>
      <c r="AA206" s="3"/>
      <c r="AB206" s="3"/>
      <c r="AC206" s="3"/>
      <c r="AD206" s="3" t="s">
        <v>9</v>
      </c>
      <c r="AE206" s="3"/>
      <c r="AF206" s="3"/>
      <c r="AG206" s="12">
        <f>COUNTIF(Table14[[#This Row],[Catalogue of the Museum of London Antiquities 1854]:[Illustrations of Roman London 1859]],"=y")</f>
        <v>1</v>
      </c>
      <c r="AH206" s="12" t="str">
        <f>CONCATENATE(Table14[[#This Row],[Surname]],", ",Table14[[#This Row],[First name]])</f>
        <v>Combs, Henry</v>
      </c>
    </row>
    <row r="207" spans="1:34" hidden="1" x14ac:dyDescent="0.25">
      <c r="A207" t="s">
        <v>216</v>
      </c>
      <c r="B207" t="s">
        <v>1211</v>
      </c>
      <c r="P207" t="s">
        <v>1549</v>
      </c>
      <c r="Q207" t="s">
        <v>16</v>
      </c>
      <c r="R207" s="3" t="s">
        <v>16</v>
      </c>
      <c r="S207" t="s">
        <v>27</v>
      </c>
      <c r="V207" t="s">
        <v>9</v>
      </c>
      <c r="W207" s="3" t="s">
        <v>9</v>
      </c>
      <c r="X207" s="3" t="s">
        <v>9</v>
      </c>
      <c r="Y207" s="3" t="s">
        <v>9</v>
      </c>
      <c r="Z207" s="3" t="s">
        <v>9</v>
      </c>
      <c r="AA207" s="3" t="s">
        <v>9</v>
      </c>
      <c r="AB207" s="3" t="s">
        <v>9</v>
      </c>
      <c r="AC207" s="3" t="s">
        <v>9</v>
      </c>
      <c r="AD207" s="3" t="s">
        <v>9</v>
      </c>
      <c r="AE207" s="3"/>
      <c r="AF207" s="3"/>
      <c r="AG207" s="12">
        <f>COUNTIF(Table14[[#This Row],[Catalogue of the Museum of London Antiquities 1854]:[Illustrations of Roman London 1859]],"=y")</f>
        <v>9</v>
      </c>
      <c r="AH207" s="12" t="str">
        <f>CONCATENATE(Table14[[#This Row],[Surname]],", ",Table14[[#This Row],[First name]])</f>
        <v>Combs, William Addison</v>
      </c>
    </row>
    <row r="208" spans="1:34" hidden="1" x14ac:dyDescent="0.25">
      <c r="A208" t="s">
        <v>1642</v>
      </c>
      <c r="B208" t="s">
        <v>113</v>
      </c>
      <c r="J208" t="s">
        <v>9</v>
      </c>
      <c r="P208" t="s">
        <v>1643</v>
      </c>
      <c r="Q208" t="s">
        <v>16</v>
      </c>
      <c r="R208" s="3" t="s">
        <v>16</v>
      </c>
      <c r="S208" t="s">
        <v>27</v>
      </c>
      <c r="W208" s="3"/>
      <c r="X208" s="3"/>
      <c r="Y208" s="3"/>
      <c r="Z208" s="3"/>
      <c r="AA208" s="3"/>
      <c r="AB208" s="3"/>
      <c r="AC208" s="3" t="s">
        <v>9</v>
      </c>
      <c r="AD208" s="3"/>
      <c r="AE208" s="3"/>
      <c r="AF208" s="3"/>
      <c r="AG208" s="12">
        <f>COUNTIF(Table14[[#This Row],[Catalogue of the Museum of London Antiquities 1854]:[Illustrations of Roman London 1859]],"=y")</f>
        <v>1</v>
      </c>
      <c r="AH208" s="12" t="str">
        <f>CONCATENATE(Table14[[#This Row],[Surname]],", ",Table14[[#This Row],[First name]])</f>
        <v>Comerford, James</v>
      </c>
    </row>
    <row r="209" spans="1:34" hidden="1" x14ac:dyDescent="0.25">
      <c r="A209" t="s">
        <v>1212</v>
      </c>
      <c r="B209" t="s">
        <v>11</v>
      </c>
      <c r="J209" t="s">
        <v>9</v>
      </c>
      <c r="Q209" t="s">
        <v>755</v>
      </c>
      <c r="R209" s="3" t="s">
        <v>26</v>
      </c>
      <c r="S209" t="s">
        <v>27</v>
      </c>
      <c r="W209" s="3" t="s">
        <v>9</v>
      </c>
      <c r="X209" s="3"/>
      <c r="Y209" s="3"/>
      <c r="Z209" s="3"/>
      <c r="AA209" s="3"/>
      <c r="AB209" s="3"/>
      <c r="AC209" s="3"/>
      <c r="AD209" s="3"/>
      <c r="AE209" s="3"/>
      <c r="AF209" s="3"/>
      <c r="AG209" s="12">
        <f>COUNTIF(Table14[[#This Row],[Catalogue of the Museum of London Antiquities 1854]:[Illustrations of Roman London 1859]],"=y")</f>
        <v>1</v>
      </c>
      <c r="AH209" s="12" t="str">
        <f>CONCATENATE(Table14[[#This Row],[Surname]],", ",Table14[[#This Row],[First name]])</f>
        <v>Comport, John</v>
      </c>
    </row>
    <row r="210" spans="1:34" hidden="1" x14ac:dyDescent="0.25">
      <c r="A210" t="s">
        <v>1213</v>
      </c>
      <c r="B210" t="s">
        <v>2283</v>
      </c>
      <c r="C210" t="s">
        <v>2190</v>
      </c>
      <c r="D210" t="s">
        <v>9</v>
      </c>
      <c r="F210" t="s">
        <v>9</v>
      </c>
      <c r="I210" t="s">
        <v>1013</v>
      </c>
      <c r="J210" t="s">
        <v>9</v>
      </c>
      <c r="K210" t="s">
        <v>9</v>
      </c>
      <c r="N210" t="s">
        <v>2241</v>
      </c>
      <c r="P210" t="s">
        <v>2284</v>
      </c>
      <c r="Q210" t="s">
        <v>2285</v>
      </c>
      <c r="R210" s="3" t="s">
        <v>3252</v>
      </c>
      <c r="S210" t="s">
        <v>27</v>
      </c>
      <c r="T210" t="s">
        <v>9</v>
      </c>
      <c r="V210" t="s">
        <v>9</v>
      </c>
      <c r="W210" s="3" t="s">
        <v>9</v>
      </c>
      <c r="X210" s="3" t="s">
        <v>9</v>
      </c>
      <c r="Y210" s="3" t="s">
        <v>9</v>
      </c>
      <c r="Z210" s="3" t="s">
        <v>9</v>
      </c>
      <c r="AA210" s="3" t="s">
        <v>9</v>
      </c>
      <c r="AB210" s="3" t="s">
        <v>9</v>
      </c>
      <c r="AC210" s="3"/>
      <c r="AD210" s="3" t="s">
        <v>9</v>
      </c>
      <c r="AE210" s="3" t="s">
        <v>9</v>
      </c>
      <c r="AF210" s="3" t="s">
        <v>9</v>
      </c>
      <c r="AG210" s="12">
        <f>COUNTIF(Table14[[#This Row],[Catalogue of the Museum of London Antiquities 1854]:[Illustrations of Roman London 1859]],"=y")</f>
        <v>10</v>
      </c>
      <c r="AH210" s="12" t="str">
        <f>CONCATENATE(Table14[[#This Row],[Surname]],", ",Table14[[#This Row],[First name]])</f>
        <v>Conyngham, Albert Denison</v>
      </c>
    </row>
    <row r="211" spans="1:34" hidden="1" x14ac:dyDescent="0.25">
      <c r="A211" t="s">
        <v>217</v>
      </c>
      <c r="B211" t="s">
        <v>113</v>
      </c>
      <c r="P211" t="s">
        <v>218</v>
      </c>
      <c r="Q211" t="s">
        <v>219</v>
      </c>
      <c r="R211" s="3" t="s">
        <v>3252</v>
      </c>
      <c r="S211" t="s">
        <v>27</v>
      </c>
      <c r="V211" t="s">
        <v>9</v>
      </c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12">
        <f>COUNTIF(Table14[[#This Row],[Catalogue of the Museum of London Antiquities 1854]:[Illustrations of Roman London 1859]],"=y")</f>
        <v>1</v>
      </c>
      <c r="AH211" s="12" t="str">
        <f>CONCATENATE(Table14[[#This Row],[Surname]],", ",Table14[[#This Row],[First name]])</f>
        <v>Cook, James</v>
      </c>
    </row>
    <row r="212" spans="1:34" hidden="1" x14ac:dyDescent="0.25">
      <c r="A212" t="s">
        <v>217</v>
      </c>
      <c r="B212" t="s">
        <v>81</v>
      </c>
      <c r="P212" t="s">
        <v>865</v>
      </c>
      <c r="Q212" t="s">
        <v>866</v>
      </c>
      <c r="R212" s="3" t="s">
        <v>3252</v>
      </c>
      <c r="S212" t="s">
        <v>27</v>
      </c>
      <c r="V212" t="s">
        <v>9</v>
      </c>
      <c r="W212" s="3"/>
      <c r="X212" s="3"/>
      <c r="Y212" s="3"/>
      <c r="Z212" s="3"/>
      <c r="AA212" s="3"/>
      <c r="AB212" s="3"/>
      <c r="AC212" s="3"/>
      <c r="AD212" s="3" t="s">
        <v>9</v>
      </c>
      <c r="AE212" s="3"/>
      <c r="AF212" s="3"/>
      <c r="AG212" s="12">
        <f>COUNTIF(Table14[[#This Row],[Catalogue of the Museum of London Antiquities 1854]:[Illustrations of Roman London 1859]],"=y")</f>
        <v>2</v>
      </c>
      <c r="AH212" s="12" t="str">
        <f>CONCATENATE(Table14[[#This Row],[Surname]],", ",Table14[[#This Row],[First name]])</f>
        <v>Cook, Robert</v>
      </c>
    </row>
    <row r="213" spans="1:34" hidden="1" x14ac:dyDescent="0.25">
      <c r="A213" s="3" t="s">
        <v>220</v>
      </c>
      <c r="B213" s="3" t="s">
        <v>221</v>
      </c>
      <c r="C213" s="3" t="s">
        <v>202</v>
      </c>
      <c r="D213" s="3"/>
      <c r="E213" s="3"/>
      <c r="F213" s="3"/>
      <c r="G213" s="3"/>
      <c r="H213" s="3"/>
      <c r="I213" s="3"/>
      <c r="J213" s="3" t="s">
        <v>9</v>
      </c>
      <c r="K213" s="3"/>
      <c r="L213" s="3"/>
      <c r="M213" s="3"/>
      <c r="N213" s="3"/>
      <c r="O213" s="3"/>
      <c r="P213" s="3"/>
      <c r="Q213" s="3" t="s">
        <v>50</v>
      </c>
      <c r="R213" s="3" t="s">
        <v>222</v>
      </c>
      <c r="S213" s="3" t="s">
        <v>27</v>
      </c>
      <c r="T213" s="3"/>
      <c r="U213" s="3"/>
      <c r="V213" s="3" t="s">
        <v>9</v>
      </c>
      <c r="W213" s="3"/>
      <c r="X213" s="3"/>
      <c r="Y213" s="3"/>
      <c r="Z213" s="3"/>
      <c r="AA213" s="3"/>
      <c r="AB213" s="3"/>
      <c r="AC213" s="3"/>
      <c r="AD213" s="3"/>
      <c r="AE213" s="3"/>
      <c r="AF213" s="3" t="s">
        <v>9</v>
      </c>
      <c r="AG213" s="12">
        <f>COUNTIF(Table14[[#This Row],[Catalogue of the Museum of London Antiquities 1854]:[Illustrations of Roman London 1859]],"=y")</f>
        <v>2</v>
      </c>
      <c r="AH213" s="12" t="str">
        <f>CONCATENATE(Table14[[#This Row],[Surname]],", ",Table14[[#This Row],[First name]])</f>
        <v>Cooper, Charles Henry</v>
      </c>
    </row>
    <row r="214" spans="1:34" hidden="1" x14ac:dyDescent="0.25">
      <c r="A214" t="s">
        <v>220</v>
      </c>
      <c r="B214" t="s">
        <v>1739</v>
      </c>
      <c r="I214" t="s">
        <v>48</v>
      </c>
      <c r="P214" t="s">
        <v>1740</v>
      </c>
      <c r="Q214" t="s">
        <v>278</v>
      </c>
      <c r="R214" s="3" t="s">
        <v>26</v>
      </c>
      <c r="S214" t="s">
        <v>27</v>
      </c>
      <c r="W214" s="3"/>
      <c r="X214" s="3"/>
      <c r="Y214" s="3"/>
      <c r="Z214" s="3"/>
      <c r="AA214" s="3"/>
      <c r="AB214" s="3"/>
      <c r="AC214" s="3"/>
      <c r="AD214" s="3"/>
      <c r="AE214" s="3" t="s">
        <v>9</v>
      </c>
      <c r="AF214" s="3"/>
      <c r="AG214" s="12">
        <f>COUNTIF(Table14[[#This Row],[Catalogue of the Museum of London Antiquities 1854]:[Illustrations of Roman London 1859]],"=y")</f>
        <v>1</v>
      </c>
      <c r="AH214" s="12" t="str">
        <f>CONCATENATE(Table14[[#This Row],[Surname]],", ",Table14[[#This Row],[First name]])</f>
        <v>Cooper, George Miles</v>
      </c>
    </row>
    <row r="215" spans="1:34" hidden="1" x14ac:dyDescent="0.25">
      <c r="A215" t="s">
        <v>220</v>
      </c>
      <c r="B215" t="s">
        <v>223</v>
      </c>
      <c r="P215" t="s">
        <v>1885</v>
      </c>
      <c r="Q215" t="s">
        <v>1026</v>
      </c>
      <c r="R215" s="3" t="s">
        <v>3253</v>
      </c>
      <c r="S215" t="s">
        <v>27</v>
      </c>
      <c r="V215" t="s">
        <v>9</v>
      </c>
      <c r="W215" s="3"/>
      <c r="X215" s="3"/>
      <c r="Y215" s="3"/>
      <c r="Z215" s="3"/>
      <c r="AA215" s="3"/>
      <c r="AB215" s="3"/>
      <c r="AC215" s="3"/>
      <c r="AD215" s="3"/>
      <c r="AE215" s="3"/>
      <c r="AF215" s="3" t="s">
        <v>9</v>
      </c>
      <c r="AG215" s="12">
        <f>COUNTIF(Table14[[#This Row],[Catalogue of the Museum of London Antiquities 1854]:[Illustrations of Roman London 1859]],"=y")</f>
        <v>2</v>
      </c>
      <c r="AH215" s="12" t="str">
        <f>CONCATENATE(Table14[[#This Row],[Surname]],", ",Table14[[#This Row],[First name]])</f>
        <v>Cooper, Joseph Sidney</v>
      </c>
    </row>
    <row r="216" spans="1:34" hidden="1" x14ac:dyDescent="0.25">
      <c r="A216" t="s">
        <v>224</v>
      </c>
      <c r="B216" t="s">
        <v>867</v>
      </c>
      <c r="P216" t="s">
        <v>868</v>
      </c>
      <c r="Q216" t="s">
        <v>16</v>
      </c>
      <c r="R216" s="3" t="s">
        <v>16</v>
      </c>
      <c r="S216" t="s">
        <v>27</v>
      </c>
      <c r="W216" s="3"/>
      <c r="X216" s="3"/>
      <c r="Y216" s="3"/>
      <c r="Z216" s="3"/>
      <c r="AA216" s="3"/>
      <c r="AB216" s="3"/>
      <c r="AC216" s="3"/>
      <c r="AD216" s="3" t="s">
        <v>9</v>
      </c>
      <c r="AE216" s="3"/>
      <c r="AF216" s="3"/>
      <c r="AG216" s="12">
        <f>COUNTIF(Table14[[#This Row],[Catalogue of the Museum of London Antiquities 1854]:[Illustrations of Roman London 1859]],"=y")</f>
        <v>1</v>
      </c>
      <c r="AH216" s="12" t="str">
        <f>CONCATENATE(Table14[[#This Row],[Surname]],", ",Table14[[#This Row],[First name]])</f>
        <v>Corner, Charles Calvert</v>
      </c>
    </row>
    <row r="217" spans="1:34" hidden="1" x14ac:dyDescent="0.25">
      <c r="A217" s="3" t="s">
        <v>224</v>
      </c>
      <c r="B217" s="3" t="s">
        <v>225</v>
      </c>
      <c r="C217" s="3"/>
      <c r="D217" s="3" t="s">
        <v>9</v>
      </c>
      <c r="E217" s="3"/>
      <c r="F217" s="3"/>
      <c r="G217" s="3"/>
      <c r="H217" s="3"/>
      <c r="I217" s="3"/>
      <c r="J217" s="3" t="s">
        <v>9</v>
      </c>
      <c r="K217" s="3"/>
      <c r="L217" s="3"/>
      <c r="M217" s="3" t="s">
        <v>9</v>
      </c>
      <c r="N217" s="3" t="s">
        <v>1301</v>
      </c>
      <c r="O217" s="3"/>
      <c r="P217" s="3" t="s">
        <v>1431</v>
      </c>
      <c r="Q217" s="3" t="s">
        <v>226</v>
      </c>
      <c r="R217" s="3" t="s">
        <v>26</v>
      </c>
      <c r="S217" s="3" t="s">
        <v>27</v>
      </c>
      <c r="T217" s="3" t="s">
        <v>9</v>
      </c>
      <c r="U217" s="3"/>
      <c r="V217" s="3" t="s">
        <v>9</v>
      </c>
      <c r="W217" s="3" t="s">
        <v>9</v>
      </c>
      <c r="X217" s="3" t="s">
        <v>9</v>
      </c>
      <c r="Y217" s="3" t="s">
        <v>9</v>
      </c>
      <c r="Z217" s="3" t="s">
        <v>9</v>
      </c>
      <c r="AA217" s="3" t="s">
        <v>9</v>
      </c>
      <c r="AB217" s="3" t="s">
        <v>9</v>
      </c>
      <c r="AC217" s="3"/>
      <c r="AD217" s="3" t="s">
        <v>9</v>
      </c>
      <c r="AE217" s="3" t="s">
        <v>9</v>
      </c>
      <c r="AF217" s="3" t="s">
        <v>9</v>
      </c>
      <c r="AG217" s="12">
        <f>COUNTIF(Table14[[#This Row],[Catalogue of the Museum of London Antiquities 1854]:[Illustrations of Roman London 1859]],"=y")</f>
        <v>10</v>
      </c>
      <c r="AH217" s="12" t="str">
        <f>CONCATENATE(Table14[[#This Row],[Surname]],", ",Table14[[#This Row],[First name]])</f>
        <v>Corner, George Richard</v>
      </c>
    </row>
    <row r="218" spans="1:34" hidden="1" x14ac:dyDescent="0.25">
      <c r="A218" s="3" t="s">
        <v>227</v>
      </c>
      <c r="B218" s="3" t="s">
        <v>228</v>
      </c>
      <c r="C218" s="3"/>
      <c r="D218" s="3" t="s">
        <v>9</v>
      </c>
      <c r="E218" s="3"/>
      <c r="F218" s="3"/>
      <c r="G218" s="3"/>
      <c r="H218" s="3"/>
      <c r="I218" s="3"/>
      <c r="J218" s="3" t="s">
        <v>9</v>
      </c>
      <c r="K218" s="3" t="s">
        <v>9</v>
      </c>
      <c r="L218" s="3"/>
      <c r="M218" s="3"/>
      <c r="N218" s="3"/>
      <c r="O218" s="3"/>
      <c r="P218" s="3" t="s">
        <v>229</v>
      </c>
      <c r="Q218" s="3"/>
      <c r="R218" s="3" t="s">
        <v>230</v>
      </c>
      <c r="S218" s="3" t="s">
        <v>27</v>
      </c>
      <c r="T218" s="3"/>
      <c r="U218" s="3"/>
      <c r="V218" s="3" t="s">
        <v>9</v>
      </c>
      <c r="W218" s="3"/>
      <c r="X218" s="3"/>
      <c r="Y218" s="3"/>
      <c r="Z218" s="3"/>
      <c r="AA218" s="3"/>
      <c r="AB218" s="3"/>
      <c r="AC218" s="3"/>
      <c r="AD218" s="3" t="s">
        <v>9</v>
      </c>
      <c r="AE218" s="3"/>
      <c r="AF218" s="3"/>
      <c r="AG218" s="12">
        <f>COUNTIF(Table14[[#This Row],[Catalogue of the Museum of London Antiquities 1854]:[Illustrations of Roman London 1859]],"=y")</f>
        <v>2</v>
      </c>
      <c r="AH218" s="12" t="str">
        <f>CONCATENATE(Table14[[#This Row],[Surname]],", ",Table14[[#This Row],[First name]])</f>
        <v>Corney, Bolton</v>
      </c>
    </row>
    <row r="219" spans="1:34" hidden="1" x14ac:dyDescent="0.25">
      <c r="A219" t="s">
        <v>1886</v>
      </c>
      <c r="B219" t="s">
        <v>1887</v>
      </c>
      <c r="C219" t="s">
        <v>24</v>
      </c>
      <c r="E219" t="s">
        <v>9</v>
      </c>
      <c r="I219" t="s">
        <v>48</v>
      </c>
      <c r="P219" t="s">
        <v>1888</v>
      </c>
      <c r="Q219" t="s">
        <v>16</v>
      </c>
      <c r="R219" s="3" t="s">
        <v>16</v>
      </c>
      <c r="S219" t="s">
        <v>27</v>
      </c>
      <c r="W219" s="3"/>
      <c r="X219" s="3"/>
      <c r="Y219" s="3"/>
      <c r="Z219" s="3"/>
      <c r="AA219" s="3"/>
      <c r="AB219" s="3"/>
      <c r="AC219" s="3"/>
      <c r="AD219" s="3"/>
      <c r="AE219" s="3"/>
      <c r="AF219" s="3" t="s">
        <v>9</v>
      </c>
      <c r="AG219" s="12">
        <f>COUNTIF(Table14[[#This Row],[Catalogue of the Museum of London Antiquities 1854]:[Illustrations of Roman London 1859]],"=y")</f>
        <v>1</v>
      </c>
      <c r="AH219" s="12" t="str">
        <f>CONCATENATE(Table14[[#This Row],[Surname]],", ",Table14[[#This Row],[First name]])</f>
        <v>Cornthwaite, Tullie</v>
      </c>
    </row>
    <row r="220" spans="1:34" hidden="1" x14ac:dyDescent="0.25">
      <c r="A220" t="s">
        <v>869</v>
      </c>
      <c r="B220" t="s">
        <v>29</v>
      </c>
      <c r="P220" t="s">
        <v>870</v>
      </c>
      <c r="Q220" t="s">
        <v>16</v>
      </c>
      <c r="R220" s="3" t="s">
        <v>16</v>
      </c>
      <c r="S220" t="s">
        <v>27</v>
      </c>
      <c r="W220" s="3"/>
      <c r="X220" s="3"/>
      <c r="Y220" s="3"/>
      <c r="Z220" s="3"/>
      <c r="AA220" s="3"/>
      <c r="AB220" s="3"/>
      <c r="AC220" s="3"/>
      <c r="AD220" s="3" t="s">
        <v>9</v>
      </c>
      <c r="AE220" s="3"/>
      <c r="AF220" s="3"/>
      <c r="AG220" s="12">
        <f>COUNTIF(Table14[[#This Row],[Catalogue of the Museum of London Antiquities 1854]:[Illustrations of Roman London 1859]],"=y")</f>
        <v>1</v>
      </c>
      <c r="AH220" s="12" t="str">
        <f>CONCATENATE(Table14[[#This Row],[Surname]],", ",Table14[[#This Row],[First name]])</f>
        <v>Cornwell, Charles</v>
      </c>
    </row>
    <row r="221" spans="1:34" hidden="1" x14ac:dyDescent="0.25">
      <c r="A221" t="s">
        <v>1673</v>
      </c>
      <c r="Q221" t="s">
        <v>149</v>
      </c>
      <c r="R221" s="3" t="s">
        <v>400</v>
      </c>
      <c r="S221" t="s">
        <v>27</v>
      </c>
      <c r="U221" t="s">
        <v>1673</v>
      </c>
      <c r="W221" s="3"/>
      <c r="X221" s="3"/>
      <c r="Y221" s="3"/>
      <c r="Z221" s="3"/>
      <c r="AA221" s="3"/>
      <c r="AB221" s="3"/>
      <c r="AC221" s="3" t="s">
        <v>9</v>
      </c>
      <c r="AD221" s="3"/>
      <c r="AE221" s="3"/>
      <c r="AF221" s="3"/>
      <c r="AG221" s="12">
        <f>COUNTIF(Table14[[#This Row],[Catalogue of the Museum of London Antiquities 1854]:[Illustrations of Roman London 1859]],"=y")</f>
        <v>1</v>
      </c>
      <c r="AH221" s="12" t="str">
        <f>CONCATENATE(Table14[[#This Row],[Surname]],", ",Table14[[#This Row],[First name]])</f>
        <v xml:space="preserve">Corporation of Liverpool, </v>
      </c>
    </row>
    <row r="222" spans="1:34" hidden="1" x14ac:dyDescent="0.25">
      <c r="A222" t="s">
        <v>1493</v>
      </c>
      <c r="B222" t="s">
        <v>125</v>
      </c>
      <c r="P222" t="s">
        <v>1494</v>
      </c>
      <c r="Q222" t="s">
        <v>1494</v>
      </c>
      <c r="R222" s="3" t="s">
        <v>26</v>
      </c>
      <c r="S222" t="s">
        <v>27</v>
      </c>
      <c r="W222" s="3"/>
      <c r="X222" s="3"/>
      <c r="Y222" s="3"/>
      <c r="Z222" s="3"/>
      <c r="AA222" s="3" t="s">
        <v>9</v>
      </c>
      <c r="AB222" s="3" t="s">
        <v>9</v>
      </c>
      <c r="AC222" s="3"/>
      <c r="AD222" s="3"/>
      <c r="AE222" s="3"/>
      <c r="AF222" s="3"/>
      <c r="AG222" s="12">
        <f>COUNTIF(Table14[[#This Row],[Catalogue of the Museum of London Antiquities 1854]:[Illustrations of Roman London 1859]],"=y")</f>
        <v>2</v>
      </c>
      <c r="AH222" s="12" t="str">
        <f>CONCATENATE(Table14[[#This Row],[Surname]],", ",Table14[[#This Row],[First name]])</f>
        <v>Coulter, Henry</v>
      </c>
    </row>
    <row r="223" spans="1:34" hidden="1" x14ac:dyDescent="0.25">
      <c r="A223" t="s">
        <v>1889</v>
      </c>
      <c r="B223" t="s">
        <v>1890</v>
      </c>
      <c r="C223" t="s">
        <v>1891</v>
      </c>
      <c r="N223" t="s">
        <v>2215</v>
      </c>
      <c r="Q223" t="s">
        <v>1260</v>
      </c>
      <c r="R223" s="3" t="s">
        <v>400</v>
      </c>
      <c r="S223" t="s">
        <v>27</v>
      </c>
      <c r="W223" s="3"/>
      <c r="X223" s="3"/>
      <c r="Y223" s="3"/>
      <c r="Z223" s="3"/>
      <c r="AA223" s="3"/>
      <c r="AB223" s="3"/>
      <c r="AC223" s="3"/>
      <c r="AD223" s="3"/>
      <c r="AE223" s="3"/>
      <c r="AF223" s="3" t="s">
        <v>9</v>
      </c>
      <c r="AG223" s="12">
        <f>COUNTIF(Table14[[#This Row],[Catalogue of the Museum of London Antiquities 1854]:[Illustrations of Roman London 1859]],"=y")</f>
        <v>1</v>
      </c>
      <c r="AH223" s="12" t="str">
        <f>CONCATENATE(Table14[[#This Row],[Surname]],", ",Table14[[#This Row],[First name]])</f>
        <v>Coulthart, John Ross</v>
      </c>
    </row>
    <row r="224" spans="1:34" hidden="1" x14ac:dyDescent="0.25">
      <c r="A224" t="s">
        <v>871</v>
      </c>
      <c r="B224" t="s">
        <v>45</v>
      </c>
      <c r="P224" t="s">
        <v>872</v>
      </c>
      <c r="Q224" t="s">
        <v>16</v>
      </c>
      <c r="R224" s="3" t="s">
        <v>16</v>
      </c>
      <c r="S224" t="s">
        <v>27</v>
      </c>
      <c r="W224" s="3"/>
      <c r="X224" s="3"/>
      <c r="Y224" s="3"/>
      <c r="Z224" s="3"/>
      <c r="AA224" s="3"/>
      <c r="AB224" s="3"/>
      <c r="AC224" s="3"/>
      <c r="AD224" s="3" t="s">
        <v>9</v>
      </c>
      <c r="AE224" s="3"/>
      <c r="AF224" s="3"/>
      <c r="AG224" s="12">
        <f>COUNTIF(Table14[[#This Row],[Catalogue of the Museum of London Antiquities 1854]:[Illustrations of Roman London 1859]],"=y")</f>
        <v>1</v>
      </c>
      <c r="AH224" s="12" t="str">
        <f>CONCATENATE(Table14[[#This Row],[Surname]],", ",Table14[[#This Row],[First name]])</f>
        <v>Cowburn, George</v>
      </c>
    </row>
    <row r="225" spans="1:34" hidden="1" x14ac:dyDescent="0.25">
      <c r="A225" t="s">
        <v>231</v>
      </c>
      <c r="B225" t="s">
        <v>1215</v>
      </c>
      <c r="P225" t="s">
        <v>1216</v>
      </c>
      <c r="Q225" t="s">
        <v>16</v>
      </c>
      <c r="R225" s="3" t="s">
        <v>16</v>
      </c>
      <c r="S225" t="s">
        <v>27</v>
      </c>
      <c r="W225" s="3" t="s">
        <v>9</v>
      </c>
      <c r="X225" s="3" t="s">
        <v>9</v>
      </c>
      <c r="Y225" s="3"/>
      <c r="Z225" s="3"/>
      <c r="AA225" s="3"/>
      <c r="AB225" s="3"/>
      <c r="AC225" s="3"/>
      <c r="AD225" s="3"/>
      <c r="AE225" s="3"/>
      <c r="AF225" s="3"/>
      <c r="AG225" s="12">
        <f>COUNTIF(Table14[[#This Row],[Catalogue of the Museum of London Antiquities 1854]:[Illustrations of Roman London 1859]],"=y")</f>
        <v>2</v>
      </c>
      <c r="AH225" s="12" t="str">
        <f>CONCATENATE(Table14[[#This Row],[Surname]],", ",Table14[[#This Row],[First name]])</f>
        <v>Crafter, Jeremiah</v>
      </c>
    </row>
    <row r="226" spans="1:34" hidden="1" x14ac:dyDescent="0.25">
      <c r="A226" t="s">
        <v>231</v>
      </c>
      <c r="B226" t="s">
        <v>72</v>
      </c>
      <c r="P226" t="s">
        <v>232</v>
      </c>
      <c r="Q226" t="s">
        <v>233</v>
      </c>
      <c r="R226" s="3" t="s">
        <v>26</v>
      </c>
      <c r="S226" t="s">
        <v>27</v>
      </c>
      <c r="V226" t="s">
        <v>9</v>
      </c>
      <c r="W226" s="3" t="s">
        <v>9</v>
      </c>
      <c r="X226" s="3" t="s">
        <v>9</v>
      </c>
      <c r="Y226" s="3" t="s">
        <v>9</v>
      </c>
      <c r="Z226" s="3" t="s">
        <v>9</v>
      </c>
      <c r="AA226" s="3" t="s">
        <v>9</v>
      </c>
      <c r="AB226" s="3" t="s">
        <v>9</v>
      </c>
      <c r="AC226" s="3"/>
      <c r="AD226" s="3" t="s">
        <v>9</v>
      </c>
      <c r="AE226" s="3" t="s">
        <v>9</v>
      </c>
      <c r="AF226" s="3"/>
      <c r="AG226" s="12">
        <f>COUNTIF(Table14[[#This Row],[Catalogue of the Museum of London Antiquities 1854]:[Illustrations of Roman London 1859]],"=y")</f>
        <v>9</v>
      </c>
      <c r="AH226" s="12" t="str">
        <f>CONCATENATE(Table14[[#This Row],[Surname]],", ",Table14[[#This Row],[First name]])</f>
        <v>Crafter, William</v>
      </c>
    </row>
    <row r="227" spans="1:34" hidden="1" x14ac:dyDescent="0.25">
      <c r="A227" t="s">
        <v>1892</v>
      </c>
      <c r="B227" t="s">
        <v>1893</v>
      </c>
      <c r="D227" t="s">
        <v>9</v>
      </c>
      <c r="P227" t="s">
        <v>1894</v>
      </c>
      <c r="Q227" t="s">
        <v>33</v>
      </c>
      <c r="R227" s="3" t="s">
        <v>3266</v>
      </c>
      <c r="S227" t="s">
        <v>34</v>
      </c>
      <c r="W227" s="3"/>
      <c r="X227" s="3"/>
      <c r="Y227" s="3"/>
      <c r="Z227" s="3"/>
      <c r="AA227" s="3"/>
      <c r="AB227" s="3"/>
      <c r="AC227" s="3"/>
      <c r="AD227" s="3"/>
      <c r="AE227" s="3"/>
      <c r="AF227" s="3" t="s">
        <v>9</v>
      </c>
      <c r="AG227" s="12">
        <f>COUNTIF(Table14[[#This Row],[Catalogue of the Museum of London Antiquities 1854]:[Illustrations of Roman London 1859]],"=y")</f>
        <v>1</v>
      </c>
      <c r="AH227" s="12" t="str">
        <f>CONCATENATE(Table14[[#This Row],[Surname]],", ",Table14[[#This Row],[First name]])</f>
        <v>Craig, James Gibson</v>
      </c>
    </row>
    <row r="228" spans="1:34" hidden="1" x14ac:dyDescent="0.25">
      <c r="A228" t="s">
        <v>234</v>
      </c>
      <c r="B228" t="s">
        <v>7</v>
      </c>
      <c r="D228" t="s">
        <v>9</v>
      </c>
      <c r="Q228" t="s">
        <v>235</v>
      </c>
      <c r="R228" s="3" t="s">
        <v>26</v>
      </c>
      <c r="S228" t="s">
        <v>27</v>
      </c>
      <c r="V228" t="s">
        <v>9</v>
      </c>
      <c r="W228" s="3" t="s">
        <v>9</v>
      </c>
      <c r="X228" s="3"/>
      <c r="Y228" s="3"/>
      <c r="Z228" s="3"/>
      <c r="AA228" s="3"/>
      <c r="AB228" s="3"/>
      <c r="AC228" s="3"/>
      <c r="AD228" s="3"/>
      <c r="AE228" s="3"/>
      <c r="AF228" s="3"/>
      <c r="AG228" s="12">
        <f>COUNTIF(Table14[[#This Row],[Catalogue of the Museum of London Antiquities 1854]:[Illustrations of Roman London 1859]],"=y")</f>
        <v>2</v>
      </c>
      <c r="AH228" s="12" t="str">
        <f>CONCATENATE(Table14[[#This Row],[Surname]],", ",Table14[[#This Row],[First name]])</f>
        <v>Cresy, Edward</v>
      </c>
    </row>
    <row r="229" spans="1:34" hidden="1" x14ac:dyDescent="0.25">
      <c r="A229" t="s">
        <v>236</v>
      </c>
      <c r="B229" t="s">
        <v>1644</v>
      </c>
      <c r="J229" t="s">
        <v>9</v>
      </c>
      <c r="P229" t="s">
        <v>1495</v>
      </c>
      <c r="Q229" t="s">
        <v>16</v>
      </c>
      <c r="R229" s="3" t="s">
        <v>269</v>
      </c>
      <c r="S229" t="s">
        <v>27</v>
      </c>
      <c r="W229" s="3"/>
      <c r="X229" s="3"/>
      <c r="Y229" s="3"/>
      <c r="Z229" s="3" t="s">
        <v>9</v>
      </c>
      <c r="AA229" s="3" t="s">
        <v>9</v>
      </c>
      <c r="AB229" s="3" t="s">
        <v>9</v>
      </c>
      <c r="AC229" s="3" t="s">
        <v>9</v>
      </c>
      <c r="AD229" s="3"/>
      <c r="AE229" s="3"/>
      <c r="AF229" s="3"/>
      <c r="AG229" s="12">
        <f>COUNTIF(Table14[[#This Row],[Catalogue of the Museum of London Antiquities 1854]:[Illustrations of Roman London 1859]],"=y")</f>
        <v>4</v>
      </c>
      <c r="AH229" s="12" t="str">
        <f>CONCATENATE(Table14[[#This Row],[Surname]],", ",Table14[[#This Row],[First name]])</f>
        <v>Croker, T F Dillon</v>
      </c>
    </row>
    <row r="230" spans="1:34" hidden="1" x14ac:dyDescent="0.25">
      <c r="A230" s="3" t="s">
        <v>236</v>
      </c>
      <c r="B230" s="3" t="s">
        <v>1263</v>
      </c>
      <c r="C230" s="3" t="s">
        <v>2242</v>
      </c>
      <c r="D230" s="3" t="s">
        <v>9</v>
      </c>
      <c r="E230" s="3"/>
      <c r="F230" s="3"/>
      <c r="G230" s="3"/>
      <c r="H230" s="3"/>
      <c r="I230" s="3"/>
      <c r="J230" s="3" t="s">
        <v>9</v>
      </c>
      <c r="K230" s="3" t="s">
        <v>9</v>
      </c>
      <c r="L230" s="3"/>
      <c r="M230" s="3"/>
      <c r="N230" s="3" t="s">
        <v>2243</v>
      </c>
      <c r="O230" s="3"/>
      <c r="P230" s="3" t="s">
        <v>1217</v>
      </c>
      <c r="Q230" s="3" t="s">
        <v>16</v>
      </c>
      <c r="R230" s="3" t="s">
        <v>16</v>
      </c>
      <c r="S230" s="3" t="s">
        <v>27</v>
      </c>
      <c r="T230" s="3"/>
      <c r="U230" s="3"/>
      <c r="V230" s="3" t="s">
        <v>9</v>
      </c>
      <c r="W230" s="3" t="s">
        <v>9</v>
      </c>
      <c r="X230" s="3" t="s">
        <v>9</v>
      </c>
      <c r="Y230" s="3" t="s">
        <v>9</v>
      </c>
      <c r="Z230" s="3"/>
      <c r="AA230" s="3"/>
      <c r="AB230" s="3"/>
      <c r="AC230" s="3"/>
      <c r="AD230" s="3" t="s">
        <v>9</v>
      </c>
      <c r="AE230" s="3"/>
      <c r="AF230" s="3"/>
      <c r="AG230" s="12">
        <f>COUNTIF(Table14[[#This Row],[Catalogue of the Museum of London Antiquities 1854]:[Illustrations of Roman London 1859]],"=y")</f>
        <v>5</v>
      </c>
      <c r="AH230" s="12" t="str">
        <f>CONCATENATE(Table14[[#This Row],[Surname]],", ",Table14[[#This Row],[First name]])</f>
        <v>Croker, Thomas Crofton</v>
      </c>
    </row>
    <row r="231" spans="1:34" hidden="1" x14ac:dyDescent="0.25">
      <c r="A231" s="3" t="s">
        <v>237</v>
      </c>
      <c r="B231" s="3" t="s">
        <v>66</v>
      </c>
      <c r="C231" s="3" t="s">
        <v>873</v>
      </c>
      <c r="D231" s="3" t="s">
        <v>9</v>
      </c>
      <c r="E231" s="3" t="s">
        <v>9</v>
      </c>
      <c r="F231" s="3"/>
      <c r="G231" s="3"/>
      <c r="H231" s="3"/>
      <c r="I231" s="3" t="s">
        <v>874</v>
      </c>
      <c r="J231" s="3" t="s">
        <v>9</v>
      </c>
      <c r="K231" s="3"/>
      <c r="L231" s="3"/>
      <c r="M231" s="3"/>
      <c r="N231" s="3"/>
      <c r="O231" s="3"/>
      <c r="P231" s="3" t="s">
        <v>239</v>
      </c>
      <c r="Q231" s="3" t="s">
        <v>16</v>
      </c>
      <c r="R231" s="3" t="s">
        <v>16</v>
      </c>
      <c r="S231" s="3" t="s">
        <v>27</v>
      </c>
      <c r="T231" s="3"/>
      <c r="U231" s="3"/>
      <c r="V231" s="3" t="s">
        <v>9</v>
      </c>
      <c r="W231" s="3"/>
      <c r="X231" s="3"/>
      <c r="Y231" s="3"/>
      <c r="Z231" s="3"/>
      <c r="AA231" s="3"/>
      <c r="AB231" s="3"/>
      <c r="AC231" s="3"/>
      <c r="AD231" s="3" t="s">
        <v>9</v>
      </c>
      <c r="AE231" s="3"/>
      <c r="AF231" s="3"/>
      <c r="AG231" s="12">
        <f>COUNTIF(Table14[[#This Row],[Catalogue of the Museum of London Antiquities 1854]:[Illustrations of Roman London 1859]],"=y")</f>
        <v>2</v>
      </c>
      <c r="AH231" s="12" t="str">
        <f>CONCATENATE(Table14[[#This Row],[Surname]],", ",Table14[[#This Row],[First name]])</f>
        <v>Cromwell, Thomas</v>
      </c>
    </row>
    <row r="232" spans="1:34" hidden="1" x14ac:dyDescent="0.25">
      <c r="A232" t="s">
        <v>875</v>
      </c>
      <c r="B232" t="s">
        <v>61</v>
      </c>
      <c r="P232" t="s">
        <v>876</v>
      </c>
      <c r="Q232" t="s">
        <v>16</v>
      </c>
      <c r="R232" s="3" t="s">
        <v>16</v>
      </c>
      <c r="S232" t="s">
        <v>27</v>
      </c>
      <c r="W232" s="3"/>
      <c r="X232" s="3"/>
      <c r="Y232" s="3"/>
      <c r="Z232" s="3"/>
      <c r="AA232" s="3"/>
      <c r="AB232" s="3"/>
      <c r="AC232" s="3"/>
      <c r="AD232" s="3" t="s">
        <v>9</v>
      </c>
      <c r="AE232" s="3"/>
      <c r="AF232" s="3"/>
      <c r="AG232" s="12">
        <f>COUNTIF(Table14[[#This Row],[Catalogue of the Museum of London Antiquities 1854]:[Illustrations of Roman London 1859]],"=y")</f>
        <v>1</v>
      </c>
      <c r="AH232" s="12" t="str">
        <f>CONCATENATE(Table14[[#This Row],[Surname]],", ",Table14[[#This Row],[First name]])</f>
        <v>Crossley, Francis</v>
      </c>
    </row>
    <row r="233" spans="1:34" hidden="1" x14ac:dyDescent="0.25">
      <c r="A233" t="s">
        <v>1895</v>
      </c>
      <c r="Q233" t="s">
        <v>327</v>
      </c>
      <c r="R233" s="3" t="s">
        <v>328</v>
      </c>
      <c r="S233" t="s">
        <v>27</v>
      </c>
      <c r="W233" s="3"/>
      <c r="X233" s="3"/>
      <c r="Y233" s="3"/>
      <c r="Z233" s="3"/>
      <c r="AA233" s="3"/>
      <c r="AB233" s="3"/>
      <c r="AC233" s="3"/>
      <c r="AD233" s="3"/>
      <c r="AE233" s="3"/>
      <c r="AF233" s="3" t="s">
        <v>9</v>
      </c>
      <c r="AG233" s="12">
        <f>COUNTIF(Table14[[#This Row],[Catalogue of the Museum of London Antiquities 1854]:[Illustrations of Roman London 1859]],"=y")</f>
        <v>1</v>
      </c>
      <c r="AH233" s="12" t="str">
        <f>CONCATENATE(Table14[[#This Row],[Surname]],", ",Table14[[#This Row],[First name]])</f>
        <v xml:space="preserve">Crossley &amp; Clarke, </v>
      </c>
    </row>
    <row r="234" spans="1:34" hidden="1" x14ac:dyDescent="0.25">
      <c r="A234" t="s">
        <v>1550</v>
      </c>
      <c r="B234" t="s">
        <v>7</v>
      </c>
      <c r="Q234" t="s">
        <v>1502</v>
      </c>
      <c r="R234" s="3" t="s">
        <v>26</v>
      </c>
      <c r="S234" t="s">
        <v>27</v>
      </c>
      <c r="W234" s="3"/>
      <c r="X234" s="3"/>
      <c r="Y234" s="3"/>
      <c r="Z234" s="3"/>
      <c r="AA234" s="3"/>
      <c r="AB234" s="3" t="s">
        <v>9</v>
      </c>
      <c r="AC234" s="3"/>
      <c r="AD234" s="3"/>
      <c r="AE234" s="3"/>
      <c r="AF234" s="3"/>
      <c r="AG234" s="12">
        <f>COUNTIF(Table14[[#This Row],[Catalogue of the Museum of London Antiquities 1854]:[Illustrations of Roman London 1859]],"=y")</f>
        <v>1</v>
      </c>
      <c r="AH234" s="12" t="str">
        <f>CONCATENATE(Table14[[#This Row],[Surname]],", ",Table14[[#This Row],[First name]])</f>
        <v>Crow, Edward</v>
      </c>
    </row>
    <row r="235" spans="1:34" hidden="1" x14ac:dyDescent="0.25">
      <c r="A235" t="s">
        <v>877</v>
      </c>
      <c r="B235" t="s">
        <v>878</v>
      </c>
      <c r="D235" t="s">
        <v>9</v>
      </c>
      <c r="J235" t="s">
        <v>9</v>
      </c>
      <c r="P235" t="s">
        <v>2195</v>
      </c>
      <c r="Q235" t="s">
        <v>16</v>
      </c>
      <c r="R235" s="3" t="s">
        <v>16</v>
      </c>
      <c r="S235" t="s">
        <v>27</v>
      </c>
      <c r="W235" s="3"/>
      <c r="X235" s="3" t="s">
        <v>9</v>
      </c>
      <c r="Y235" s="3"/>
      <c r="Z235" s="3"/>
      <c r="AA235" s="3"/>
      <c r="AB235" s="3"/>
      <c r="AC235" s="3"/>
      <c r="AD235" s="3" t="s">
        <v>9</v>
      </c>
      <c r="AE235" s="3"/>
      <c r="AF235" s="3"/>
      <c r="AG235" s="12">
        <f>COUNTIF(Table14[[#This Row],[Catalogue of the Museum of London Antiquities 1854]:[Illustrations of Roman London 1859]],"=y")</f>
        <v>2</v>
      </c>
      <c r="AH235" s="12" t="str">
        <f>CONCATENATE(Table14[[#This Row],[Surname]],", ",Table14[[#This Row],[First name]])</f>
        <v>Cuff, James Dodsley</v>
      </c>
    </row>
    <row r="236" spans="1:34" x14ac:dyDescent="0.25">
      <c r="A236" t="s">
        <v>240</v>
      </c>
      <c r="C236" t="s">
        <v>335</v>
      </c>
      <c r="P236" t="s">
        <v>1897</v>
      </c>
      <c r="Q236" t="s">
        <v>16</v>
      </c>
      <c r="R236" s="3" t="s">
        <v>16</v>
      </c>
      <c r="S236" t="s">
        <v>27</v>
      </c>
      <c r="W236" s="3"/>
      <c r="X236" s="3"/>
      <c r="Y236" s="3"/>
      <c r="Z236" s="3"/>
      <c r="AA236" s="3"/>
      <c r="AB236" s="3"/>
      <c r="AC236" s="3"/>
      <c r="AD236" s="3"/>
      <c r="AE236" s="3"/>
      <c r="AF236" s="3" t="s">
        <v>9</v>
      </c>
      <c r="AG236" s="12">
        <f>COUNTIF(Table14[[#This Row],[Catalogue of the Museum of London Antiquities 1854]:[Illustrations of Roman London 1859]],"=y")</f>
        <v>1</v>
      </c>
      <c r="AH236" s="12" t="str">
        <f>CONCATENATE(Table14[[#This Row],[Surname]],", ",Table14[[#This Row],[First name]])</f>
        <v xml:space="preserve">Culverwell, </v>
      </c>
    </row>
    <row r="237" spans="1:34" hidden="1" x14ac:dyDescent="0.25">
      <c r="A237" t="s">
        <v>240</v>
      </c>
      <c r="B237" t="s">
        <v>1896</v>
      </c>
      <c r="C237" t="s">
        <v>238</v>
      </c>
      <c r="I237" t="s">
        <v>73</v>
      </c>
      <c r="P237" t="s">
        <v>241</v>
      </c>
      <c r="Q237" t="s">
        <v>16</v>
      </c>
      <c r="R237" s="3" t="s">
        <v>16</v>
      </c>
      <c r="S237" t="s">
        <v>27</v>
      </c>
      <c r="V237" t="s">
        <v>9</v>
      </c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12">
        <f>COUNTIF(Table14[[#This Row],[Catalogue of the Museum of London Antiquities 1854]:[Illustrations of Roman London 1859]],"=y")</f>
        <v>1</v>
      </c>
      <c r="AH237" s="12" t="str">
        <f>CONCATENATE(Table14[[#This Row],[Surname]],", ",Table14[[#This Row],[First name]])</f>
        <v>Culverwell, R  J</v>
      </c>
    </row>
    <row r="238" spans="1:34" hidden="1" x14ac:dyDescent="0.25">
      <c r="A238" t="s">
        <v>242</v>
      </c>
      <c r="B238" t="s">
        <v>243</v>
      </c>
      <c r="P238" t="s">
        <v>244</v>
      </c>
      <c r="Q238" t="s">
        <v>16</v>
      </c>
      <c r="R238" s="3" t="s">
        <v>16</v>
      </c>
      <c r="S238" t="s">
        <v>27</v>
      </c>
      <c r="V238" t="s">
        <v>9</v>
      </c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12">
        <f>COUNTIF(Table14[[#This Row],[Catalogue of the Museum of London Antiquities 1854]:[Illustrations of Roman London 1859]],"=y")</f>
        <v>1</v>
      </c>
      <c r="AH238" s="12" t="str">
        <f>CONCATENATE(Table14[[#This Row],[Surname]],", ",Table14[[#This Row],[First name]])</f>
        <v>Cuming, H. Syer</v>
      </c>
    </row>
    <row r="239" spans="1:34" hidden="1" x14ac:dyDescent="0.25">
      <c r="A239" s="3" t="s">
        <v>245</v>
      </c>
      <c r="B239" s="3" t="s">
        <v>246</v>
      </c>
      <c r="C239" s="3"/>
      <c r="D239" s="3" t="s">
        <v>9</v>
      </c>
      <c r="E239" s="3"/>
      <c r="F239" s="3"/>
      <c r="G239" s="3"/>
      <c r="H239" s="3"/>
      <c r="I239" s="3"/>
      <c r="J239" s="3" t="s">
        <v>9</v>
      </c>
      <c r="K239" s="3"/>
      <c r="L239" s="3"/>
      <c r="M239" s="3"/>
      <c r="N239" s="3"/>
      <c r="O239" s="3"/>
      <c r="P239" s="3" t="s">
        <v>247</v>
      </c>
      <c r="Q239" s="3" t="s">
        <v>16</v>
      </c>
      <c r="R239" s="3" t="s">
        <v>16</v>
      </c>
      <c r="S239" s="3" t="s">
        <v>27</v>
      </c>
      <c r="T239" s="3"/>
      <c r="U239" s="3"/>
      <c r="V239" s="3" t="s">
        <v>9</v>
      </c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12">
        <f>COUNTIF(Table14[[#This Row],[Catalogue of the Museum of London Antiquities 1854]:[Illustrations of Roman London 1859]],"=y")</f>
        <v>1</v>
      </c>
      <c r="AH239" s="12" t="str">
        <f>CONCATENATE(Table14[[#This Row],[Surname]],", ",Table14[[#This Row],[First name]])</f>
        <v>Cunningham, Peter</v>
      </c>
    </row>
    <row r="240" spans="1:34" hidden="1" x14ac:dyDescent="0.25">
      <c r="A240" t="s">
        <v>248</v>
      </c>
      <c r="B240" t="s">
        <v>40</v>
      </c>
      <c r="P240" t="s">
        <v>1645</v>
      </c>
      <c r="Q240" t="s">
        <v>16</v>
      </c>
      <c r="R240" s="3" t="s">
        <v>16</v>
      </c>
      <c r="S240" t="s">
        <v>27</v>
      </c>
      <c r="V240" t="s">
        <v>9</v>
      </c>
      <c r="W240" s="3"/>
      <c r="X240" s="3"/>
      <c r="Y240" s="3" t="s">
        <v>9</v>
      </c>
      <c r="Z240" s="3" t="s">
        <v>9</v>
      </c>
      <c r="AA240" s="3" t="s">
        <v>9</v>
      </c>
      <c r="AB240" s="3"/>
      <c r="AC240" s="3" t="s">
        <v>9</v>
      </c>
      <c r="AD240" s="3" t="s">
        <v>9</v>
      </c>
      <c r="AE240" s="3"/>
      <c r="AF240" s="3"/>
      <c r="AG240" s="12">
        <f>COUNTIF(Table14[[#This Row],[Catalogue of the Museum of London Antiquities 1854]:[Illustrations of Roman London 1859]],"=y")</f>
        <v>6</v>
      </c>
      <c r="AH240" s="12" t="str">
        <f>CONCATENATE(Table14[[#This Row],[Surname]],", ",Table14[[#This Row],[First name]])</f>
        <v>Curt, Joseph</v>
      </c>
    </row>
    <row r="241" spans="1:34" hidden="1" x14ac:dyDescent="0.25">
      <c r="A241" t="s">
        <v>1432</v>
      </c>
      <c r="B241" t="s">
        <v>173</v>
      </c>
      <c r="P241" t="s">
        <v>1433</v>
      </c>
      <c r="Q241" t="s">
        <v>16</v>
      </c>
      <c r="R241" s="3" t="s">
        <v>16</v>
      </c>
      <c r="S241" t="s">
        <v>27</v>
      </c>
      <c r="W241" s="3"/>
      <c r="X241" s="3"/>
      <c r="Y241" s="3"/>
      <c r="Z241" s="3" t="s">
        <v>9</v>
      </c>
      <c r="AA241" s="3"/>
      <c r="AB241" s="3"/>
      <c r="AC241" s="3"/>
      <c r="AD241" s="3"/>
      <c r="AE241" s="3"/>
      <c r="AF241" s="3"/>
      <c r="AG241" s="12">
        <f>COUNTIF(Table14[[#This Row],[Catalogue of the Museum of London Antiquities 1854]:[Illustrations of Roman London 1859]],"=y")</f>
        <v>1</v>
      </c>
      <c r="AH241" s="12" t="str">
        <f>CONCATENATE(Table14[[#This Row],[Surname]],", ",Table14[[#This Row],[First name]])</f>
        <v>Curtis, Alfred</v>
      </c>
    </row>
    <row r="242" spans="1:34" hidden="1" x14ac:dyDescent="0.25">
      <c r="A242" t="s">
        <v>879</v>
      </c>
      <c r="C242" t="s">
        <v>848</v>
      </c>
      <c r="F242" t="s">
        <v>9</v>
      </c>
      <c r="P242" t="s">
        <v>880</v>
      </c>
      <c r="Q242" t="s">
        <v>881</v>
      </c>
      <c r="R242" s="3" t="s">
        <v>26</v>
      </c>
      <c r="S242" t="s">
        <v>27</v>
      </c>
      <c r="W242" s="3"/>
      <c r="X242" s="3"/>
      <c r="Y242" s="3"/>
      <c r="Z242" s="3"/>
      <c r="AA242" s="3"/>
      <c r="AB242" s="3"/>
      <c r="AC242" s="3"/>
      <c r="AD242" s="3" t="s">
        <v>9</v>
      </c>
      <c r="AE242" s="3"/>
      <c r="AF242" s="3"/>
      <c r="AG242" s="12">
        <f>COUNTIF(Table14[[#This Row],[Catalogue of the Museum of London Antiquities 1854]:[Illustrations of Roman London 1859]],"=y")</f>
        <v>1</v>
      </c>
      <c r="AH242" s="12" t="str">
        <f>CONCATENATE(Table14[[#This Row],[Surname]],", ",Table14[[#This Row],[First name]])</f>
        <v xml:space="preserve">Darnley, </v>
      </c>
    </row>
    <row r="243" spans="1:34" hidden="1" x14ac:dyDescent="0.25">
      <c r="A243" t="s">
        <v>249</v>
      </c>
      <c r="B243" t="s">
        <v>250</v>
      </c>
      <c r="P243" t="s">
        <v>251</v>
      </c>
      <c r="Q243" t="s">
        <v>16</v>
      </c>
      <c r="R243" s="3" t="s">
        <v>16</v>
      </c>
      <c r="S243" t="s">
        <v>27</v>
      </c>
      <c r="V243" t="s">
        <v>9</v>
      </c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12">
        <f>COUNTIF(Table14[[#This Row],[Catalogue of the Museum of London Antiquities 1854]:[Illustrations of Roman London 1859]],"=y")</f>
        <v>1</v>
      </c>
      <c r="AH243" s="12" t="str">
        <f>CONCATENATE(Table14[[#This Row],[Surname]],", ",Table14[[#This Row],[First name]])</f>
        <v>Dasent, George Webbe</v>
      </c>
    </row>
    <row r="244" spans="1:34" hidden="1" x14ac:dyDescent="0.25">
      <c r="A244" t="s">
        <v>252</v>
      </c>
      <c r="B244" t="s">
        <v>1898</v>
      </c>
      <c r="C244" t="s">
        <v>24</v>
      </c>
      <c r="D244" t="s">
        <v>9</v>
      </c>
      <c r="E244" t="s">
        <v>9</v>
      </c>
      <c r="J244" t="s">
        <v>9</v>
      </c>
      <c r="P244" t="s">
        <v>253</v>
      </c>
      <c r="Q244" t="s">
        <v>254</v>
      </c>
      <c r="R244" s="3" t="s">
        <v>68</v>
      </c>
      <c r="S244" t="s">
        <v>27</v>
      </c>
      <c r="V244" t="s">
        <v>9</v>
      </c>
      <c r="W244" s="3"/>
      <c r="X244" s="3"/>
      <c r="Y244" s="3"/>
      <c r="Z244" s="3" t="s">
        <v>9</v>
      </c>
      <c r="AA244" s="3" t="s">
        <v>9</v>
      </c>
      <c r="AB244" s="3" t="s">
        <v>9</v>
      </c>
      <c r="AC244" s="3"/>
      <c r="AD244" s="3" t="s">
        <v>9</v>
      </c>
      <c r="AE244" s="3" t="s">
        <v>9</v>
      </c>
      <c r="AF244" s="3" t="s">
        <v>9</v>
      </c>
      <c r="AG244" s="12">
        <f>COUNTIF(Table14[[#This Row],[Catalogue of the Museum of London Antiquities 1854]:[Illustrations of Roman London 1859]],"=y")</f>
        <v>7</v>
      </c>
      <c r="AH244" s="12" t="str">
        <f>CONCATENATE(Table14[[#This Row],[Surname]],", ",Table14[[#This Row],[First name]])</f>
        <v>Dashwood, George Henry</v>
      </c>
    </row>
    <row r="245" spans="1:34" hidden="1" x14ac:dyDescent="0.25">
      <c r="A245" t="s">
        <v>252</v>
      </c>
      <c r="B245" t="s">
        <v>1899</v>
      </c>
      <c r="Q245" t="s">
        <v>1416</v>
      </c>
      <c r="R245" s="3" t="s">
        <v>468</v>
      </c>
      <c r="S245" t="s">
        <v>27</v>
      </c>
      <c r="W245" s="3"/>
      <c r="X245" s="3"/>
      <c r="Y245" s="3"/>
      <c r="Z245" s="3"/>
      <c r="AA245" s="3"/>
      <c r="AB245" s="3"/>
      <c r="AC245" s="3"/>
      <c r="AD245" s="3"/>
      <c r="AE245" s="3"/>
      <c r="AF245" s="3" t="s">
        <v>9</v>
      </c>
      <c r="AG245" s="12">
        <f>COUNTIF(Table14[[#This Row],[Catalogue of the Museum of London Antiquities 1854]:[Illustrations of Roman London 1859]],"=y")</f>
        <v>1</v>
      </c>
      <c r="AH245" s="12" t="str">
        <f>CONCATENATE(Table14[[#This Row],[Surname]],", ",Table14[[#This Row],[First name]])</f>
        <v>Dashwood, Thomas Junior</v>
      </c>
    </row>
    <row r="246" spans="1:34" hidden="1" x14ac:dyDescent="0.25">
      <c r="A246" t="s">
        <v>255</v>
      </c>
      <c r="B246" t="s">
        <v>81</v>
      </c>
      <c r="D246" t="s">
        <v>9</v>
      </c>
      <c r="J246" t="s">
        <v>9</v>
      </c>
      <c r="P246" t="s">
        <v>256</v>
      </c>
      <c r="Q246" t="s">
        <v>219</v>
      </c>
      <c r="R246" s="3" t="s">
        <v>3252</v>
      </c>
      <c r="S246" t="s">
        <v>27</v>
      </c>
      <c r="V246" t="s">
        <v>9</v>
      </c>
      <c r="W246" s="3"/>
      <c r="X246" s="3" t="s">
        <v>9</v>
      </c>
      <c r="Y246" s="3" t="s">
        <v>9</v>
      </c>
      <c r="Z246" s="3" t="s">
        <v>9</v>
      </c>
      <c r="AA246" s="3" t="s">
        <v>9</v>
      </c>
      <c r="AB246" s="3" t="s">
        <v>9</v>
      </c>
      <c r="AC246" s="3"/>
      <c r="AD246" s="3" t="s">
        <v>9</v>
      </c>
      <c r="AE246" s="3"/>
      <c r="AF246" s="3" t="s">
        <v>9</v>
      </c>
      <c r="AG246" s="12">
        <f>COUNTIF(Table14[[#This Row],[Catalogue of the Museum of London Antiquities 1854]:[Illustrations of Roman London 1859]],"=y")</f>
        <v>8</v>
      </c>
      <c r="AH246" s="12" t="str">
        <f>CONCATENATE(Table14[[#This Row],[Surname]],", ",Table14[[#This Row],[First name]])</f>
        <v>Davies, Robert</v>
      </c>
    </row>
    <row r="247" spans="1:34" hidden="1" x14ac:dyDescent="0.25">
      <c r="A247" t="s">
        <v>257</v>
      </c>
      <c r="B247" t="s">
        <v>42</v>
      </c>
      <c r="P247" t="s">
        <v>882</v>
      </c>
      <c r="Q247" t="s">
        <v>16</v>
      </c>
      <c r="R247" s="3" t="s">
        <v>16</v>
      </c>
      <c r="S247" t="s">
        <v>27</v>
      </c>
      <c r="W247" s="3"/>
      <c r="X247" s="3"/>
      <c r="Y247" s="3"/>
      <c r="Z247" s="3"/>
      <c r="AA247" s="3"/>
      <c r="AB247" s="3"/>
      <c r="AC247" s="3"/>
      <c r="AD247" s="3" t="s">
        <v>9</v>
      </c>
      <c r="AE247" s="3"/>
      <c r="AF247" s="3"/>
      <c r="AG247" s="12">
        <f>COUNTIF(Table14[[#This Row],[Catalogue of the Museum of London Antiquities 1854]:[Illustrations of Roman London 1859]],"=y")</f>
        <v>1</v>
      </c>
      <c r="AH247" s="12" t="str">
        <f>CONCATENATE(Table14[[#This Row],[Surname]],", ",Table14[[#This Row],[First name]])</f>
        <v>Davis, Arthur</v>
      </c>
    </row>
    <row r="248" spans="1:34" hidden="1" x14ac:dyDescent="0.25">
      <c r="A248" s="3" t="s">
        <v>257</v>
      </c>
      <c r="B248" s="3" t="s">
        <v>1315</v>
      </c>
      <c r="C248" s="3"/>
      <c r="D248" s="3" t="s">
        <v>9</v>
      </c>
      <c r="E248" s="3"/>
      <c r="F248" s="3"/>
      <c r="G248" s="3"/>
      <c r="H248" s="3"/>
      <c r="I248" s="3"/>
      <c r="J248" s="3" t="s">
        <v>9</v>
      </c>
      <c r="K248" s="3" t="s">
        <v>9</v>
      </c>
      <c r="L248" s="3"/>
      <c r="M248" s="3"/>
      <c r="N248" s="3" t="s">
        <v>2204</v>
      </c>
      <c r="O248" s="3"/>
      <c r="P248" s="3"/>
      <c r="Q248" s="3" t="s">
        <v>258</v>
      </c>
      <c r="R248" s="3" t="s">
        <v>259</v>
      </c>
      <c r="S248" s="3" t="s">
        <v>27</v>
      </c>
      <c r="T248" s="3"/>
      <c r="U248" s="3"/>
      <c r="V248" s="3" t="s">
        <v>9</v>
      </c>
      <c r="W248" s="3"/>
      <c r="X248" s="3"/>
      <c r="Y248" s="3" t="s">
        <v>9</v>
      </c>
      <c r="Z248" s="3" t="s">
        <v>9</v>
      </c>
      <c r="AA248" s="3" t="s">
        <v>9</v>
      </c>
      <c r="AB248" s="3" t="s">
        <v>9</v>
      </c>
      <c r="AC248" s="3" t="s">
        <v>9</v>
      </c>
      <c r="AD248" s="3"/>
      <c r="AE248" s="3"/>
      <c r="AF248" s="3"/>
      <c r="AG248" s="12">
        <f>COUNTIF(Table14[[#This Row],[Catalogue of the Museum of London Antiquities 1854]:[Illustrations of Roman London 1859]],"=y")</f>
        <v>6</v>
      </c>
      <c r="AH248" s="12" t="str">
        <f>CONCATENATE(Table14[[#This Row],[Surname]],", ",Table14[[#This Row],[First name]])</f>
        <v>Davis, J Barnard</v>
      </c>
    </row>
    <row r="249" spans="1:34" hidden="1" x14ac:dyDescent="0.25">
      <c r="A249" t="s">
        <v>727</v>
      </c>
      <c r="B249" t="s">
        <v>1900</v>
      </c>
      <c r="P249" t="s">
        <v>1901</v>
      </c>
      <c r="Q249" t="s">
        <v>1902</v>
      </c>
      <c r="R249" s="3" t="s">
        <v>400</v>
      </c>
      <c r="S249" t="s">
        <v>27</v>
      </c>
      <c r="W249" s="3"/>
      <c r="X249" s="3"/>
      <c r="Y249" s="3"/>
      <c r="Z249" s="3"/>
      <c r="AA249" s="3"/>
      <c r="AB249" s="3"/>
      <c r="AC249" s="3"/>
      <c r="AD249" s="3"/>
      <c r="AE249" s="3"/>
      <c r="AF249" s="3" t="s">
        <v>9</v>
      </c>
      <c r="AG249" s="12">
        <f>COUNTIF(Table14[[#This Row],[Catalogue of the Museum of London Antiquities 1854]:[Illustrations of Roman London 1859]],"=y")</f>
        <v>1</v>
      </c>
      <c r="AH249" s="12" t="str">
        <f>CONCATENATE(Table14[[#This Row],[Surname]],", ",Table14[[#This Row],[First name]])</f>
        <v>Dawson, Pudsey</v>
      </c>
    </row>
    <row r="250" spans="1:34" hidden="1" x14ac:dyDescent="0.25">
      <c r="A250" t="s">
        <v>260</v>
      </c>
      <c r="B250" t="s">
        <v>1314</v>
      </c>
      <c r="C250" t="s">
        <v>24</v>
      </c>
      <c r="E250" t="s">
        <v>9</v>
      </c>
      <c r="I250" t="s">
        <v>48</v>
      </c>
      <c r="J250" t="s">
        <v>9</v>
      </c>
      <c r="P250" t="s">
        <v>1496</v>
      </c>
      <c r="Q250" t="s">
        <v>536</v>
      </c>
      <c r="R250" s="3" t="s">
        <v>537</v>
      </c>
      <c r="S250" t="s">
        <v>27</v>
      </c>
      <c r="T250" t="s">
        <v>9</v>
      </c>
      <c r="V250" t="s">
        <v>9</v>
      </c>
      <c r="W250" s="3"/>
      <c r="X250" s="3"/>
      <c r="Y250" s="3" t="s">
        <v>9</v>
      </c>
      <c r="Z250" s="3" t="s">
        <v>9</v>
      </c>
      <c r="AA250" s="3" t="s">
        <v>9</v>
      </c>
      <c r="AB250" s="3" t="s">
        <v>9</v>
      </c>
      <c r="AC250" s="3" t="s">
        <v>9</v>
      </c>
      <c r="AD250" s="3" t="s">
        <v>9</v>
      </c>
      <c r="AE250" s="3"/>
      <c r="AF250" s="3" t="s">
        <v>9</v>
      </c>
      <c r="AG250" s="12">
        <f>COUNTIF(Table14[[#This Row],[Catalogue of the Museum of London Antiquities 1854]:[Illustrations of Roman London 1859]],"=y")</f>
        <v>8</v>
      </c>
      <c r="AH250" s="12" t="str">
        <f>CONCATENATE(Table14[[#This Row],[Surname]],", ",Table14[[#This Row],[First name]])</f>
        <v>Deane, J Bathhurst</v>
      </c>
    </row>
    <row r="251" spans="1:34" hidden="1" x14ac:dyDescent="0.25">
      <c r="A251" t="s">
        <v>261</v>
      </c>
      <c r="B251" t="s">
        <v>113</v>
      </c>
      <c r="J251" t="s">
        <v>9</v>
      </c>
      <c r="P251" t="s">
        <v>262</v>
      </c>
      <c r="Q251" t="s">
        <v>263</v>
      </c>
      <c r="R251" s="3" t="s">
        <v>400</v>
      </c>
      <c r="S251" t="s">
        <v>27</v>
      </c>
      <c r="V251" t="s">
        <v>9</v>
      </c>
      <c r="W251" s="3"/>
      <c r="X251" s="3" t="s">
        <v>9</v>
      </c>
      <c r="Y251" s="3" t="s">
        <v>9</v>
      </c>
      <c r="Z251" s="3" t="s">
        <v>9</v>
      </c>
      <c r="AA251" s="3" t="s">
        <v>9</v>
      </c>
      <c r="AB251" s="3"/>
      <c r="AC251" s="3"/>
      <c r="AD251" s="3" t="s">
        <v>9</v>
      </c>
      <c r="AE251" s="3"/>
      <c r="AF251" s="3" t="s">
        <v>9</v>
      </c>
      <c r="AG251" s="12">
        <f>COUNTIF(Table14[[#This Row],[Catalogue of the Museum of London Antiquities 1854]:[Illustrations of Roman London 1859]],"=y")</f>
        <v>7</v>
      </c>
      <c r="AH251" s="12" t="str">
        <f>CONCATENATE(Table14[[#This Row],[Surname]],", ",Table14[[#This Row],[First name]])</f>
        <v>Dearden, James</v>
      </c>
    </row>
    <row r="252" spans="1:34" hidden="1" x14ac:dyDescent="0.25">
      <c r="A252" t="s">
        <v>883</v>
      </c>
      <c r="J252" t="s">
        <v>9</v>
      </c>
      <c r="Q252" t="s">
        <v>884</v>
      </c>
      <c r="R252" s="3" t="s">
        <v>885</v>
      </c>
      <c r="S252" t="s">
        <v>211</v>
      </c>
      <c r="W252" s="3"/>
      <c r="X252" s="3"/>
      <c r="Y252" s="3"/>
      <c r="Z252" s="3"/>
      <c r="AA252" s="3"/>
      <c r="AB252" s="3"/>
      <c r="AC252" s="3"/>
      <c r="AD252" s="3" t="s">
        <v>9</v>
      </c>
      <c r="AE252" s="3"/>
      <c r="AF252" s="3"/>
      <c r="AG252" s="12">
        <f>COUNTIF(Table14[[#This Row],[Catalogue of the Museum of London Antiquities 1854]:[Illustrations of Roman London 1859]],"=y")</f>
        <v>1</v>
      </c>
      <c r="AH252" s="12" t="str">
        <f>CONCATENATE(Table14[[#This Row],[Surname]],", ",Table14[[#This Row],[First name]])</f>
        <v xml:space="preserve">DeGerville, </v>
      </c>
    </row>
    <row r="253" spans="1:34" hidden="1" x14ac:dyDescent="0.25">
      <c r="A253" t="s">
        <v>1218</v>
      </c>
      <c r="B253" t="s">
        <v>11</v>
      </c>
      <c r="D253" t="s">
        <v>9</v>
      </c>
      <c r="P253" t="s">
        <v>1219</v>
      </c>
      <c r="Q253" t="s">
        <v>1220</v>
      </c>
      <c r="R253" s="3" t="s">
        <v>468</v>
      </c>
      <c r="S253" t="s">
        <v>27</v>
      </c>
      <c r="W253" s="3" t="s">
        <v>9</v>
      </c>
      <c r="X253" s="3"/>
      <c r="Y253" s="3"/>
      <c r="Z253" s="3"/>
      <c r="AA253" s="3"/>
      <c r="AB253" s="3"/>
      <c r="AC253" s="3"/>
      <c r="AD253" s="3"/>
      <c r="AE253" s="3"/>
      <c r="AF253" s="3"/>
      <c r="AG253" s="12">
        <f>COUNTIF(Table14[[#This Row],[Catalogue of the Museum of London Antiquities 1854]:[Illustrations of Roman London 1859]],"=y")</f>
        <v>1</v>
      </c>
      <c r="AH253" s="12" t="str">
        <f>CONCATENATE(Table14[[#This Row],[Surname]],", ",Table14[[#This Row],[First name]])</f>
        <v>Dennett, John</v>
      </c>
    </row>
    <row r="254" spans="1:34" hidden="1" x14ac:dyDescent="0.25">
      <c r="A254" t="s">
        <v>1297</v>
      </c>
      <c r="Q254" t="s">
        <v>16</v>
      </c>
      <c r="R254" s="3" t="s">
        <v>16</v>
      </c>
      <c r="S254" t="s">
        <v>27</v>
      </c>
      <c r="U254" t="s">
        <v>1297</v>
      </c>
      <c r="W254" s="3"/>
      <c r="X254" s="3"/>
      <c r="Y254" s="3" t="s">
        <v>9</v>
      </c>
      <c r="Z254" s="3" t="s">
        <v>9</v>
      </c>
      <c r="AA254" s="3" t="s">
        <v>9</v>
      </c>
      <c r="AB254" s="3"/>
      <c r="AC254" s="3"/>
      <c r="AD254" s="3"/>
      <c r="AE254" s="3"/>
      <c r="AF254" s="3"/>
      <c r="AG254" s="12">
        <f>COUNTIF(Table14[[#This Row],[Catalogue of the Museum of London Antiquities 1854]:[Illustrations of Roman London 1859]],"=y")</f>
        <v>3</v>
      </c>
      <c r="AH254" s="12" t="str">
        <f>CONCATENATE(Table14[[#This Row],[Surname]],", ",Table14[[#This Row],[First name]])</f>
        <v xml:space="preserve">Department of Antiquities British Museum, </v>
      </c>
    </row>
    <row r="255" spans="1:34" hidden="1" x14ac:dyDescent="0.25">
      <c r="A255" t="s">
        <v>1903</v>
      </c>
      <c r="B255" t="s">
        <v>1905</v>
      </c>
      <c r="C255" t="s">
        <v>1904</v>
      </c>
      <c r="D255" t="s">
        <v>9</v>
      </c>
      <c r="F255" t="s">
        <v>9</v>
      </c>
      <c r="P255" t="s">
        <v>2212</v>
      </c>
      <c r="Q255" t="s">
        <v>2213</v>
      </c>
      <c r="R255" s="3" t="s">
        <v>400</v>
      </c>
      <c r="S255" t="s">
        <v>27</v>
      </c>
      <c r="W255" s="3"/>
      <c r="X255" s="3"/>
      <c r="Y255" s="3"/>
      <c r="Z255" s="3"/>
      <c r="AA255" s="3"/>
      <c r="AB255" s="3"/>
      <c r="AC255" s="3"/>
      <c r="AD255" s="3"/>
      <c r="AE255" s="3"/>
      <c r="AF255" s="3" t="s">
        <v>9</v>
      </c>
      <c r="AG255" s="12">
        <f>COUNTIF(Table14[[#This Row],[Catalogue of the Museum of London Antiquities 1854]:[Illustrations of Roman London 1859]],"=y")</f>
        <v>1</v>
      </c>
      <c r="AH255" s="12" t="str">
        <f>CONCATENATE(Table14[[#This Row],[Surname]],", ",Table14[[#This Row],[First name]])</f>
        <v>Devonshire, Duke of</v>
      </c>
    </row>
    <row r="256" spans="1:34" hidden="1" x14ac:dyDescent="0.25">
      <c r="A256" t="s">
        <v>1265</v>
      </c>
      <c r="B256" t="s">
        <v>1266</v>
      </c>
      <c r="Q256" t="s">
        <v>265</v>
      </c>
      <c r="R256" s="3" t="s">
        <v>266</v>
      </c>
      <c r="S256" t="s">
        <v>27</v>
      </c>
      <c r="V256" t="s">
        <v>9</v>
      </c>
      <c r="W256" s="3"/>
      <c r="X256" s="3" t="s">
        <v>9</v>
      </c>
      <c r="Y256" s="3" t="s">
        <v>9</v>
      </c>
      <c r="Z256" s="3" t="s">
        <v>9</v>
      </c>
      <c r="AA256" s="3" t="s">
        <v>9</v>
      </c>
      <c r="AB256" s="3" t="s">
        <v>9</v>
      </c>
      <c r="AC256" s="3"/>
      <c r="AD256" s="3"/>
      <c r="AE256" s="3"/>
      <c r="AF256" s="3"/>
      <c r="AG256" s="12">
        <f>COUNTIF(Table14[[#This Row],[Catalogue of the Museum of London Antiquities 1854]:[Illustrations of Roman London 1859]],"=y")</f>
        <v>6</v>
      </c>
      <c r="AH256" s="12" t="str">
        <f>CONCATENATE(Table14[[#This Row],[Surname]],", ",Table14[[#This Row],[First name]])</f>
        <v>Dewilde, J G</v>
      </c>
    </row>
    <row r="257" spans="1:34" hidden="1" x14ac:dyDescent="0.25">
      <c r="A257" t="s">
        <v>264</v>
      </c>
      <c r="B257" t="s">
        <v>267</v>
      </c>
      <c r="P257" t="s">
        <v>268</v>
      </c>
      <c r="Q257" t="s">
        <v>16</v>
      </c>
      <c r="R257" s="3" t="s">
        <v>269</v>
      </c>
      <c r="S257" t="s">
        <v>27</v>
      </c>
      <c r="V257" t="s">
        <v>9</v>
      </c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12">
        <f>COUNTIF(Table14[[#This Row],[Catalogue of the Museum of London Antiquities 1854]:[Illustrations of Roman London 1859]],"=y")</f>
        <v>1</v>
      </c>
      <c r="AH257" s="12" t="str">
        <f>CONCATENATE(Table14[[#This Row],[Surname]],", ",Table14[[#This Row],[First name]])</f>
        <v>De Wilde, Rexworthy</v>
      </c>
    </row>
    <row r="258" spans="1:34" hidden="1" x14ac:dyDescent="0.25">
      <c r="A258" t="s">
        <v>270</v>
      </c>
      <c r="Q258" t="s">
        <v>271</v>
      </c>
      <c r="R258" s="3" t="s">
        <v>1021</v>
      </c>
      <c r="S258" t="s">
        <v>211</v>
      </c>
      <c r="V258" t="s">
        <v>9</v>
      </c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12">
        <f>COUNTIF(Table14[[#This Row],[Catalogue of the Museum of London Antiquities 1854]:[Illustrations of Roman London 1859]],"=y")</f>
        <v>1</v>
      </c>
      <c r="AH258" s="12" t="str">
        <f>CONCATENATE(Table14[[#This Row],[Surname]],", ",Table14[[#This Row],[First name]])</f>
        <v xml:space="preserve">Deschamps de Pas, </v>
      </c>
    </row>
    <row r="259" spans="1:34" hidden="1" x14ac:dyDescent="0.25">
      <c r="A259" t="s">
        <v>886</v>
      </c>
      <c r="B259" t="s">
        <v>72</v>
      </c>
      <c r="P259" t="s">
        <v>887</v>
      </c>
      <c r="Q259" t="s">
        <v>836</v>
      </c>
      <c r="R259" s="3" t="s">
        <v>26</v>
      </c>
      <c r="S259" t="s">
        <v>27</v>
      </c>
      <c r="W259" s="3"/>
      <c r="X259" s="3"/>
      <c r="Y259" s="3"/>
      <c r="Z259" s="3"/>
      <c r="AA259" s="3"/>
      <c r="AB259" s="3"/>
      <c r="AC259" s="3"/>
      <c r="AD259" s="3" t="s">
        <v>9</v>
      </c>
      <c r="AE259" s="3"/>
      <c r="AF259" s="3"/>
      <c r="AG259" s="12">
        <f>COUNTIF(Table14[[#This Row],[Catalogue of the Museum of London Antiquities 1854]:[Illustrations of Roman London 1859]],"=y")</f>
        <v>1</v>
      </c>
      <c r="AH259" s="12" t="str">
        <f>CONCATENATE(Table14[[#This Row],[Surname]],", ",Table14[[#This Row],[First name]])</f>
        <v>Devaynes, William</v>
      </c>
    </row>
    <row r="260" spans="1:34" hidden="1" x14ac:dyDescent="0.25">
      <c r="A260" t="s">
        <v>888</v>
      </c>
      <c r="B260" t="s">
        <v>889</v>
      </c>
      <c r="D260" t="s">
        <v>9</v>
      </c>
      <c r="I260" t="s">
        <v>73</v>
      </c>
      <c r="J260" t="s">
        <v>9</v>
      </c>
      <c r="P260" t="s">
        <v>890</v>
      </c>
      <c r="Q260" t="s">
        <v>16</v>
      </c>
      <c r="R260" s="3" t="s">
        <v>16</v>
      </c>
      <c r="S260" t="s">
        <v>27</v>
      </c>
      <c r="W260" s="3"/>
      <c r="X260" s="3"/>
      <c r="Y260" s="3"/>
      <c r="Z260" s="3"/>
      <c r="AA260" s="3"/>
      <c r="AB260" s="3"/>
      <c r="AC260" s="3"/>
      <c r="AD260" s="3" t="s">
        <v>9</v>
      </c>
      <c r="AE260" s="3"/>
      <c r="AF260" s="3"/>
      <c r="AG260" s="12">
        <f>COUNTIF(Table14[[#This Row],[Catalogue of the Museum of London Antiquities 1854]:[Illustrations of Roman London 1859]],"=y")</f>
        <v>1</v>
      </c>
      <c r="AH260" s="12" t="str">
        <f>CONCATENATE(Table14[[#This Row],[Surname]],", ",Table14[[#This Row],[First name]])</f>
        <v>Diamond, Hugh Welch</v>
      </c>
    </row>
    <row r="261" spans="1:34" hidden="1" x14ac:dyDescent="0.25">
      <c r="A261" t="s">
        <v>1906</v>
      </c>
      <c r="B261" t="s">
        <v>29</v>
      </c>
      <c r="D261" t="s">
        <v>9</v>
      </c>
      <c r="P261" t="s">
        <v>1907</v>
      </c>
      <c r="Q261" t="s">
        <v>16</v>
      </c>
      <c r="R261" s="3" t="s">
        <v>16</v>
      </c>
      <c r="S261" t="s">
        <v>27</v>
      </c>
      <c r="W261" s="3"/>
      <c r="X261" s="3"/>
      <c r="Y261" s="3"/>
      <c r="Z261" s="3"/>
      <c r="AA261" s="3"/>
      <c r="AB261" s="3"/>
      <c r="AC261" s="3"/>
      <c r="AD261" s="3"/>
      <c r="AE261" s="3"/>
      <c r="AF261" s="3" t="s">
        <v>9</v>
      </c>
      <c r="AG261" s="12">
        <f>COUNTIF(Table14[[#This Row],[Catalogue of the Museum of London Antiquities 1854]:[Illustrations of Roman London 1859]],"=y")</f>
        <v>1</v>
      </c>
      <c r="AH261" s="12" t="str">
        <f>CONCATENATE(Table14[[#This Row],[Surname]],", ",Table14[[#This Row],[First name]])</f>
        <v>Dickens, Charles</v>
      </c>
    </row>
    <row r="262" spans="1:34" hidden="1" x14ac:dyDescent="0.25">
      <c r="A262" t="s">
        <v>1497</v>
      </c>
      <c r="B262" t="s">
        <v>1316</v>
      </c>
      <c r="J262" t="s">
        <v>9</v>
      </c>
      <c r="P262" t="s">
        <v>1646</v>
      </c>
      <c r="Q262" t="s">
        <v>1647</v>
      </c>
      <c r="R262" s="3" t="s">
        <v>537</v>
      </c>
      <c r="S262" t="s">
        <v>27</v>
      </c>
      <c r="W262" s="3"/>
      <c r="X262" s="3"/>
      <c r="Y262" s="3" t="s">
        <v>9</v>
      </c>
      <c r="Z262" s="3" t="s">
        <v>9</v>
      </c>
      <c r="AA262" s="3" t="s">
        <v>9</v>
      </c>
      <c r="AB262" s="3" t="s">
        <v>9</v>
      </c>
      <c r="AC262" s="3" t="s">
        <v>9</v>
      </c>
      <c r="AD262" s="3"/>
      <c r="AE262" s="3"/>
      <c r="AF262" s="3"/>
      <c r="AG262" s="12">
        <f>COUNTIF(Table14[[#This Row],[Catalogue of the Museum of London Antiquities 1854]:[Illustrations of Roman London 1859]],"=y")</f>
        <v>5</v>
      </c>
      <c r="AH262" s="12" t="str">
        <f>CONCATENATE(Table14[[#This Row],[Surname]],", ",Table14[[#This Row],[First name]])</f>
        <v>Dickinson, Francis Henry</v>
      </c>
    </row>
    <row r="263" spans="1:34" hidden="1" x14ac:dyDescent="0.25">
      <c r="A263" s="3" t="s">
        <v>272</v>
      </c>
      <c r="B263" s="3" t="s">
        <v>1912</v>
      </c>
      <c r="C263" s="3"/>
      <c r="D263" s="3" t="s">
        <v>9</v>
      </c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 t="s">
        <v>273</v>
      </c>
      <c r="Q263" s="3" t="s">
        <v>16</v>
      </c>
      <c r="R263" s="3" t="s">
        <v>16</v>
      </c>
      <c r="S263" s="3" t="s">
        <v>27</v>
      </c>
      <c r="T263" s="3"/>
      <c r="U263" s="3"/>
      <c r="V263" s="3" t="s">
        <v>9</v>
      </c>
      <c r="W263" s="3"/>
      <c r="X263" s="3"/>
      <c r="Y263" s="3"/>
      <c r="Z263" s="3"/>
      <c r="AA263" s="3"/>
      <c r="AB263" s="3"/>
      <c r="AC263" s="3"/>
      <c r="AD263" s="3"/>
      <c r="AE263" s="3"/>
      <c r="AF263" s="3" t="s">
        <v>9</v>
      </c>
      <c r="AG263" s="12">
        <f>COUNTIF(Table14[[#This Row],[Catalogue of the Museum of London Antiquities 1854]:[Illustrations of Roman London 1859]],"=y")</f>
        <v>2</v>
      </c>
      <c r="AH263" s="12" t="str">
        <f>CONCATENATE(Table14[[#This Row],[Surname]],", ",Table14[[#This Row],[First name]])</f>
        <v>Dilke, C Wentworth</v>
      </c>
    </row>
    <row r="264" spans="1:34" hidden="1" x14ac:dyDescent="0.25">
      <c r="A264" s="3" t="s">
        <v>1908</v>
      </c>
      <c r="B264" s="3" t="s">
        <v>11</v>
      </c>
      <c r="C264" s="3"/>
      <c r="D264" s="3" t="s">
        <v>9</v>
      </c>
      <c r="E264" s="3"/>
      <c r="F264" s="3"/>
      <c r="G264" s="3"/>
      <c r="H264" s="3"/>
      <c r="I264" s="3" t="s">
        <v>1909</v>
      </c>
      <c r="J264" s="3" t="s">
        <v>9</v>
      </c>
      <c r="K264" s="3"/>
      <c r="L264" s="3"/>
      <c r="M264" s="3"/>
      <c r="N264" s="3"/>
      <c r="O264" s="3"/>
      <c r="P264" s="3" t="s">
        <v>1910</v>
      </c>
      <c r="Q264" s="3" t="s">
        <v>1911</v>
      </c>
      <c r="R264" s="3" t="s">
        <v>185</v>
      </c>
      <c r="S264" s="3" t="s">
        <v>27</v>
      </c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 t="s">
        <v>9</v>
      </c>
      <c r="AG264" s="12">
        <f>COUNTIF(Table14[[#This Row],[Catalogue of the Museum of London Antiquities 1854]:[Illustrations of Roman London 1859]],"=y")</f>
        <v>1</v>
      </c>
      <c r="AH264" s="12" t="str">
        <f>CONCATENATE(Table14[[#This Row],[Surname]],", ",Table14[[#This Row],[First name]])</f>
        <v>Disney, John</v>
      </c>
    </row>
    <row r="265" spans="1:34" hidden="1" x14ac:dyDescent="0.25">
      <c r="A265" t="s">
        <v>1221</v>
      </c>
      <c r="B265" t="s">
        <v>196</v>
      </c>
      <c r="Q265" t="s">
        <v>1222</v>
      </c>
      <c r="R265" s="3" t="s">
        <v>3253</v>
      </c>
      <c r="S265" t="s">
        <v>27</v>
      </c>
      <c r="W265" s="3" t="s">
        <v>9</v>
      </c>
      <c r="X265" s="3"/>
      <c r="Y265" s="3"/>
      <c r="Z265" s="3"/>
      <c r="AA265" s="3"/>
      <c r="AB265" s="3"/>
      <c r="AC265" s="3"/>
      <c r="AD265" s="3"/>
      <c r="AE265" s="3"/>
      <c r="AF265" s="3"/>
      <c r="AG265" s="12">
        <f>COUNTIF(Table14[[#This Row],[Catalogue of the Museum of London Antiquities 1854]:[Illustrations of Roman London 1859]],"=y")</f>
        <v>1</v>
      </c>
      <c r="AH265" s="12" t="str">
        <f>CONCATENATE(Table14[[#This Row],[Surname]],", ",Table14[[#This Row],[First name]])</f>
        <v>Dixon, Frederick</v>
      </c>
    </row>
    <row r="266" spans="1:34" hidden="1" x14ac:dyDescent="0.25">
      <c r="A266" s="3" t="s">
        <v>1317</v>
      </c>
      <c r="B266" s="3" t="s">
        <v>125</v>
      </c>
      <c r="C266" s="3"/>
      <c r="D266" s="3" t="s">
        <v>9</v>
      </c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 t="s">
        <v>1648</v>
      </c>
      <c r="Q266" s="3" t="s">
        <v>2287</v>
      </c>
      <c r="R266" s="3" t="s">
        <v>3253</v>
      </c>
      <c r="S266" s="3" t="s">
        <v>27</v>
      </c>
      <c r="T266" s="3" t="s">
        <v>9</v>
      </c>
      <c r="U266" s="3"/>
      <c r="V266" s="3"/>
      <c r="W266" s="3"/>
      <c r="X266" s="3"/>
      <c r="Y266" s="3"/>
      <c r="Z266" s="3"/>
      <c r="AA266" s="3" t="s">
        <v>9</v>
      </c>
      <c r="AB266" s="3" t="s">
        <v>9</v>
      </c>
      <c r="AC266" s="3" t="s">
        <v>9</v>
      </c>
      <c r="AD266" s="3"/>
      <c r="AE266" s="3"/>
      <c r="AF266" s="3" t="s">
        <v>9</v>
      </c>
      <c r="AG266" s="12">
        <f>COUNTIF(Table14[[#This Row],[Catalogue of the Museum of London Antiquities 1854]:[Illustrations of Roman London 1859]],"=y")</f>
        <v>4</v>
      </c>
      <c r="AH266" s="12" t="str">
        <f>CONCATENATE(Table14[[#This Row],[Surname]],", ",Table14[[#This Row],[First name]])</f>
        <v>Dodd, Henry</v>
      </c>
    </row>
    <row r="267" spans="1:34" hidden="1" x14ac:dyDescent="0.25">
      <c r="A267" t="s">
        <v>1317</v>
      </c>
      <c r="B267" t="s">
        <v>547</v>
      </c>
      <c r="P267" t="s">
        <v>1318</v>
      </c>
      <c r="Q267" t="s">
        <v>16</v>
      </c>
      <c r="R267" s="3" t="s">
        <v>16</v>
      </c>
      <c r="S267" t="s">
        <v>27</v>
      </c>
      <c r="W267" s="3"/>
      <c r="X267" s="3"/>
      <c r="Y267" s="3" t="s">
        <v>9</v>
      </c>
      <c r="Z267" s="3" t="s">
        <v>9</v>
      </c>
      <c r="AA267" s="3"/>
      <c r="AB267" s="3"/>
      <c r="AC267" s="3"/>
      <c r="AD267" s="3"/>
      <c r="AE267" s="3"/>
      <c r="AF267" s="3" t="s">
        <v>9</v>
      </c>
      <c r="AG267" s="12">
        <f>COUNTIF(Table14[[#This Row],[Catalogue of the Museum of London Antiquities 1854]:[Illustrations of Roman London 1859]],"=y")</f>
        <v>3</v>
      </c>
      <c r="AH267" s="12" t="str">
        <f>CONCATENATE(Table14[[#This Row],[Surname]],", ",Table14[[#This Row],[First name]])</f>
        <v>Dodd, Samuel</v>
      </c>
    </row>
    <row r="268" spans="1:34" hidden="1" x14ac:dyDescent="0.25">
      <c r="A268" t="s">
        <v>275</v>
      </c>
      <c r="Q268" t="s">
        <v>274</v>
      </c>
      <c r="R268" s="3" t="s">
        <v>215</v>
      </c>
      <c r="S268" t="s">
        <v>27</v>
      </c>
      <c r="U268" t="s">
        <v>275</v>
      </c>
      <c r="V268" t="s">
        <v>9</v>
      </c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12">
        <f>COUNTIF(Table14[[#This Row],[Catalogue of the Museum of London Antiquities 1854]:[Illustrations of Roman London 1859]],"=y")</f>
        <v>1</v>
      </c>
      <c r="AH268" s="12" t="str">
        <f>CONCATENATE(Table14[[#This Row],[Surname]],", ",Table14[[#This Row],[First name]])</f>
        <v xml:space="preserve">Dorset County Museum and Library, </v>
      </c>
    </row>
    <row r="269" spans="1:34" hidden="1" x14ac:dyDescent="0.25">
      <c r="A269" s="3" t="s">
        <v>1223</v>
      </c>
      <c r="B269" s="3" t="s">
        <v>125</v>
      </c>
      <c r="C269" s="3" t="s">
        <v>76</v>
      </c>
      <c r="D269" s="3" t="s">
        <v>9</v>
      </c>
      <c r="E269" s="3"/>
      <c r="F269" s="3" t="s">
        <v>9</v>
      </c>
      <c r="G269" s="3"/>
      <c r="H269" s="3"/>
      <c r="I269" s="3"/>
      <c r="J269" s="3"/>
      <c r="K269" s="3"/>
      <c r="L269" s="3"/>
      <c r="M269" s="3"/>
      <c r="N269" s="3"/>
      <c r="O269" s="3"/>
      <c r="P269" s="3" t="s">
        <v>1224</v>
      </c>
      <c r="Q269" s="3" t="s">
        <v>1649</v>
      </c>
      <c r="R269" s="3" t="s">
        <v>266</v>
      </c>
      <c r="S269" s="3" t="s">
        <v>27</v>
      </c>
      <c r="T269" s="3"/>
      <c r="U269" s="3"/>
      <c r="V269" s="3"/>
      <c r="W269" s="3" t="s">
        <v>9</v>
      </c>
      <c r="X269" s="3" t="s">
        <v>9</v>
      </c>
      <c r="Y269" s="3" t="s">
        <v>9</v>
      </c>
      <c r="Z269" s="3" t="s">
        <v>9</v>
      </c>
      <c r="AA269" s="3" t="s">
        <v>9</v>
      </c>
      <c r="AB269" s="3" t="s">
        <v>9</v>
      </c>
      <c r="AC269" s="3" t="s">
        <v>9</v>
      </c>
      <c r="AD269" s="3"/>
      <c r="AE269" s="3"/>
      <c r="AF269" s="3" t="s">
        <v>9</v>
      </c>
      <c r="AG269" s="12">
        <f>COUNTIF(Table14[[#This Row],[Catalogue of the Museum of London Antiquities 1854]:[Illustrations of Roman London 1859]],"=y")</f>
        <v>8</v>
      </c>
      <c r="AH269" s="12" t="str">
        <f>CONCATENATE(Table14[[#This Row],[Surname]],", ",Table14[[#This Row],[First name]])</f>
        <v>Dryden, Henry</v>
      </c>
    </row>
    <row r="270" spans="1:34" hidden="1" x14ac:dyDescent="0.25">
      <c r="A270" t="s">
        <v>276</v>
      </c>
      <c r="B270" t="s">
        <v>277</v>
      </c>
      <c r="C270" t="s">
        <v>1319</v>
      </c>
      <c r="D270" t="s">
        <v>9</v>
      </c>
      <c r="N270" t="s">
        <v>1319</v>
      </c>
      <c r="O270" t="s">
        <v>9</v>
      </c>
      <c r="Q270" t="s">
        <v>278</v>
      </c>
      <c r="R270" s="3" t="s">
        <v>26</v>
      </c>
      <c r="S270" t="s">
        <v>27</v>
      </c>
      <c r="V270" t="s">
        <v>9</v>
      </c>
      <c r="W270" s="3" t="s">
        <v>9</v>
      </c>
      <c r="X270" s="3" t="s">
        <v>9</v>
      </c>
      <c r="Y270" s="3" t="s">
        <v>9</v>
      </c>
      <c r="Z270" s="3" t="s">
        <v>9</v>
      </c>
      <c r="AA270" s="3" t="s">
        <v>9</v>
      </c>
      <c r="AB270" s="3" t="s">
        <v>9</v>
      </c>
      <c r="AC270" s="3" t="s">
        <v>9</v>
      </c>
      <c r="AD270" s="3" t="s">
        <v>9</v>
      </c>
      <c r="AE270" s="3"/>
      <c r="AF270" s="3"/>
      <c r="AG270" s="12">
        <f>COUNTIF(Table14[[#This Row],[Catalogue of the Museum of London Antiquities 1854]:[Illustrations of Roman London 1859]],"=y")</f>
        <v>9</v>
      </c>
      <c r="AH270" s="12" t="str">
        <f>CONCATENATE(Table14[[#This Row],[Surname]],", ",Table14[[#This Row],[First name]])</f>
        <v>Dunkin, Alfred John</v>
      </c>
    </row>
    <row r="271" spans="1:34" x14ac:dyDescent="0.25">
      <c r="A271" t="s">
        <v>276</v>
      </c>
      <c r="C271" t="s">
        <v>369</v>
      </c>
      <c r="P271" t="s">
        <v>1650</v>
      </c>
      <c r="Q271" t="s">
        <v>278</v>
      </c>
      <c r="R271" s="3" t="s">
        <v>26</v>
      </c>
      <c r="S271" t="s">
        <v>27</v>
      </c>
      <c r="W271" s="3"/>
      <c r="X271" s="3"/>
      <c r="Y271" s="3"/>
      <c r="Z271" s="3"/>
      <c r="AA271" s="3"/>
      <c r="AB271" s="3"/>
      <c r="AC271" s="3" t="s">
        <v>9</v>
      </c>
      <c r="AD271" s="3"/>
      <c r="AE271" s="3"/>
      <c r="AF271" s="3"/>
      <c r="AG271" s="12">
        <f>COUNTIF(Table14[[#This Row],[Catalogue of the Museum of London Antiquities 1854]:[Illustrations of Roman London 1859]],"=y")</f>
        <v>1</v>
      </c>
      <c r="AH271" s="12" t="str">
        <f>CONCATENATE(Table14[[#This Row],[Surname]],", ",Table14[[#This Row],[First name]])</f>
        <v xml:space="preserve">Dunkin, </v>
      </c>
    </row>
    <row r="272" spans="1:34" x14ac:dyDescent="0.25">
      <c r="A272" t="s">
        <v>276</v>
      </c>
      <c r="C272" t="s">
        <v>335</v>
      </c>
      <c r="Q272" t="s">
        <v>278</v>
      </c>
      <c r="R272" s="3" t="s">
        <v>26</v>
      </c>
      <c r="S272" t="s">
        <v>27</v>
      </c>
      <c r="W272" s="3"/>
      <c r="X272" s="3"/>
      <c r="Y272" s="3"/>
      <c r="Z272" s="3"/>
      <c r="AA272" s="3"/>
      <c r="AB272" s="3"/>
      <c r="AC272" s="3"/>
      <c r="AD272" s="3"/>
      <c r="AE272" s="3"/>
      <c r="AF272" s="3" t="s">
        <v>9</v>
      </c>
      <c r="AG272" s="12">
        <f>COUNTIF(Table14[[#This Row],[Catalogue of the Museum of London Antiquities 1854]:[Illustrations of Roman London 1859]],"=y")</f>
        <v>1</v>
      </c>
      <c r="AH272" s="12" t="str">
        <f>CONCATENATE(Table14[[#This Row],[Surname]],", ",Table14[[#This Row],[First name]])</f>
        <v xml:space="preserve">Dunkin, </v>
      </c>
    </row>
    <row r="273" spans="1:34" hidden="1" x14ac:dyDescent="0.25">
      <c r="A273" t="s">
        <v>1267</v>
      </c>
      <c r="P273" t="s">
        <v>1268</v>
      </c>
      <c r="Q273" t="s">
        <v>16</v>
      </c>
      <c r="R273" s="3" t="s">
        <v>16</v>
      </c>
      <c r="S273" t="s">
        <v>27</v>
      </c>
      <c r="W273" s="3"/>
      <c r="X273" s="3" t="s">
        <v>9</v>
      </c>
      <c r="Y273" s="3"/>
      <c r="Z273" s="3"/>
      <c r="AA273" s="3"/>
      <c r="AB273" s="3"/>
      <c r="AC273" s="3"/>
      <c r="AD273" s="3"/>
      <c r="AE273" s="3"/>
      <c r="AF273" s="3"/>
      <c r="AG273" s="12">
        <f>COUNTIF(Table14[[#This Row],[Catalogue of the Museum of London Antiquities 1854]:[Illustrations of Roman London 1859]],"=y")</f>
        <v>1</v>
      </c>
      <c r="AH273" s="12" t="str">
        <f>CONCATENATE(Table14[[#This Row],[Surname]],", ",Table14[[#This Row],[First name]])</f>
        <v xml:space="preserve">Dufour, </v>
      </c>
    </row>
    <row r="274" spans="1:34" hidden="1" x14ac:dyDescent="0.25">
      <c r="A274" t="s">
        <v>1269</v>
      </c>
      <c r="B274" t="s">
        <v>11</v>
      </c>
      <c r="P274" t="s">
        <v>1498</v>
      </c>
      <c r="Q274" t="s">
        <v>1270</v>
      </c>
      <c r="R274" s="3" t="s">
        <v>1271</v>
      </c>
      <c r="S274" t="s">
        <v>34</v>
      </c>
      <c r="W274" s="3"/>
      <c r="X274" s="3" t="s">
        <v>9</v>
      </c>
      <c r="Y274" s="3" t="s">
        <v>9</v>
      </c>
      <c r="Z274" s="3" t="s">
        <v>9</v>
      </c>
      <c r="AA274" s="3" t="s">
        <v>9</v>
      </c>
      <c r="AB274" s="3" t="s">
        <v>9</v>
      </c>
      <c r="AC274" s="3"/>
      <c r="AD274" s="3"/>
      <c r="AE274" s="3"/>
      <c r="AF274" s="3" t="s">
        <v>9</v>
      </c>
      <c r="AG274" s="12">
        <f>COUNTIF(Table14[[#This Row],[Catalogue of the Museum of London Antiquities 1854]:[Illustrations of Roman London 1859]],"=y")</f>
        <v>6</v>
      </c>
      <c r="AH274" s="12" t="str">
        <f>CONCATENATE(Table14[[#This Row],[Surname]],", ",Table14[[#This Row],[First name]])</f>
        <v>Dunn, John</v>
      </c>
    </row>
    <row r="275" spans="1:34" hidden="1" x14ac:dyDescent="0.25">
      <c r="A275" t="s">
        <v>279</v>
      </c>
      <c r="B275" t="s">
        <v>280</v>
      </c>
      <c r="C275" t="s">
        <v>3258</v>
      </c>
      <c r="J275" t="s">
        <v>9</v>
      </c>
      <c r="N275" t="s">
        <v>3259</v>
      </c>
      <c r="O275" t="s">
        <v>9</v>
      </c>
      <c r="Q275" t="s">
        <v>282</v>
      </c>
      <c r="R275" s="3" t="s">
        <v>1022</v>
      </c>
      <c r="S275" t="s">
        <v>211</v>
      </c>
      <c r="V275" t="s">
        <v>9</v>
      </c>
      <c r="W275" s="3"/>
      <c r="X275" s="3"/>
      <c r="Y275" s="3"/>
      <c r="Z275" s="3"/>
      <c r="AA275" s="3"/>
      <c r="AB275" s="3"/>
      <c r="AC275" s="3"/>
      <c r="AD275" s="3" t="s">
        <v>9</v>
      </c>
      <c r="AE275" s="3"/>
      <c r="AF275" s="3"/>
      <c r="AG275" s="12">
        <f>COUNTIF(Table14[[#This Row],[Catalogue of the Museum of London Antiquities 1854]:[Illustrations of Roman London 1859]],"=y")</f>
        <v>2</v>
      </c>
      <c r="AH275" s="12" t="str">
        <f>CONCATENATE(Table14[[#This Row],[Surname]],", ",Table14[[#This Row],[First name]])</f>
        <v>Dupont, Lecointre</v>
      </c>
    </row>
    <row r="276" spans="1:34" hidden="1" x14ac:dyDescent="0.25">
      <c r="A276" t="s">
        <v>283</v>
      </c>
      <c r="B276" t="s">
        <v>3205</v>
      </c>
      <c r="C276" t="s">
        <v>1913</v>
      </c>
      <c r="N276" t="s">
        <v>2217</v>
      </c>
      <c r="Q276" t="s">
        <v>285</v>
      </c>
      <c r="R276" s="3" t="s">
        <v>1021</v>
      </c>
      <c r="S276" t="s">
        <v>211</v>
      </c>
      <c r="V276" t="s">
        <v>9</v>
      </c>
      <c r="W276" s="3"/>
      <c r="X276" s="3"/>
      <c r="Y276" s="3"/>
      <c r="Z276" s="3"/>
      <c r="AA276" s="3"/>
      <c r="AB276" s="3"/>
      <c r="AC276" s="3"/>
      <c r="AD276" s="3"/>
      <c r="AE276" s="3"/>
      <c r="AF276" s="3" t="s">
        <v>9</v>
      </c>
      <c r="AG276" s="12">
        <f>COUNTIF(Table14[[#This Row],[Catalogue of the Museum of London Antiquities 1854]:[Illustrations of Roman London 1859]],"=y")</f>
        <v>2</v>
      </c>
      <c r="AH276" s="12" t="str">
        <f>CONCATENATE(Table14[[#This Row],[Surname]],", ",Table14[[#This Row],[First name]])</f>
        <v>Durand, Antoine</v>
      </c>
    </row>
    <row r="277" spans="1:34" hidden="1" x14ac:dyDescent="0.25">
      <c r="A277" t="s">
        <v>286</v>
      </c>
      <c r="B277" t="s">
        <v>125</v>
      </c>
      <c r="Q277" t="s">
        <v>287</v>
      </c>
      <c r="R277" s="3" t="s">
        <v>215</v>
      </c>
      <c r="S277" t="s">
        <v>27</v>
      </c>
      <c r="V277" t="s">
        <v>9</v>
      </c>
      <c r="W277" s="3"/>
      <c r="X277" s="3"/>
      <c r="Y277" s="3"/>
      <c r="Z277" s="3" t="s">
        <v>9</v>
      </c>
      <c r="AA277" s="3" t="s">
        <v>9</v>
      </c>
      <c r="AB277" s="3" t="s">
        <v>9</v>
      </c>
      <c r="AC277" s="3" t="s">
        <v>9</v>
      </c>
      <c r="AD277" s="3" t="s">
        <v>9</v>
      </c>
      <c r="AE277" s="3"/>
      <c r="AF277" s="3"/>
      <c r="AG277" s="12">
        <f>COUNTIF(Table14[[#This Row],[Catalogue of the Museum of London Antiquities 1854]:[Illustrations of Roman London 1859]],"=y")</f>
        <v>6</v>
      </c>
      <c r="AH277" s="12" t="str">
        <f>CONCATENATE(Table14[[#This Row],[Surname]],", ",Table14[[#This Row],[First name]])</f>
        <v>Durden, Henry</v>
      </c>
    </row>
    <row r="278" spans="1:34" hidden="1" x14ac:dyDescent="0.25">
      <c r="A278" s="3" t="s">
        <v>288</v>
      </c>
      <c r="B278" s="3" t="s">
        <v>40</v>
      </c>
      <c r="C278" s="3"/>
      <c r="D278" s="3" t="s">
        <v>9</v>
      </c>
      <c r="E278" s="3"/>
      <c r="F278" s="3"/>
      <c r="G278" s="3"/>
      <c r="H278" s="3"/>
      <c r="I278" s="3"/>
      <c r="J278" s="3" t="s">
        <v>9</v>
      </c>
      <c r="K278" s="3"/>
      <c r="L278" s="3"/>
      <c r="M278" s="3"/>
      <c r="N278" s="3"/>
      <c r="O278" s="3"/>
      <c r="P278" s="3" t="s">
        <v>289</v>
      </c>
      <c r="Q278" s="3" t="s">
        <v>16</v>
      </c>
      <c r="R278" s="3" t="s">
        <v>16</v>
      </c>
      <c r="S278" s="3" t="s">
        <v>27</v>
      </c>
      <c r="T278" s="3"/>
      <c r="U278" s="3"/>
      <c r="V278" s="3" t="s">
        <v>9</v>
      </c>
      <c r="W278" s="3"/>
      <c r="X278" s="3"/>
      <c r="Y278" s="3"/>
      <c r="Z278" s="3"/>
      <c r="AA278" s="3"/>
      <c r="AB278" s="3"/>
      <c r="AC278" s="3"/>
      <c r="AD278" s="3" t="s">
        <v>9</v>
      </c>
      <c r="AE278" s="3"/>
      <c r="AF278" s="3"/>
      <c r="AG278" s="12">
        <f>COUNTIF(Table14[[#This Row],[Catalogue of the Museum of London Antiquities 1854]:[Illustrations of Roman London 1859]],"=y")</f>
        <v>2</v>
      </c>
      <c r="AH278" s="12" t="str">
        <f>CONCATENATE(Table14[[#This Row],[Surname]],", ",Table14[[#This Row],[First name]])</f>
        <v>Durham, Joseph</v>
      </c>
    </row>
    <row r="279" spans="1:34" hidden="1" x14ac:dyDescent="0.25">
      <c r="A279" s="3" t="s">
        <v>290</v>
      </c>
      <c r="B279" s="3" t="s">
        <v>291</v>
      </c>
      <c r="C279" s="3" t="s">
        <v>76</v>
      </c>
      <c r="D279" s="3" t="s">
        <v>9</v>
      </c>
      <c r="E279" s="3"/>
      <c r="F279" s="3" t="s">
        <v>9</v>
      </c>
      <c r="G279" s="3"/>
      <c r="H279" s="3"/>
      <c r="I279" s="3"/>
      <c r="J279" s="3" t="s">
        <v>9</v>
      </c>
      <c r="K279" s="3" t="s">
        <v>9</v>
      </c>
      <c r="L279" s="3"/>
      <c r="M279" s="3"/>
      <c r="N279" s="3"/>
      <c r="O279" s="3"/>
      <c r="P279" s="3" t="s">
        <v>292</v>
      </c>
      <c r="Q279" s="3" t="s">
        <v>16</v>
      </c>
      <c r="R279" s="3" t="s">
        <v>16</v>
      </c>
      <c r="S279" s="3" t="s">
        <v>27</v>
      </c>
      <c r="T279" s="3"/>
      <c r="U279" s="3"/>
      <c r="V279" s="3" t="s">
        <v>9</v>
      </c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12">
        <f>COUNTIF(Table14[[#This Row],[Catalogue of the Museum of London Antiquities 1854]:[Illustrations of Roman London 1859]],"=y")</f>
        <v>1</v>
      </c>
      <c r="AH279" s="12" t="str">
        <f>CONCATENATE(Table14[[#This Row],[Surname]],", ",Table14[[#This Row],[First name]])</f>
        <v>Dwarris, Fortunatus</v>
      </c>
    </row>
    <row r="280" spans="1:34" hidden="1" x14ac:dyDescent="0.25">
      <c r="A280" t="s">
        <v>1914</v>
      </c>
      <c r="B280" t="s">
        <v>1915</v>
      </c>
      <c r="P280" t="s">
        <v>1916</v>
      </c>
      <c r="Q280" t="s">
        <v>16</v>
      </c>
      <c r="R280" s="3" t="s">
        <v>16</v>
      </c>
      <c r="S280" t="s">
        <v>27</v>
      </c>
      <c r="W280" s="3"/>
      <c r="X280" s="3"/>
      <c r="Y280" s="3"/>
      <c r="Z280" s="3"/>
      <c r="AA280" s="3"/>
      <c r="AB280" s="3"/>
      <c r="AC280" s="3"/>
      <c r="AD280" s="3"/>
      <c r="AE280" s="3"/>
      <c r="AF280" s="3" t="s">
        <v>9</v>
      </c>
      <c r="AG280" s="12">
        <f>COUNTIF(Table14[[#This Row],[Catalogue of the Museum of London Antiquities 1854]:[Illustrations of Roman London 1859]],"=y")</f>
        <v>1</v>
      </c>
      <c r="AH280" s="12" t="str">
        <f>CONCATENATE(Table14[[#This Row],[Surname]],", ",Table14[[#This Row],[First name]])</f>
        <v>Eady, Thomas William</v>
      </c>
    </row>
    <row r="281" spans="1:34" hidden="1" x14ac:dyDescent="0.25">
      <c r="A281" t="s">
        <v>1917</v>
      </c>
      <c r="B281" t="s">
        <v>72</v>
      </c>
      <c r="C281" t="s">
        <v>76</v>
      </c>
      <c r="D281" t="s">
        <v>3209</v>
      </c>
      <c r="F281" t="s">
        <v>9</v>
      </c>
      <c r="P281" t="s">
        <v>1918</v>
      </c>
      <c r="Q281" t="s">
        <v>16</v>
      </c>
      <c r="R281" s="3" t="s">
        <v>16</v>
      </c>
      <c r="S281" t="s">
        <v>27</v>
      </c>
      <c r="W281" s="3"/>
      <c r="X281" s="3"/>
      <c r="Y281" s="3"/>
      <c r="Z281" s="3"/>
      <c r="AA281" s="3"/>
      <c r="AB281" s="3"/>
      <c r="AC281" s="3"/>
      <c r="AD281" s="3"/>
      <c r="AE281" s="3"/>
      <c r="AF281" s="3" t="s">
        <v>9</v>
      </c>
      <c r="AG281" s="12">
        <f>COUNTIF(Table14[[#This Row],[Catalogue of the Museum of London Antiquities 1854]:[Illustrations of Roman London 1859]],"=y")</f>
        <v>1</v>
      </c>
      <c r="AH281" s="12" t="str">
        <f>CONCATENATE(Table14[[#This Row],[Surname]],", ",Table14[[#This Row],[First name]])</f>
        <v>Earle, William</v>
      </c>
    </row>
    <row r="282" spans="1:34" hidden="1" x14ac:dyDescent="0.25">
      <c r="A282" t="s">
        <v>1922</v>
      </c>
      <c r="B282" t="s">
        <v>45</v>
      </c>
      <c r="P282" t="s">
        <v>1923</v>
      </c>
      <c r="Q282" t="s">
        <v>16</v>
      </c>
      <c r="R282" s="3" t="s">
        <v>16</v>
      </c>
      <c r="S282" t="s">
        <v>27</v>
      </c>
      <c r="W282" s="3"/>
      <c r="X282" s="3"/>
      <c r="Y282" s="3"/>
      <c r="Z282" s="3"/>
      <c r="AA282" s="3"/>
      <c r="AB282" s="3"/>
      <c r="AC282" s="3"/>
      <c r="AD282" s="3"/>
      <c r="AE282" s="3"/>
      <c r="AF282" s="3" t="s">
        <v>9</v>
      </c>
      <c r="AG282" s="12">
        <f>COUNTIF(Table14[[#This Row],[Catalogue of the Museum of London Antiquities 1854]:[Illustrations of Roman London 1859]],"=y")</f>
        <v>1</v>
      </c>
      <c r="AH282" s="12" t="str">
        <f>CONCATENATE(Table14[[#This Row],[Surname]],", ",Table14[[#This Row],[First name]])</f>
        <v>Eastwood, George</v>
      </c>
    </row>
    <row r="283" spans="1:34" hidden="1" x14ac:dyDescent="0.25">
      <c r="A283" t="s">
        <v>891</v>
      </c>
      <c r="B283" t="s">
        <v>72</v>
      </c>
      <c r="P283" t="s">
        <v>892</v>
      </c>
      <c r="Q283" t="s">
        <v>16</v>
      </c>
      <c r="R283" s="3" t="s">
        <v>16</v>
      </c>
      <c r="S283" t="s">
        <v>27</v>
      </c>
      <c r="W283" s="3"/>
      <c r="X283" s="3"/>
      <c r="Y283" s="3"/>
      <c r="Z283" s="3"/>
      <c r="AA283" s="3"/>
      <c r="AB283" s="3"/>
      <c r="AC283" s="3"/>
      <c r="AD283" s="3" t="s">
        <v>9</v>
      </c>
      <c r="AE283" s="3"/>
      <c r="AF283" s="3"/>
      <c r="AG283" s="12">
        <f>COUNTIF(Table14[[#This Row],[Catalogue of the Museum of London Antiquities 1854]:[Illustrations of Roman London 1859]],"=y")</f>
        <v>1</v>
      </c>
      <c r="AH283" s="12" t="str">
        <f>CONCATENATE(Table14[[#This Row],[Surname]],", ",Table14[[#This Row],[First name]])</f>
        <v>Edwards, William</v>
      </c>
    </row>
    <row r="284" spans="1:34" hidden="1" x14ac:dyDescent="0.25">
      <c r="A284" s="3" t="s">
        <v>293</v>
      </c>
      <c r="B284" s="3"/>
      <c r="C284" s="3" t="s">
        <v>294</v>
      </c>
      <c r="D284" s="3" t="s">
        <v>9</v>
      </c>
      <c r="E284" s="3"/>
      <c r="F284" s="3" t="s">
        <v>9</v>
      </c>
      <c r="G284" s="3"/>
      <c r="H284" s="3"/>
      <c r="I284" s="3"/>
      <c r="J284" s="3" t="s">
        <v>9</v>
      </c>
      <c r="K284" s="3"/>
      <c r="L284" s="3"/>
      <c r="M284" s="3"/>
      <c r="N284" s="3"/>
      <c r="O284" s="3"/>
      <c r="P284" s="3" t="s">
        <v>3233</v>
      </c>
      <c r="Q284" s="3" t="s">
        <v>1260</v>
      </c>
      <c r="R284" s="3" t="s">
        <v>400</v>
      </c>
      <c r="S284" s="3" t="s">
        <v>27</v>
      </c>
      <c r="T284" s="3" t="s">
        <v>9</v>
      </c>
      <c r="U284" s="3"/>
      <c r="V284" s="3" t="s">
        <v>9</v>
      </c>
      <c r="W284" s="3"/>
      <c r="X284" s="3"/>
      <c r="Y284" s="3" t="s">
        <v>9</v>
      </c>
      <c r="Z284" s="3" t="s">
        <v>9</v>
      </c>
      <c r="AA284" s="3" t="s">
        <v>9</v>
      </c>
      <c r="AB284" s="3"/>
      <c r="AC284" s="3"/>
      <c r="AD284" s="3"/>
      <c r="AE284" s="3"/>
      <c r="AF284" s="3" t="s">
        <v>9</v>
      </c>
      <c r="AG284" s="12">
        <f>COUNTIF(Table14[[#This Row],[Catalogue of the Museum of London Antiquities 1854]:[Illustrations of Roman London 1859]],"=y")</f>
        <v>5</v>
      </c>
      <c r="AH284" s="12" t="str">
        <f>CONCATENATE(Table14[[#This Row],[Surname]],", ",Table14[[#This Row],[First name]])</f>
        <v xml:space="preserve">Ellesmere, </v>
      </c>
    </row>
    <row r="285" spans="1:34" hidden="1" x14ac:dyDescent="0.25">
      <c r="A285" t="s">
        <v>297</v>
      </c>
      <c r="B285" t="s">
        <v>298</v>
      </c>
      <c r="Q285" t="s">
        <v>299</v>
      </c>
      <c r="R285" s="3" t="s">
        <v>26</v>
      </c>
      <c r="S285" t="s">
        <v>27</v>
      </c>
      <c r="V285" t="s">
        <v>9</v>
      </c>
      <c r="W285" s="3"/>
      <c r="X285" s="3" t="s">
        <v>9</v>
      </c>
      <c r="Y285" s="3" t="s">
        <v>9</v>
      </c>
      <c r="Z285" s="3" t="s">
        <v>9</v>
      </c>
      <c r="AA285" s="3" t="s">
        <v>9</v>
      </c>
      <c r="AB285" s="3" t="s">
        <v>9</v>
      </c>
      <c r="AC285" s="3"/>
      <c r="AD285" s="3" t="s">
        <v>9</v>
      </c>
      <c r="AE285" s="3" t="s">
        <v>9</v>
      </c>
      <c r="AF285" s="3"/>
      <c r="AG285" s="12">
        <f>COUNTIF(Table14[[#This Row],[Catalogue of the Museum of London Antiquities 1854]:[Illustrations of Roman London 1859]],"=y")</f>
        <v>8</v>
      </c>
      <c r="AH285" s="12" t="str">
        <f>CONCATENATE(Table14[[#This Row],[Surname]],", ",Table14[[#This Row],[First name]])</f>
        <v>Elliot, James, Jun.</v>
      </c>
    </row>
    <row r="286" spans="1:34" hidden="1" x14ac:dyDescent="0.25">
      <c r="A286" t="s">
        <v>297</v>
      </c>
      <c r="B286" t="s">
        <v>81</v>
      </c>
      <c r="J286" t="s">
        <v>9</v>
      </c>
      <c r="N286" t="s">
        <v>2204</v>
      </c>
      <c r="Q286" t="s">
        <v>150</v>
      </c>
      <c r="R286" s="3" t="s">
        <v>3253</v>
      </c>
      <c r="S286" t="s">
        <v>27</v>
      </c>
      <c r="V286" t="s">
        <v>9</v>
      </c>
      <c r="W286" s="3" t="s">
        <v>9</v>
      </c>
      <c r="X286" s="3"/>
      <c r="Y286" s="3"/>
      <c r="Z286" s="3"/>
      <c r="AA286" s="3"/>
      <c r="AB286" s="3" t="s">
        <v>9</v>
      </c>
      <c r="AC286" s="3"/>
      <c r="AD286" s="3"/>
      <c r="AE286" s="3"/>
      <c r="AF286" s="3"/>
      <c r="AG286" s="12">
        <f>COUNTIF(Table14[[#This Row],[Catalogue of the Museum of London Antiquities 1854]:[Illustrations of Roman London 1859]],"=y")</f>
        <v>3</v>
      </c>
      <c r="AH286" s="12" t="str">
        <f>CONCATENATE(Table14[[#This Row],[Surname]],", ",Table14[[#This Row],[First name]])</f>
        <v>Elliot, Robert</v>
      </c>
    </row>
    <row r="287" spans="1:34" hidden="1" x14ac:dyDescent="0.25">
      <c r="A287" s="3" t="s">
        <v>295</v>
      </c>
      <c r="B287" s="3" t="s">
        <v>125</v>
      </c>
      <c r="C287" s="3" t="s">
        <v>1321</v>
      </c>
      <c r="D287" s="3" t="s">
        <v>9</v>
      </c>
      <c r="E287" s="3"/>
      <c r="F287" s="3" t="s">
        <v>9</v>
      </c>
      <c r="G287" s="3" t="s">
        <v>9</v>
      </c>
      <c r="H287" s="3"/>
      <c r="I287" s="3"/>
      <c r="J287" s="3"/>
      <c r="K287" s="3" t="s">
        <v>9</v>
      </c>
      <c r="L287" s="3"/>
      <c r="M287" s="3"/>
      <c r="N287" s="3"/>
      <c r="O287" s="3"/>
      <c r="P287" s="3" t="s">
        <v>296</v>
      </c>
      <c r="Q287" s="3" t="s">
        <v>16</v>
      </c>
      <c r="R287" s="3" t="s">
        <v>16</v>
      </c>
      <c r="S287" s="3" t="s">
        <v>27</v>
      </c>
      <c r="T287" s="3"/>
      <c r="U287" s="3"/>
      <c r="V287" s="3" t="s">
        <v>9</v>
      </c>
      <c r="W287" s="3"/>
      <c r="X287" s="3"/>
      <c r="Y287" s="3" t="s">
        <v>9</v>
      </c>
      <c r="Z287" s="3" t="s">
        <v>9</v>
      </c>
      <c r="AA287" s="3"/>
      <c r="AB287" s="3"/>
      <c r="AC287" s="3"/>
      <c r="AD287" s="3"/>
      <c r="AE287" s="3"/>
      <c r="AF287" s="3"/>
      <c r="AG287" s="12">
        <f>COUNTIF(Table14[[#This Row],[Catalogue of the Museum of London Antiquities 1854]:[Illustrations of Roman London 1859]],"=y")</f>
        <v>3</v>
      </c>
      <c r="AH287" s="12" t="str">
        <f>CONCATENATE(Table14[[#This Row],[Surname]],", ",Table14[[#This Row],[First name]])</f>
        <v>Ellis, Henry</v>
      </c>
    </row>
    <row r="288" spans="1:34" hidden="1" x14ac:dyDescent="0.25">
      <c r="A288" t="s">
        <v>1920</v>
      </c>
      <c r="B288" t="s">
        <v>147</v>
      </c>
      <c r="J288" t="s">
        <v>9</v>
      </c>
      <c r="P288" t="s">
        <v>1921</v>
      </c>
      <c r="Q288" t="s">
        <v>187</v>
      </c>
      <c r="R288" s="3" t="s">
        <v>188</v>
      </c>
      <c r="S288" t="s">
        <v>27</v>
      </c>
      <c r="W288" s="3"/>
      <c r="X288" s="3"/>
      <c r="Y288" s="3"/>
      <c r="Z288" s="3"/>
      <c r="AA288" s="3"/>
      <c r="AB288" s="3"/>
      <c r="AC288" s="3"/>
      <c r="AD288" s="3"/>
      <c r="AE288" s="3"/>
      <c r="AF288" s="3" t="s">
        <v>9</v>
      </c>
      <c r="AG288" s="12">
        <f>COUNTIF(Table14[[#This Row],[Catalogue of the Museum of London Antiquities 1854]:[Illustrations of Roman London 1859]],"=y")</f>
        <v>1</v>
      </c>
      <c r="AH288" s="12" t="str">
        <f>CONCATENATE(Table14[[#This Row],[Surname]],", ",Table14[[#This Row],[First name]])</f>
        <v>Ellison, Richard</v>
      </c>
    </row>
    <row r="289" spans="1:34" hidden="1" x14ac:dyDescent="0.25">
      <c r="A289" t="s">
        <v>893</v>
      </c>
      <c r="B289" t="s">
        <v>1924</v>
      </c>
      <c r="Q289" t="s">
        <v>894</v>
      </c>
      <c r="R289" s="3" t="s">
        <v>26</v>
      </c>
      <c r="S289" t="s">
        <v>27</v>
      </c>
      <c r="W289" s="3"/>
      <c r="X289" s="3"/>
      <c r="Y289" s="3"/>
      <c r="Z289" s="3"/>
      <c r="AA289" s="3"/>
      <c r="AB289" s="3"/>
      <c r="AC289" s="3"/>
      <c r="AD289" s="3" t="s">
        <v>9</v>
      </c>
      <c r="AE289" s="3"/>
      <c r="AF289" s="3" t="s">
        <v>9</v>
      </c>
      <c r="AG289" s="12">
        <f>COUNTIF(Table14[[#This Row],[Catalogue of the Museum of London Antiquities 1854]:[Illustrations of Roman London 1859]],"=y")</f>
        <v>2</v>
      </c>
      <c r="AH289" s="12" t="str">
        <f>CONCATENATE(Table14[[#This Row],[Surname]],", ",Table14[[#This Row],[First name]])</f>
        <v>Elsted, W Philpott</v>
      </c>
    </row>
    <row r="290" spans="1:34" hidden="1" x14ac:dyDescent="0.25">
      <c r="A290" t="s">
        <v>1925</v>
      </c>
      <c r="B290" t="s">
        <v>1926</v>
      </c>
      <c r="D290" t="s">
        <v>9</v>
      </c>
      <c r="P290" t="s">
        <v>1927</v>
      </c>
      <c r="Q290" t="s">
        <v>16</v>
      </c>
      <c r="R290" s="3" t="s">
        <v>16</v>
      </c>
      <c r="S290" t="s">
        <v>27</v>
      </c>
      <c r="W290" s="3"/>
      <c r="X290" s="3"/>
      <c r="Y290" s="3"/>
      <c r="Z290" s="3"/>
      <c r="AA290" s="3"/>
      <c r="AB290" s="3"/>
      <c r="AC290" s="3"/>
      <c r="AD290" s="3"/>
      <c r="AE290" s="3"/>
      <c r="AF290" s="3" t="s">
        <v>9</v>
      </c>
      <c r="AG290" s="12">
        <f>COUNTIF(Table14[[#This Row],[Catalogue of the Museum of London Antiquities 1854]:[Illustrations of Roman London 1859]],"=y")</f>
        <v>1</v>
      </c>
      <c r="AH290" s="12" t="str">
        <f>CONCATENATE(Table14[[#This Row],[Surname]],", ",Table14[[#This Row],[First name]])</f>
        <v>Elt, Charles H</v>
      </c>
    </row>
    <row r="291" spans="1:34" hidden="1" x14ac:dyDescent="0.25">
      <c r="A291" t="s">
        <v>1322</v>
      </c>
      <c r="B291" t="s">
        <v>11</v>
      </c>
      <c r="P291" t="s">
        <v>1323</v>
      </c>
      <c r="Q291" t="s">
        <v>16</v>
      </c>
      <c r="R291" s="3" t="s">
        <v>16</v>
      </c>
      <c r="S291" t="s">
        <v>27</v>
      </c>
      <c r="W291" s="3"/>
      <c r="X291" s="3"/>
      <c r="Y291" s="3" t="s">
        <v>9</v>
      </c>
      <c r="Z291" s="3"/>
      <c r="AA291" s="3"/>
      <c r="AB291" s="3"/>
      <c r="AC291" s="3"/>
      <c r="AD291" s="3"/>
      <c r="AE291" s="3"/>
      <c r="AF291" s="3"/>
      <c r="AG291" s="12">
        <f>COUNTIF(Table14[[#This Row],[Catalogue of the Museum of London Antiquities 1854]:[Illustrations of Roman London 1859]],"=y")</f>
        <v>1</v>
      </c>
      <c r="AH291" s="12" t="str">
        <f>CONCATENATE(Table14[[#This Row],[Surname]],", ",Table14[[#This Row],[First name]])</f>
        <v>Elvy, John</v>
      </c>
    </row>
    <row r="292" spans="1:34" hidden="1" x14ac:dyDescent="0.25">
      <c r="A292" t="s">
        <v>895</v>
      </c>
      <c r="B292" t="s">
        <v>147</v>
      </c>
      <c r="Q292" t="s">
        <v>648</v>
      </c>
      <c r="R292" s="3" t="s">
        <v>26</v>
      </c>
      <c r="S292" t="s">
        <v>27</v>
      </c>
      <c r="W292" s="3"/>
      <c r="X292" s="3"/>
      <c r="Y292" s="3"/>
      <c r="Z292" s="3"/>
      <c r="AA292" s="3"/>
      <c r="AB292" s="3"/>
      <c r="AC292" s="3"/>
      <c r="AD292" s="3" t="s">
        <v>9</v>
      </c>
      <c r="AE292" s="3"/>
      <c r="AF292" s="3"/>
      <c r="AG292" s="12">
        <f>COUNTIF(Table14[[#This Row],[Catalogue of the Museum of London Antiquities 1854]:[Illustrations of Roman London 1859]],"=y")</f>
        <v>1</v>
      </c>
      <c r="AH292" s="12" t="str">
        <f>CONCATENATE(Table14[[#This Row],[Surname]],", ",Table14[[#This Row],[First name]])</f>
        <v>Emmerson, Richard</v>
      </c>
    </row>
    <row r="293" spans="1:34" hidden="1" x14ac:dyDescent="0.25">
      <c r="A293" t="s">
        <v>1928</v>
      </c>
      <c r="B293" t="s">
        <v>66</v>
      </c>
      <c r="C293" t="s">
        <v>1929</v>
      </c>
      <c r="D293" t="s">
        <v>9</v>
      </c>
      <c r="P293" t="s">
        <v>1930</v>
      </c>
      <c r="Q293" t="s">
        <v>1931</v>
      </c>
      <c r="R293" s="3" t="s">
        <v>468</v>
      </c>
      <c r="S293" t="s">
        <v>27</v>
      </c>
      <c r="W293" s="3"/>
      <c r="X293" s="3"/>
      <c r="Y293" s="3"/>
      <c r="Z293" s="3"/>
      <c r="AA293" s="3"/>
      <c r="AB293" s="3"/>
      <c r="AC293" s="3"/>
      <c r="AD293" s="3"/>
      <c r="AE293" s="3"/>
      <c r="AF293" s="3" t="s">
        <v>9</v>
      </c>
      <c r="AG293" s="12">
        <f>COUNTIF(Table14[[#This Row],[Catalogue of the Museum of London Antiquities 1854]:[Illustrations of Roman London 1859]],"=y")</f>
        <v>1</v>
      </c>
      <c r="AH293" s="12" t="str">
        <f>CONCATENATE(Table14[[#This Row],[Surname]],", ",Table14[[#This Row],[First name]])</f>
        <v>Erskine, Thomas</v>
      </c>
    </row>
    <row r="294" spans="1:34" hidden="1" x14ac:dyDescent="0.25">
      <c r="A294" t="s">
        <v>300</v>
      </c>
      <c r="B294" t="s">
        <v>11</v>
      </c>
      <c r="C294" t="s">
        <v>1324</v>
      </c>
      <c r="D294" t="s">
        <v>9</v>
      </c>
      <c r="I294" t="s">
        <v>154</v>
      </c>
      <c r="J294" t="s">
        <v>9</v>
      </c>
      <c r="K294" t="s">
        <v>9</v>
      </c>
      <c r="M294" t="s">
        <v>9</v>
      </c>
      <c r="N294" t="s">
        <v>1301</v>
      </c>
      <c r="P294" t="s">
        <v>301</v>
      </c>
      <c r="Q294" t="s">
        <v>302</v>
      </c>
      <c r="R294" s="3" t="s">
        <v>303</v>
      </c>
      <c r="S294" t="s">
        <v>27</v>
      </c>
      <c r="V294" t="s">
        <v>9</v>
      </c>
      <c r="W294" s="3"/>
      <c r="X294" s="3" t="s">
        <v>9</v>
      </c>
      <c r="Y294" s="3" t="s">
        <v>9</v>
      </c>
      <c r="Z294" s="3" t="s">
        <v>9</v>
      </c>
      <c r="AA294" s="3" t="s">
        <v>9</v>
      </c>
      <c r="AB294" s="3" t="s">
        <v>9</v>
      </c>
      <c r="AC294" s="3" t="s">
        <v>9</v>
      </c>
      <c r="AD294" s="3" t="s">
        <v>9</v>
      </c>
      <c r="AE294" s="3" t="s">
        <v>9</v>
      </c>
      <c r="AF294" s="3" t="s">
        <v>9</v>
      </c>
      <c r="AG294" s="12">
        <f>COUNTIF(Table14[[#This Row],[Catalogue of the Museum of London Antiquities 1854]:[Illustrations of Roman London 1859]],"=y")</f>
        <v>10</v>
      </c>
      <c r="AH294" s="12" t="str">
        <f>CONCATENATE(Table14[[#This Row],[Surname]],", ",Table14[[#This Row],[First name]])</f>
        <v>Evans, John</v>
      </c>
    </row>
    <row r="295" spans="1:34" hidden="1" x14ac:dyDescent="0.25">
      <c r="A295" t="s">
        <v>304</v>
      </c>
      <c r="B295" t="s">
        <v>72</v>
      </c>
      <c r="P295" t="s">
        <v>305</v>
      </c>
      <c r="Q295" t="s">
        <v>163</v>
      </c>
      <c r="R295" s="3" t="s">
        <v>163</v>
      </c>
      <c r="S295" t="s">
        <v>34</v>
      </c>
      <c r="V295" t="s">
        <v>9</v>
      </c>
      <c r="W295" s="3"/>
      <c r="X295" s="3"/>
      <c r="Y295" s="3" t="s">
        <v>9</v>
      </c>
      <c r="Z295" s="3" t="s">
        <v>9</v>
      </c>
      <c r="AA295" s="3" t="s">
        <v>9</v>
      </c>
      <c r="AB295" s="3" t="s">
        <v>9</v>
      </c>
      <c r="AC295" s="3"/>
      <c r="AD295" s="3"/>
      <c r="AE295" s="3"/>
      <c r="AF295" s="3" t="s">
        <v>9</v>
      </c>
      <c r="AG295" s="12">
        <f>COUNTIF(Table14[[#This Row],[Catalogue of the Museum of London Antiquities 1854]:[Illustrations of Roman London 1859]],"=y")</f>
        <v>6</v>
      </c>
      <c r="AH295" s="12" t="str">
        <f>CONCATENATE(Table14[[#This Row],[Surname]],", ",Table14[[#This Row],[First name]])</f>
        <v>Euing, William</v>
      </c>
    </row>
    <row r="296" spans="1:34" x14ac:dyDescent="0.25">
      <c r="A296" t="s">
        <v>896</v>
      </c>
      <c r="B296" t="s">
        <v>1551</v>
      </c>
      <c r="C296" t="s">
        <v>335</v>
      </c>
      <c r="Q296" t="s">
        <v>1552</v>
      </c>
      <c r="R296" s="3" t="s">
        <v>468</v>
      </c>
      <c r="S296" t="s">
        <v>27</v>
      </c>
      <c r="W296" s="3"/>
      <c r="X296" s="3"/>
      <c r="Y296" s="3"/>
      <c r="Z296" s="3"/>
      <c r="AA296" s="3"/>
      <c r="AB296" s="3" t="s">
        <v>9</v>
      </c>
      <c r="AC296" s="3"/>
      <c r="AD296" s="3"/>
      <c r="AE296" s="3"/>
      <c r="AF296" s="3"/>
      <c r="AG296" s="12">
        <f>COUNTIF(Table14[[#This Row],[Catalogue of the Museum of London Antiquities 1854]:[Illustrations of Roman London 1859]],"=y")</f>
        <v>1</v>
      </c>
      <c r="AH296" s="12" t="str">
        <f>CONCATENATE(Table14[[#This Row],[Surname]],", ",Table14[[#This Row],[First name]])</f>
        <v>Eveleigh, Lymmerston</v>
      </c>
    </row>
    <row r="297" spans="1:34" hidden="1" x14ac:dyDescent="0.25">
      <c r="A297" t="s">
        <v>896</v>
      </c>
      <c r="B297" t="s">
        <v>66</v>
      </c>
      <c r="P297" t="s">
        <v>2196</v>
      </c>
      <c r="Q297" t="s">
        <v>16</v>
      </c>
      <c r="R297" s="3" t="s">
        <v>16</v>
      </c>
      <c r="S297" t="s">
        <v>27</v>
      </c>
      <c r="W297" s="3"/>
      <c r="X297" s="3" t="s">
        <v>9</v>
      </c>
      <c r="Y297" s="3"/>
      <c r="Z297" s="3"/>
      <c r="AA297" s="3"/>
      <c r="AB297" s="3"/>
      <c r="AC297" s="3"/>
      <c r="AD297" s="3" t="s">
        <v>9</v>
      </c>
      <c r="AE297" s="3"/>
      <c r="AF297" s="3"/>
      <c r="AG297" s="12">
        <f>COUNTIF(Table14[[#This Row],[Catalogue of the Museum of London Antiquities 1854]:[Illustrations of Roman London 1859]],"=y")</f>
        <v>2</v>
      </c>
      <c r="AH297" s="12" t="str">
        <f>CONCATENATE(Table14[[#This Row],[Surname]],", ",Table14[[#This Row],[First name]])</f>
        <v>Eveleigh, Thomas</v>
      </c>
    </row>
    <row r="298" spans="1:34" hidden="1" x14ac:dyDescent="0.25">
      <c r="A298" t="s">
        <v>306</v>
      </c>
      <c r="B298" t="s">
        <v>307</v>
      </c>
      <c r="C298" t="s">
        <v>2205</v>
      </c>
      <c r="D298" t="s">
        <v>9</v>
      </c>
      <c r="J298" t="s">
        <v>9</v>
      </c>
      <c r="N298" t="s">
        <v>2205</v>
      </c>
      <c r="O298" t="s">
        <v>9</v>
      </c>
      <c r="P298" t="s">
        <v>308</v>
      </c>
      <c r="Q298" t="s">
        <v>16</v>
      </c>
      <c r="R298" s="3" t="s">
        <v>16</v>
      </c>
      <c r="S298" t="s">
        <v>27</v>
      </c>
      <c r="V298" t="s">
        <v>9</v>
      </c>
      <c r="W298" s="3" t="s">
        <v>9</v>
      </c>
      <c r="X298" s="3" t="s">
        <v>9</v>
      </c>
      <c r="Y298" s="3" t="s">
        <v>9</v>
      </c>
      <c r="Z298" s="3" t="s">
        <v>9</v>
      </c>
      <c r="AA298" s="3" t="s">
        <v>9</v>
      </c>
      <c r="AB298" s="3" t="s">
        <v>9</v>
      </c>
      <c r="AC298" s="3"/>
      <c r="AD298" s="3"/>
      <c r="AE298" s="3"/>
      <c r="AF298" s="3" t="s">
        <v>9</v>
      </c>
      <c r="AG298" s="12">
        <f>COUNTIF(Table14[[#This Row],[Catalogue of the Museum of London Antiquities 1854]:[Illustrations of Roman London 1859]],"=y")</f>
        <v>8</v>
      </c>
      <c r="AH298" s="12" t="str">
        <f>CONCATENATE(Table14[[#This Row],[Surname]],", ",Table14[[#This Row],[First name]])</f>
        <v>Fairholt, William Frederick</v>
      </c>
    </row>
    <row r="299" spans="1:34" hidden="1" x14ac:dyDescent="0.25">
      <c r="A299" t="s">
        <v>1933</v>
      </c>
      <c r="B299" t="s">
        <v>125</v>
      </c>
      <c r="D299" t="s">
        <v>3209</v>
      </c>
      <c r="P299" t="s">
        <v>1934</v>
      </c>
      <c r="Q299" t="s">
        <v>16</v>
      </c>
      <c r="R299" s="3" t="s">
        <v>16</v>
      </c>
      <c r="S299" t="s">
        <v>27</v>
      </c>
      <c r="W299" s="3"/>
      <c r="X299" s="3"/>
      <c r="Y299" s="3"/>
      <c r="Z299" s="3"/>
      <c r="AA299" s="3"/>
      <c r="AB299" s="3"/>
      <c r="AC299" s="3"/>
      <c r="AD299" s="3"/>
      <c r="AE299" s="3"/>
      <c r="AF299" s="3" t="s">
        <v>9</v>
      </c>
      <c r="AG299" s="12">
        <f>COUNTIF(Table14[[#This Row],[Catalogue of the Museum of London Antiquities 1854]:[Illustrations of Roman London 1859]],"=y")</f>
        <v>1</v>
      </c>
      <c r="AH299" s="12" t="str">
        <f>CONCATENATE(Table14[[#This Row],[Surname]],", ",Table14[[#This Row],[First name]])</f>
        <v>Farrer, Henry</v>
      </c>
    </row>
    <row r="300" spans="1:34" hidden="1" x14ac:dyDescent="0.25">
      <c r="A300" t="s">
        <v>1272</v>
      </c>
      <c r="B300" t="s">
        <v>7</v>
      </c>
      <c r="C300" t="s">
        <v>1325</v>
      </c>
      <c r="P300" t="s">
        <v>1932</v>
      </c>
      <c r="Q300" t="s">
        <v>16</v>
      </c>
      <c r="R300" s="3" t="s">
        <v>16</v>
      </c>
      <c r="S300" t="s">
        <v>27</v>
      </c>
      <c r="W300" s="3"/>
      <c r="X300" s="3"/>
      <c r="Y300" s="3" t="s">
        <v>9</v>
      </c>
      <c r="Z300" s="3" t="s">
        <v>9</v>
      </c>
      <c r="AA300" s="3"/>
      <c r="AB300" s="3"/>
      <c r="AC300" s="3"/>
      <c r="AD300" s="3"/>
      <c r="AE300" s="3"/>
      <c r="AF300" s="3" t="s">
        <v>9</v>
      </c>
      <c r="AG300" s="12">
        <f>COUNTIF(Table14[[#This Row],[Catalogue of the Museum of London Antiquities 1854]:[Illustrations of Roman London 1859]],"=y")</f>
        <v>3</v>
      </c>
      <c r="AH300" s="12" t="str">
        <f>CONCATENATE(Table14[[#This Row],[Surname]],", ",Table14[[#This Row],[First name]])</f>
        <v>Faulkener, Edward</v>
      </c>
    </row>
    <row r="301" spans="1:34" hidden="1" x14ac:dyDescent="0.25">
      <c r="A301" s="3" t="s">
        <v>1272</v>
      </c>
      <c r="B301" s="3" t="s">
        <v>66</v>
      </c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 t="s">
        <v>1273</v>
      </c>
      <c r="Q301" s="3" t="s">
        <v>1274</v>
      </c>
      <c r="R301" s="3" t="s">
        <v>161</v>
      </c>
      <c r="S301" s="3" t="s">
        <v>27</v>
      </c>
      <c r="T301" s="3"/>
      <c r="U301" s="3"/>
      <c r="V301" s="3"/>
      <c r="W301" s="3"/>
      <c r="X301" s="3" t="s">
        <v>9</v>
      </c>
      <c r="Y301" s="3"/>
      <c r="Z301" s="3"/>
      <c r="AA301" s="3"/>
      <c r="AB301" s="3"/>
      <c r="AC301" s="3"/>
      <c r="AD301" s="3"/>
      <c r="AE301" s="3"/>
      <c r="AF301" s="3"/>
      <c r="AG301" s="12">
        <f>COUNTIF(Table14[[#This Row],[Catalogue of the Museum of London Antiquities 1854]:[Illustrations of Roman London 1859]],"=y")</f>
        <v>1</v>
      </c>
      <c r="AH301" s="12" t="str">
        <f>CONCATENATE(Table14[[#This Row],[Surname]],", ",Table14[[#This Row],[First name]])</f>
        <v>Faulkener, Thomas</v>
      </c>
    </row>
    <row r="302" spans="1:34" hidden="1" x14ac:dyDescent="0.25">
      <c r="A302" t="s">
        <v>309</v>
      </c>
      <c r="B302" t="s">
        <v>29</v>
      </c>
      <c r="J302" t="s">
        <v>9</v>
      </c>
      <c r="L302" t="s">
        <v>9</v>
      </c>
      <c r="Q302" t="s">
        <v>1553</v>
      </c>
      <c r="R302" s="3" t="s">
        <v>489</v>
      </c>
      <c r="S302" t="s">
        <v>27</v>
      </c>
      <c r="W302" s="3"/>
      <c r="X302" s="3"/>
      <c r="Y302" s="3"/>
      <c r="Z302" s="3"/>
      <c r="AA302" s="3"/>
      <c r="AB302" s="3" t="s">
        <v>9</v>
      </c>
      <c r="AC302" s="3"/>
      <c r="AD302" s="3"/>
      <c r="AE302" s="3"/>
      <c r="AF302" s="3"/>
      <c r="AG302" s="12">
        <f>COUNTIF(Table14[[#This Row],[Catalogue of the Museum of London Antiquities 1854]:[Illustrations of Roman London 1859]],"=y")</f>
        <v>1</v>
      </c>
      <c r="AH302" s="12" t="str">
        <f>CONCATENATE(Table14[[#This Row],[Surname]],", ",Table14[[#This Row],[First name]])</f>
        <v>Faulkner, Charles</v>
      </c>
    </row>
    <row r="303" spans="1:34" hidden="1" x14ac:dyDescent="0.25">
      <c r="A303" s="3" t="s">
        <v>309</v>
      </c>
      <c r="B303" s="3" t="s">
        <v>66</v>
      </c>
      <c r="C303" s="3"/>
      <c r="D303" s="3"/>
      <c r="E303" s="3"/>
      <c r="F303" s="3"/>
      <c r="G303" s="3"/>
      <c r="H303" s="3"/>
      <c r="I303" s="3"/>
      <c r="J303" s="3" t="s">
        <v>9</v>
      </c>
      <c r="K303" s="3"/>
      <c r="L303" s="3"/>
      <c r="M303" s="3"/>
      <c r="N303" s="3" t="s">
        <v>1301</v>
      </c>
      <c r="O303" s="3"/>
      <c r="P303" s="3" t="s">
        <v>2197</v>
      </c>
      <c r="Q303" s="3" t="s">
        <v>640</v>
      </c>
      <c r="R303" s="3" t="s">
        <v>468</v>
      </c>
      <c r="S303" s="3" t="s">
        <v>27</v>
      </c>
      <c r="T303" s="3"/>
      <c r="U303" s="3"/>
      <c r="V303" s="3" t="s">
        <v>9</v>
      </c>
      <c r="W303" s="3"/>
      <c r="X303" s="3"/>
      <c r="Y303" s="3" t="s">
        <v>9</v>
      </c>
      <c r="Z303" s="3" t="s">
        <v>9</v>
      </c>
      <c r="AA303" s="3" t="s">
        <v>9</v>
      </c>
      <c r="AB303" s="3" t="s">
        <v>9</v>
      </c>
      <c r="AC303" s="3" t="s">
        <v>9</v>
      </c>
      <c r="AD303" s="3"/>
      <c r="AE303" s="3"/>
      <c r="AF303" s="3" t="s">
        <v>9</v>
      </c>
      <c r="AG303" s="12">
        <f>COUNTIF(Table14[[#This Row],[Catalogue of the Museum of London Antiquities 1854]:[Illustrations of Roman London 1859]],"=y")</f>
        <v>7</v>
      </c>
      <c r="AH303" s="12" t="str">
        <f>CONCATENATE(Table14[[#This Row],[Surname]],", ",Table14[[#This Row],[First name]])</f>
        <v>Faulkner, Thomas</v>
      </c>
    </row>
    <row r="304" spans="1:34" hidden="1" x14ac:dyDescent="0.25">
      <c r="A304" s="3" t="s">
        <v>309</v>
      </c>
      <c r="B304" s="3" t="s">
        <v>66</v>
      </c>
      <c r="C304" s="3"/>
      <c r="D304" s="3" t="s">
        <v>9</v>
      </c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 t="s">
        <v>311</v>
      </c>
      <c r="Q304" s="3" t="s">
        <v>16</v>
      </c>
      <c r="R304" s="3" t="s">
        <v>16</v>
      </c>
      <c r="S304" s="3" t="s">
        <v>27</v>
      </c>
      <c r="T304" s="3"/>
      <c r="U304" s="3"/>
      <c r="V304" s="3" t="s">
        <v>9</v>
      </c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12">
        <f>COUNTIF(Table14[[#This Row],[Catalogue of the Museum of London Antiquities 1854]:[Illustrations of Roman London 1859]],"=y")</f>
        <v>1</v>
      </c>
      <c r="AH304" s="12" t="str">
        <f>CONCATENATE(Table14[[#This Row],[Surname]],", ",Table14[[#This Row],[First name]])</f>
        <v>Faulkner, Thomas</v>
      </c>
    </row>
    <row r="305" spans="1:34" hidden="1" x14ac:dyDescent="0.25">
      <c r="A305" s="3" t="s">
        <v>309</v>
      </c>
      <c r="B305" s="3" t="s">
        <v>66</v>
      </c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 t="s">
        <v>160</v>
      </c>
      <c r="R305" s="3" t="s">
        <v>161</v>
      </c>
      <c r="S305" s="3" t="s">
        <v>27</v>
      </c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 t="s">
        <v>9</v>
      </c>
      <c r="AE305" s="3"/>
      <c r="AF305" s="3"/>
      <c r="AG305" s="12">
        <f>COUNTIF(Table14[[#This Row],[Catalogue of the Museum of London Antiquities 1854]:[Illustrations of Roman London 1859]],"=y")</f>
        <v>1</v>
      </c>
      <c r="AH305" s="12" t="str">
        <f>CONCATENATE(Table14[[#This Row],[Surname]],", ",Table14[[#This Row],[First name]])</f>
        <v>Faulkner, Thomas</v>
      </c>
    </row>
    <row r="306" spans="1:34" hidden="1" x14ac:dyDescent="0.25">
      <c r="A306" t="s">
        <v>312</v>
      </c>
      <c r="B306" t="s">
        <v>313</v>
      </c>
      <c r="C306" t="s">
        <v>24</v>
      </c>
      <c r="D306" t="s">
        <v>9</v>
      </c>
      <c r="E306" t="s">
        <v>9</v>
      </c>
      <c r="I306" t="s">
        <v>54</v>
      </c>
      <c r="Q306" t="s">
        <v>314</v>
      </c>
      <c r="R306" s="3" t="s">
        <v>26</v>
      </c>
      <c r="S306" t="s">
        <v>27</v>
      </c>
      <c r="V306" t="s">
        <v>9</v>
      </c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12">
        <f>COUNTIF(Table14[[#This Row],[Catalogue of the Museum of London Antiquities 1854]:[Illustrations of Roman London 1859]],"=y")</f>
        <v>1</v>
      </c>
      <c r="AH306" s="12" t="str">
        <f>CONCATENATE(Table14[[#This Row],[Surname]],", ",Table14[[#This Row],[First name]])</f>
        <v>Faussett, Godfrey</v>
      </c>
    </row>
    <row r="307" spans="1:34" hidden="1" x14ac:dyDescent="0.25">
      <c r="A307" t="s">
        <v>898</v>
      </c>
      <c r="B307" t="s">
        <v>897</v>
      </c>
      <c r="P307" t="s">
        <v>899</v>
      </c>
      <c r="Q307" t="s">
        <v>726</v>
      </c>
      <c r="R307" s="3" t="s">
        <v>68</v>
      </c>
      <c r="S307" t="s">
        <v>27</v>
      </c>
      <c r="W307" s="3"/>
      <c r="X307" s="3"/>
      <c r="Y307" s="3"/>
      <c r="Z307" s="3"/>
      <c r="AA307" s="3"/>
      <c r="AB307" s="3"/>
      <c r="AC307" s="3"/>
      <c r="AD307" s="3" t="s">
        <v>9</v>
      </c>
      <c r="AE307" s="3"/>
      <c r="AF307" s="3"/>
      <c r="AG307" s="12">
        <f>COUNTIF(Table14[[#This Row],[Catalogue of the Museum of London Antiquities 1854]:[Illustrations of Roman London 1859]],"=y")</f>
        <v>1</v>
      </c>
      <c r="AH307" s="12" t="str">
        <f>CONCATENATE(Table14[[#This Row],[Surname]],", ",Table14[[#This Row],[First name]])</f>
        <v>Fellowes, William Manning</v>
      </c>
    </row>
    <row r="308" spans="1:34" hidden="1" x14ac:dyDescent="0.25">
      <c r="A308" t="s">
        <v>329</v>
      </c>
      <c r="B308" t="s">
        <v>72</v>
      </c>
      <c r="Q308" t="s">
        <v>330</v>
      </c>
      <c r="R308" s="3" t="s">
        <v>3252</v>
      </c>
      <c r="S308" t="s">
        <v>27</v>
      </c>
      <c r="W308" s="3"/>
      <c r="X308" s="3"/>
      <c r="Y308" s="3"/>
      <c r="Z308" s="3"/>
      <c r="AA308" s="3"/>
      <c r="AB308" s="3" t="s">
        <v>9</v>
      </c>
      <c r="AC308" s="3"/>
      <c r="AD308" s="3"/>
      <c r="AE308" s="3"/>
      <c r="AF308" s="3"/>
      <c r="AG308" s="12">
        <f>COUNTIF(Table14[[#This Row],[Catalogue of the Museum of London Antiquities 1854]:[Illustrations of Roman London 1859]],"=y")</f>
        <v>1</v>
      </c>
      <c r="AH308" s="12" t="str">
        <f>CONCATENATE(Table14[[#This Row],[Surname]],", ",Table14[[#This Row],[First name]])</f>
        <v>Fennell, William</v>
      </c>
    </row>
    <row r="309" spans="1:34" hidden="1" x14ac:dyDescent="0.25">
      <c r="A309" t="s">
        <v>1935</v>
      </c>
      <c r="B309" t="s">
        <v>113</v>
      </c>
      <c r="C309" t="s">
        <v>317</v>
      </c>
      <c r="I309" t="s">
        <v>48</v>
      </c>
      <c r="P309" t="s">
        <v>1936</v>
      </c>
      <c r="Q309" t="s">
        <v>2318</v>
      </c>
      <c r="R309" s="3" t="s">
        <v>169</v>
      </c>
      <c r="S309" t="s">
        <v>27</v>
      </c>
      <c r="W309" s="3"/>
      <c r="X309" s="3"/>
      <c r="Y309" s="3"/>
      <c r="Z309" s="3"/>
      <c r="AA309" s="3"/>
      <c r="AB309" s="3"/>
      <c r="AC309" s="3"/>
      <c r="AD309" s="3"/>
      <c r="AE309" s="3"/>
      <c r="AF309" s="3" t="s">
        <v>9</v>
      </c>
      <c r="AG309" s="12">
        <f>COUNTIF(Table14[[#This Row],[Catalogue of the Museum of London Antiquities 1854]:[Illustrations of Roman London 1859]],"=y")</f>
        <v>1</v>
      </c>
      <c r="AH309" s="12" t="str">
        <f>CONCATENATE(Table14[[#This Row],[Surname]],", ",Table14[[#This Row],[First name]])</f>
        <v>Fenton, James</v>
      </c>
    </row>
    <row r="310" spans="1:34" hidden="1" x14ac:dyDescent="0.25">
      <c r="A310" s="3" t="s">
        <v>315</v>
      </c>
      <c r="B310" s="3" t="s">
        <v>11</v>
      </c>
      <c r="C310" s="3" t="s">
        <v>1937</v>
      </c>
      <c r="D310" s="3"/>
      <c r="E310" s="3"/>
      <c r="F310" s="3"/>
      <c r="G310" s="3"/>
      <c r="H310" s="3"/>
      <c r="I310" s="3"/>
      <c r="J310" s="3" t="s">
        <v>9</v>
      </c>
      <c r="K310" s="3"/>
      <c r="L310" s="3"/>
      <c r="M310" s="3"/>
      <c r="N310" s="3" t="s">
        <v>2218</v>
      </c>
      <c r="O310" s="3"/>
      <c r="P310" s="3"/>
      <c r="Q310" s="3" t="s">
        <v>12</v>
      </c>
      <c r="R310" s="3" t="s">
        <v>2061</v>
      </c>
      <c r="S310" s="3" t="s">
        <v>27</v>
      </c>
      <c r="T310" s="3"/>
      <c r="U310" s="3"/>
      <c r="V310" s="3" t="s">
        <v>9</v>
      </c>
      <c r="W310" s="3"/>
      <c r="X310" s="3"/>
      <c r="Y310" s="3" t="s">
        <v>9</v>
      </c>
      <c r="Z310" s="3" t="s">
        <v>9</v>
      </c>
      <c r="AA310" s="3" t="s">
        <v>9</v>
      </c>
      <c r="AB310" s="3" t="s">
        <v>9</v>
      </c>
      <c r="AC310" s="3"/>
      <c r="AD310" s="3"/>
      <c r="AE310" s="3" t="s">
        <v>9</v>
      </c>
      <c r="AF310" s="3" t="s">
        <v>9</v>
      </c>
      <c r="AG310" s="12">
        <f>COUNTIF(Table14[[#This Row],[Catalogue of the Museum of London Antiquities 1854]:[Illustrations of Roman London 1859]],"=y")</f>
        <v>7</v>
      </c>
      <c r="AH310" s="12" t="str">
        <f>CONCATENATE(Table14[[#This Row],[Surname]],", ",Table14[[#This Row],[First name]])</f>
        <v>Fenwick, John</v>
      </c>
    </row>
    <row r="311" spans="1:34" hidden="1" x14ac:dyDescent="0.25">
      <c r="A311" t="s">
        <v>900</v>
      </c>
      <c r="B311" t="s">
        <v>417</v>
      </c>
      <c r="D311" t="s">
        <v>9</v>
      </c>
      <c r="P311" t="s">
        <v>901</v>
      </c>
      <c r="Q311" t="s">
        <v>16</v>
      </c>
      <c r="R311" s="3" t="s">
        <v>16</v>
      </c>
      <c r="S311" t="s">
        <v>27</v>
      </c>
      <c r="W311" s="3"/>
      <c r="X311" s="3"/>
      <c r="Y311" s="3"/>
      <c r="Z311" s="3"/>
      <c r="AA311" s="3"/>
      <c r="AB311" s="3"/>
      <c r="AC311" s="3"/>
      <c r="AD311" s="3" t="s">
        <v>9</v>
      </c>
      <c r="AE311" s="3"/>
      <c r="AF311" s="3"/>
      <c r="AG311" s="12">
        <f>COUNTIF(Table14[[#This Row],[Catalogue of the Museum of London Antiquities 1854]:[Illustrations of Roman London 1859]],"=y")</f>
        <v>1</v>
      </c>
      <c r="AH311" s="12" t="str">
        <f>CONCATENATE(Table14[[#This Row],[Surname]],", ",Table14[[#This Row],[First name]])</f>
        <v>Ferrey, Benjamin</v>
      </c>
    </row>
    <row r="312" spans="1:34" hidden="1" x14ac:dyDescent="0.25">
      <c r="A312" t="s">
        <v>316</v>
      </c>
      <c r="B312" t="s">
        <v>1941</v>
      </c>
      <c r="C312" t="s">
        <v>1949</v>
      </c>
      <c r="I312" t="s">
        <v>48</v>
      </c>
      <c r="P312" t="s">
        <v>1948</v>
      </c>
      <c r="Q312" t="s">
        <v>160</v>
      </c>
      <c r="R312" s="3" t="s">
        <v>161</v>
      </c>
      <c r="S312" t="s">
        <v>27</v>
      </c>
      <c r="T312" t="s">
        <v>9</v>
      </c>
      <c r="V312" t="s">
        <v>9</v>
      </c>
      <c r="W312" s="3"/>
      <c r="X312" s="3" t="s">
        <v>9</v>
      </c>
      <c r="Y312" s="3"/>
      <c r="Z312" s="3"/>
      <c r="AA312" s="3"/>
      <c r="AB312" s="3"/>
      <c r="AC312" s="3"/>
      <c r="AD312" s="3"/>
      <c r="AE312" s="3"/>
      <c r="AF312" s="3"/>
      <c r="AG312" s="12">
        <f>COUNTIF(Table14[[#This Row],[Catalogue of the Museum of London Antiquities 1854]:[Illustrations of Roman London 1859]],"=y")</f>
        <v>2</v>
      </c>
      <c r="AH312" s="12" t="str">
        <f>CONCATENATE(Table14[[#This Row],[Surname]],", ",Table14[[#This Row],[First name]])</f>
        <v>Ffoulkes, W Wynne</v>
      </c>
    </row>
    <row r="313" spans="1:34" hidden="1" x14ac:dyDescent="0.25">
      <c r="A313" t="s">
        <v>318</v>
      </c>
      <c r="B313" t="s">
        <v>72</v>
      </c>
      <c r="J313" t="s">
        <v>9</v>
      </c>
      <c r="Q313" t="s">
        <v>319</v>
      </c>
      <c r="R313" s="3" t="s">
        <v>3253</v>
      </c>
      <c r="S313" t="s">
        <v>27</v>
      </c>
      <c r="V313" t="s">
        <v>9</v>
      </c>
      <c r="W313" s="3"/>
      <c r="X313" s="3"/>
      <c r="Y313" s="3"/>
      <c r="Z313" s="3"/>
      <c r="AA313" s="3" t="s">
        <v>9</v>
      </c>
      <c r="AB313" s="3"/>
      <c r="AC313" s="3"/>
      <c r="AD313" s="3"/>
      <c r="AE313" s="3" t="s">
        <v>9</v>
      </c>
      <c r="AF313" s="3"/>
      <c r="AG313" s="12">
        <f>COUNTIF(Table14[[#This Row],[Catalogue of the Museum of London Antiquities 1854]:[Illustrations of Roman London 1859]],"=y")</f>
        <v>3</v>
      </c>
      <c r="AH313" s="12" t="str">
        <f>CONCATENATE(Table14[[#This Row],[Surname]],", ",Table14[[#This Row],[First name]])</f>
        <v>Figg, William</v>
      </c>
    </row>
    <row r="314" spans="1:34" hidden="1" x14ac:dyDescent="0.25">
      <c r="A314" t="s">
        <v>1938</v>
      </c>
      <c r="B314" t="s">
        <v>1939</v>
      </c>
      <c r="C314" t="s">
        <v>24</v>
      </c>
      <c r="E314" t="s">
        <v>9</v>
      </c>
      <c r="P314" t="s">
        <v>1940</v>
      </c>
      <c r="Q314" t="s">
        <v>16</v>
      </c>
      <c r="R314" s="3" t="s">
        <v>16</v>
      </c>
      <c r="S314" t="s">
        <v>27</v>
      </c>
      <c r="W314" s="3"/>
      <c r="X314" s="3"/>
      <c r="Y314" s="3"/>
      <c r="Z314" s="3"/>
      <c r="AA314" s="3"/>
      <c r="AB314" s="3"/>
      <c r="AC314" s="3"/>
      <c r="AD314" s="3"/>
      <c r="AE314" s="3"/>
      <c r="AF314" s="3" t="s">
        <v>9</v>
      </c>
      <c r="AG314" s="12">
        <f>COUNTIF(Table14[[#This Row],[Catalogue of the Museum of London Antiquities 1854]:[Illustrations of Roman London 1859]],"=y")</f>
        <v>1</v>
      </c>
      <c r="AH314" s="12" t="str">
        <f>CONCATENATE(Table14[[#This Row],[Surname]],", ",Table14[[#This Row],[First name]])</f>
        <v>Finch, Frederick C</v>
      </c>
    </row>
    <row r="315" spans="1:34" hidden="1" x14ac:dyDescent="0.25">
      <c r="A315" t="s">
        <v>320</v>
      </c>
      <c r="B315" t="s">
        <v>321</v>
      </c>
      <c r="P315" t="s">
        <v>322</v>
      </c>
      <c r="Q315" t="s">
        <v>16</v>
      </c>
      <c r="R315" s="3" t="s">
        <v>16</v>
      </c>
      <c r="S315" t="s">
        <v>27</v>
      </c>
      <c r="V315" t="s">
        <v>9</v>
      </c>
      <c r="W315" s="3"/>
      <c r="X315" s="3"/>
      <c r="Y315" s="3"/>
      <c r="Z315" s="3"/>
      <c r="AA315" s="3"/>
      <c r="AB315" s="3"/>
      <c r="AC315" s="3"/>
      <c r="AD315" s="3" t="s">
        <v>9</v>
      </c>
      <c r="AE315" s="3"/>
      <c r="AF315" s="3"/>
      <c r="AG315" s="12">
        <f>COUNTIF(Table14[[#This Row],[Catalogue of the Museum of London Antiquities 1854]:[Illustrations of Roman London 1859]],"=y")</f>
        <v>2</v>
      </c>
      <c r="AH315" s="12" t="str">
        <f>CONCATENATE(Table14[[#This Row],[Surname]],", ",Table14[[#This Row],[First name]])</f>
        <v>Fisher, R.S. Horman</v>
      </c>
    </row>
    <row r="316" spans="1:34" hidden="1" x14ac:dyDescent="0.25">
      <c r="A316" t="s">
        <v>323</v>
      </c>
      <c r="B316" t="s">
        <v>81</v>
      </c>
      <c r="J316" t="s">
        <v>9</v>
      </c>
      <c r="L316" t="s">
        <v>9</v>
      </c>
      <c r="Q316" t="s">
        <v>92</v>
      </c>
      <c r="R316" s="3" t="s">
        <v>68</v>
      </c>
      <c r="S316" t="s">
        <v>27</v>
      </c>
      <c r="V316" t="s">
        <v>9</v>
      </c>
      <c r="W316" s="3"/>
      <c r="X316" s="3"/>
      <c r="Y316" s="3" t="s">
        <v>9</v>
      </c>
      <c r="Z316" s="3" t="s">
        <v>9</v>
      </c>
      <c r="AA316" s="3" t="s">
        <v>9</v>
      </c>
      <c r="AB316" s="3" t="s">
        <v>9</v>
      </c>
      <c r="AC316" s="3" t="s">
        <v>9</v>
      </c>
      <c r="AD316" s="3" t="s">
        <v>9</v>
      </c>
      <c r="AE316" s="3"/>
      <c r="AF316" s="3" t="s">
        <v>9</v>
      </c>
      <c r="AG316" s="12">
        <f>COUNTIF(Table14[[#This Row],[Catalogue of the Museum of London Antiquities 1854]:[Illustrations of Roman London 1859]],"=y")</f>
        <v>8</v>
      </c>
      <c r="AH316" s="12" t="str">
        <f>CONCATENATE(Table14[[#This Row],[Surname]],", ",Table14[[#This Row],[First name]])</f>
        <v>Fitch, Robert</v>
      </c>
    </row>
    <row r="317" spans="1:34" hidden="1" x14ac:dyDescent="0.25">
      <c r="A317" t="s">
        <v>323</v>
      </c>
      <c r="B317" t="s">
        <v>1434</v>
      </c>
      <c r="D317" t="s">
        <v>9</v>
      </c>
      <c r="Q317" t="s">
        <v>127</v>
      </c>
      <c r="R317" s="3" t="s">
        <v>128</v>
      </c>
      <c r="S317" t="s">
        <v>27</v>
      </c>
      <c r="V317" t="s">
        <v>9</v>
      </c>
      <c r="W317" s="3" t="s">
        <v>9</v>
      </c>
      <c r="X317" s="3" t="s">
        <v>9</v>
      </c>
      <c r="Y317" s="3" t="s">
        <v>9</v>
      </c>
      <c r="Z317" s="3" t="s">
        <v>9</v>
      </c>
      <c r="AA317" s="3" t="s">
        <v>9</v>
      </c>
      <c r="AB317" s="3"/>
      <c r="AC317" s="3"/>
      <c r="AD317" s="3"/>
      <c r="AE317" s="3"/>
      <c r="AF317" s="3" t="s">
        <v>9</v>
      </c>
      <c r="AG317" s="12">
        <f>COUNTIF(Table14[[#This Row],[Catalogue of the Museum of London Antiquities 1854]:[Illustrations of Roman London 1859]],"=y")</f>
        <v>7</v>
      </c>
      <c r="AH317" s="12" t="str">
        <f>CONCATENATE(Table14[[#This Row],[Surname]],", ",Table14[[#This Row],[First name]])</f>
        <v>Fitch, William Stevenson</v>
      </c>
    </row>
    <row r="318" spans="1:34" hidden="1" x14ac:dyDescent="0.25">
      <c r="A318" t="s">
        <v>1225</v>
      </c>
      <c r="B318" t="s">
        <v>1328</v>
      </c>
      <c r="P318" t="s">
        <v>1226</v>
      </c>
      <c r="R318" s="3"/>
      <c r="S318" t="s">
        <v>27</v>
      </c>
      <c r="W318" s="3" t="s">
        <v>9</v>
      </c>
      <c r="X318" s="3"/>
      <c r="Y318" s="3"/>
      <c r="Z318" s="3"/>
      <c r="AA318" s="3"/>
      <c r="AB318" s="3"/>
      <c r="AC318" s="3"/>
      <c r="AD318" s="3"/>
      <c r="AE318" s="3"/>
      <c r="AF318" s="3"/>
      <c r="AG318" s="12">
        <f>COUNTIF(Table14[[#This Row],[Catalogue of the Museum of London Antiquities 1854]:[Illustrations of Roman London 1859]],"=y")</f>
        <v>1</v>
      </c>
      <c r="AH318" s="12" t="str">
        <f>CONCATENATE(Table14[[#This Row],[Surname]],", ",Table14[[#This Row],[First name]])</f>
        <v>Fitze, W B</v>
      </c>
    </row>
    <row r="319" spans="1:34" hidden="1" x14ac:dyDescent="0.25">
      <c r="A319" t="s">
        <v>1942</v>
      </c>
      <c r="C319" t="s">
        <v>294</v>
      </c>
      <c r="D319" t="s">
        <v>9</v>
      </c>
      <c r="F319" t="s">
        <v>9</v>
      </c>
      <c r="P319" t="s">
        <v>1943</v>
      </c>
      <c r="Q319" t="s">
        <v>1944</v>
      </c>
      <c r="R319" s="3" t="s">
        <v>266</v>
      </c>
      <c r="S319" t="s">
        <v>27</v>
      </c>
      <c r="W319" s="3"/>
      <c r="X319" s="3"/>
      <c r="Y319" s="3"/>
      <c r="Z319" s="3"/>
      <c r="AA319" s="3"/>
      <c r="AB319" s="3"/>
      <c r="AC319" s="3"/>
      <c r="AD319" s="3"/>
      <c r="AE319" s="3"/>
      <c r="AF319" s="3" t="s">
        <v>9</v>
      </c>
      <c r="AG319" s="12">
        <f>COUNTIF(Table14[[#This Row],[Catalogue of the Museum of London Antiquities 1854]:[Illustrations of Roman London 1859]],"=y")</f>
        <v>1</v>
      </c>
      <c r="AH319" s="12" t="str">
        <f>CONCATENATE(Table14[[#This Row],[Surname]],", ",Table14[[#This Row],[First name]])</f>
        <v xml:space="preserve">Fitzwilliam, </v>
      </c>
    </row>
    <row r="320" spans="1:34" hidden="1" x14ac:dyDescent="0.25">
      <c r="A320" t="s">
        <v>324</v>
      </c>
      <c r="B320" t="s">
        <v>1097</v>
      </c>
      <c r="C320" t="s">
        <v>325</v>
      </c>
      <c r="P320" t="s">
        <v>326</v>
      </c>
      <c r="Q320" t="s">
        <v>327</v>
      </c>
      <c r="R320" s="3" t="s">
        <v>328</v>
      </c>
      <c r="S320" t="s">
        <v>27</v>
      </c>
      <c r="V320" t="s">
        <v>9</v>
      </c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12">
        <f>COUNTIF(Table14[[#This Row],[Catalogue of the Museum of London Antiquities 1854]:[Illustrations of Roman London 1859]],"=y")</f>
        <v>1</v>
      </c>
      <c r="AH320" s="12" t="str">
        <f>CONCATENATE(Table14[[#This Row],[Surname]],", ",Table14[[#This Row],[First name]])</f>
        <v>Flower, J</v>
      </c>
    </row>
    <row r="321" spans="1:34" hidden="1" x14ac:dyDescent="0.25">
      <c r="A321" t="s">
        <v>324</v>
      </c>
      <c r="B321" t="s">
        <v>1945</v>
      </c>
      <c r="P321" t="s">
        <v>1946</v>
      </c>
      <c r="Q321" t="s">
        <v>16</v>
      </c>
      <c r="R321" s="3" t="s">
        <v>16</v>
      </c>
      <c r="S321" t="s">
        <v>27</v>
      </c>
      <c r="W321" s="3"/>
      <c r="X321" s="3"/>
      <c r="Y321" s="3"/>
      <c r="Z321" s="3"/>
      <c r="AA321" s="3"/>
      <c r="AB321" s="3"/>
      <c r="AC321" s="3"/>
      <c r="AD321" s="3"/>
      <c r="AE321" s="3"/>
      <c r="AF321" s="3" t="s">
        <v>9</v>
      </c>
      <c r="AG321" s="12">
        <f>COUNTIF(Table14[[#This Row],[Catalogue of the Museum of London Antiquities 1854]:[Illustrations of Roman London 1859]],"=y")</f>
        <v>1</v>
      </c>
      <c r="AH321" s="12" t="str">
        <f>CONCATENATE(Table14[[#This Row],[Surname]],", ",Table14[[#This Row],[First name]])</f>
        <v>Flower, John Wickham</v>
      </c>
    </row>
    <row r="322" spans="1:34" hidden="1" x14ac:dyDescent="0.25">
      <c r="A322" t="s">
        <v>329</v>
      </c>
      <c r="B322" t="s">
        <v>72</v>
      </c>
      <c r="Q322" t="s">
        <v>330</v>
      </c>
      <c r="R322" s="3" t="s">
        <v>3252</v>
      </c>
      <c r="S322" t="s">
        <v>27</v>
      </c>
      <c r="V322" t="s">
        <v>9</v>
      </c>
      <c r="W322" s="3"/>
      <c r="X322" s="3"/>
      <c r="Y322" s="3"/>
      <c r="Z322" s="3"/>
      <c r="AA322" s="3"/>
      <c r="AB322" s="3"/>
      <c r="AC322" s="3"/>
      <c r="AD322" s="3" t="s">
        <v>9</v>
      </c>
      <c r="AE322" s="3"/>
      <c r="AF322" s="3"/>
      <c r="AG322" s="12">
        <f>COUNTIF(Table14[[#This Row],[Catalogue of the Museum of London Antiquities 1854]:[Illustrations of Roman London 1859]],"=y")</f>
        <v>2</v>
      </c>
      <c r="AH322" s="12" t="str">
        <f>CONCATENATE(Table14[[#This Row],[Surname]],", ",Table14[[#This Row],[First name]])</f>
        <v>Fennell, William</v>
      </c>
    </row>
    <row r="323" spans="1:34" hidden="1" x14ac:dyDescent="0.25">
      <c r="A323" t="s">
        <v>1554</v>
      </c>
      <c r="C323" t="s">
        <v>1555</v>
      </c>
      <c r="P323" t="s">
        <v>1556</v>
      </c>
      <c r="Q323" t="s">
        <v>16</v>
      </c>
      <c r="R323" s="3" t="s">
        <v>16</v>
      </c>
      <c r="S323" t="s">
        <v>27</v>
      </c>
      <c r="W323" s="3"/>
      <c r="X323" s="3"/>
      <c r="Y323" s="3"/>
      <c r="Z323" s="3"/>
      <c r="AA323" s="3"/>
      <c r="AB323" s="3" t="s">
        <v>9</v>
      </c>
      <c r="AC323" s="3" t="s">
        <v>9</v>
      </c>
      <c r="AD323" s="3"/>
      <c r="AE323" s="3"/>
      <c r="AF323" s="3"/>
      <c r="AG323" s="12">
        <f>COUNTIF(Table14[[#This Row],[Catalogue of the Museum of London Antiquities 1854]:[Illustrations of Roman London 1859]],"=y")</f>
        <v>2</v>
      </c>
      <c r="AH323" s="12" t="str">
        <f>CONCATENATE(Table14[[#This Row],[Surname]],", ",Table14[[#This Row],[First name]])</f>
        <v xml:space="preserve">Fontana, </v>
      </c>
    </row>
    <row r="324" spans="1:34" hidden="1" x14ac:dyDescent="0.25">
      <c r="A324" t="s">
        <v>1947</v>
      </c>
      <c r="B324" t="s">
        <v>103</v>
      </c>
      <c r="D324" t="s">
        <v>9</v>
      </c>
      <c r="P324" t="s">
        <v>1861</v>
      </c>
      <c r="Q324" t="s">
        <v>16</v>
      </c>
      <c r="R324" s="3" t="s">
        <v>16</v>
      </c>
      <c r="S324" t="s">
        <v>27</v>
      </c>
      <c r="W324" s="3"/>
      <c r="X324" s="3"/>
      <c r="Y324" s="3"/>
      <c r="Z324" s="3"/>
      <c r="AA324" s="3"/>
      <c r="AB324" s="3"/>
      <c r="AC324" s="3"/>
      <c r="AD324" s="3"/>
      <c r="AE324" s="3"/>
      <c r="AF324" s="3" t="s">
        <v>9</v>
      </c>
      <c r="AG324" s="12">
        <f>COUNTIF(Table14[[#This Row],[Catalogue of the Museum of London Antiquities 1854]:[Illustrations of Roman London 1859]],"=y")</f>
        <v>1</v>
      </c>
      <c r="AH324" s="12" t="str">
        <f>CONCATENATE(Table14[[#This Row],[Surname]],", ",Table14[[#This Row],[First name]])</f>
        <v>Forman, William Henry</v>
      </c>
    </row>
    <row r="325" spans="1:34" hidden="1" x14ac:dyDescent="0.25">
      <c r="A325" t="s">
        <v>902</v>
      </c>
      <c r="B325" t="s">
        <v>903</v>
      </c>
      <c r="C325" t="s">
        <v>904</v>
      </c>
      <c r="E325" t="s">
        <v>9</v>
      </c>
      <c r="Q325" t="s">
        <v>905</v>
      </c>
      <c r="R325" s="3" t="s">
        <v>608</v>
      </c>
      <c r="S325" t="s">
        <v>27</v>
      </c>
      <c r="W325" s="3"/>
      <c r="X325" s="3"/>
      <c r="Y325" s="3"/>
      <c r="Z325" s="3"/>
      <c r="AA325" s="3"/>
      <c r="AB325" s="3"/>
      <c r="AC325" s="3"/>
      <c r="AD325" s="3" t="s">
        <v>9</v>
      </c>
      <c r="AE325" s="3"/>
      <c r="AF325" s="3"/>
      <c r="AG325" s="12">
        <f>COUNTIF(Table14[[#This Row],[Catalogue of the Museum of London Antiquities 1854]:[Illustrations of Roman London 1859]],"=y")</f>
        <v>1</v>
      </c>
      <c r="AH325" s="12" t="str">
        <f>CONCATENATE(Table14[[#This Row],[Surname]],", ",Table14[[#This Row],[First name]])</f>
        <v>Fothergill, Henry George</v>
      </c>
    </row>
    <row r="326" spans="1:34" hidden="1" x14ac:dyDescent="0.25">
      <c r="A326" s="3" t="s">
        <v>331</v>
      </c>
      <c r="B326" s="3" t="s">
        <v>61</v>
      </c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 t="s">
        <v>1651</v>
      </c>
      <c r="Q326" s="3" t="s">
        <v>779</v>
      </c>
      <c r="R326" s="3" t="s">
        <v>169</v>
      </c>
      <c r="S326" s="3" t="s">
        <v>27</v>
      </c>
      <c r="T326" s="3"/>
      <c r="U326" s="3"/>
      <c r="V326" s="3"/>
      <c r="W326" s="3"/>
      <c r="X326" s="3"/>
      <c r="Y326" s="3"/>
      <c r="Z326" s="3"/>
      <c r="AA326" s="3"/>
      <c r="AB326" s="3"/>
      <c r="AC326" s="3" t="s">
        <v>9</v>
      </c>
      <c r="AD326" s="3"/>
      <c r="AE326" s="3"/>
      <c r="AF326" s="3"/>
      <c r="AG326" s="12">
        <f>COUNTIF(Table14[[#This Row],[Catalogue of the Museum of London Antiquities 1854]:[Illustrations of Roman London 1859]],"=y")</f>
        <v>1</v>
      </c>
      <c r="AH326" s="12" t="str">
        <f>CONCATENATE(Table14[[#This Row],[Surname]],", ",Table14[[#This Row],[First name]])</f>
        <v>Fox, Francis</v>
      </c>
    </row>
    <row r="327" spans="1:34" hidden="1" x14ac:dyDescent="0.25">
      <c r="A327" t="s">
        <v>331</v>
      </c>
      <c r="B327" t="s">
        <v>81</v>
      </c>
      <c r="D327" t="s">
        <v>9</v>
      </c>
      <c r="P327" s="3" t="s">
        <v>1557</v>
      </c>
      <c r="Q327" t="s">
        <v>2288</v>
      </c>
      <c r="R327" s="3" t="s">
        <v>26</v>
      </c>
      <c r="S327" t="s">
        <v>27</v>
      </c>
      <c r="T327" t="s">
        <v>9</v>
      </c>
      <c r="V327" t="s">
        <v>9</v>
      </c>
      <c r="W327" s="3"/>
      <c r="X327" s="3"/>
      <c r="Y327" s="3" t="s">
        <v>9</v>
      </c>
      <c r="Z327" s="3" t="s">
        <v>9</v>
      </c>
      <c r="AA327" s="3" t="s">
        <v>9</v>
      </c>
      <c r="AB327" s="3" t="s">
        <v>9</v>
      </c>
      <c r="AC327" s="3"/>
      <c r="AD327" s="3"/>
      <c r="AE327" s="3"/>
      <c r="AF327" s="3"/>
      <c r="AG327" s="12">
        <f>COUNTIF(Table14[[#This Row],[Catalogue of the Museum of London Antiquities 1854]:[Illustrations of Roman London 1859]],"=y")</f>
        <v>5</v>
      </c>
      <c r="AH327" s="12" t="str">
        <f>CONCATENATE(Table14[[#This Row],[Surname]],", ",Table14[[#This Row],[First name]])</f>
        <v>Fox, Robert</v>
      </c>
    </row>
    <row r="328" spans="1:34" hidden="1" x14ac:dyDescent="0.25">
      <c r="A328" t="s">
        <v>906</v>
      </c>
      <c r="B328" t="s">
        <v>11</v>
      </c>
      <c r="P328" t="s">
        <v>486</v>
      </c>
      <c r="Q328" t="s">
        <v>16</v>
      </c>
      <c r="R328" s="3" t="s">
        <v>16</v>
      </c>
      <c r="S328" t="s">
        <v>27</v>
      </c>
      <c r="W328" s="3"/>
      <c r="X328" s="3"/>
      <c r="Y328" s="3"/>
      <c r="Z328" s="3"/>
      <c r="AA328" s="3"/>
      <c r="AB328" s="3"/>
      <c r="AC328" s="3"/>
      <c r="AD328" s="3" t="s">
        <v>9</v>
      </c>
      <c r="AE328" s="3"/>
      <c r="AF328" s="3"/>
      <c r="AG328" s="12">
        <f>COUNTIF(Table14[[#This Row],[Catalogue of the Museum of London Antiquities 1854]:[Illustrations of Roman London 1859]],"=y")</f>
        <v>1</v>
      </c>
      <c r="AH328" s="12" t="str">
        <f>CONCATENATE(Table14[[#This Row],[Surname]],", ",Table14[[#This Row],[First name]])</f>
        <v>Fradgly, John</v>
      </c>
    </row>
    <row r="329" spans="1:34" hidden="1" x14ac:dyDescent="0.25">
      <c r="A329" t="s">
        <v>332</v>
      </c>
      <c r="B329" t="s">
        <v>1499</v>
      </c>
      <c r="C329" t="s">
        <v>3203</v>
      </c>
      <c r="D329" t="s">
        <v>9</v>
      </c>
      <c r="G329" t="s">
        <v>9</v>
      </c>
      <c r="I329" t="s">
        <v>48</v>
      </c>
      <c r="J329" t="s">
        <v>9</v>
      </c>
      <c r="K329" t="s">
        <v>9</v>
      </c>
      <c r="L329" t="s">
        <v>9</v>
      </c>
      <c r="P329" t="s">
        <v>1950</v>
      </c>
      <c r="Q329" t="s">
        <v>16</v>
      </c>
      <c r="R329" s="3" t="s">
        <v>16</v>
      </c>
      <c r="S329" t="s">
        <v>27</v>
      </c>
      <c r="V329" t="s">
        <v>9</v>
      </c>
      <c r="W329" s="3"/>
      <c r="X329" s="3"/>
      <c r="Y329" s="3" t="s">
        <v>9</v>
      </c>
      <c r="Z329" s="3" t="s">
        <v>9</v>
      </c>
      <c r="AA329" s="3" t="s">
        <v>9</v>
      </c>
      <c r="AB329" s="3" t="s">
        <v>9</v>
      </c>
      <c r="AC329" s="3" t="s">
        <v>9</v>
      </c>
      <c r="AD329" s="3"/>
      <c r="AE329" s="3" t="s">
        <v>9</v>
      </c>
      <c r="AF329" s="3" t="s">
        <v>9</v>
      </c>
      <c r="AG329" s="12">
        <f>COUNTIF(Table14[[#This Row],[Catalogue of the Museum of London Antiquities 1854]:[Illustrations of Roman London 1859]],"=y")</f>
        <v>8</v>
      </c>
      <c r="AH329" s="12" t="str">
        <f>CONCATENATE(Table14[[#This Row],[Surname]],", ",Table14[[#This Row],[First name]])</f>
        <v>Franks, Augustus William</v>
      </c>
    </row>
    <row r="330" spans="1:34" hidden="1" x14ac:dyDescent="0.25">
      <c r="A330" s="3" t="s">
        <v>907</v>
      </c>
      <c r="B330" s="3" t="s">
        <v>1761</v>
      </c>
      <c r="C330" s="3"/>
      <c r="D330" s="3" t="s">
        <v>9</v>
      </c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 t="s">
        <v>1762</v>
      </c>
      <c r="R330" s="3" t="s">
        <v>169</v>
      </c>
      <c r="S330" s="3" t="s">
        <v>27</v>
      </c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 t="s">
        <v>9</v>
      </c>
      <c r="AF330" s="3"/>
      <c r="AG330" s="12">
        <f>COUNTIF(Table14[[#This Row],[Catalogue of the Museum of London Antiquities 1854]:[Illustrations of Roman London 1859]],"=y")</f>
        <v>1</v>
      </c>
      <c r="AH330" s="12" t="str">
        <f>CONCATENATE(Table14[[#This Row],[Surname]],", ",Table14[[#This Row],[First name]])</f>
        <v>Freeman, E A</v>
      </c>
    </row>
    <row r="331" spans="1:34" hidden="1" x14ac:dyDescent="0.25">
      <c r="A331" t="s">
        <v>907</v>
      </c>
      <c r="B331" t="s">
        <v>908</v>
      </c>
      <c r="P331" t="s">
        <v>909</v>
      </c>
      <c r="Q331" t="s">
        <v>910</v>
      </c>
      <c r="R331" s="3" t="s">
        <v>26</v>
      </c>
      <c r="S331" t="s">
        <v>27</v>
      </c>
      <c r="W331" s="3"/>
      <c r="X331" s="3"/>
      <c r="Y331" s="3"/>
      <c r="Z331" s="3"/>
      <c r="AA331" s="3"/>
      <c r="AB331" s="3"/>
      <c r="AC331" s="3"/>
      <c r="AD331" s="3" t="s">
        <v>9</v>
      </c>
      <c r="AE331" s="3"/>
      <c r="AF331" s="3"/>
      <c r="AG331" s="12">
        <f>COUNTIF(Table14[[#This Row],[Catalogue of the Museum of London Antiquities 1854]:[Illustrations of Roman London 1859]],"=y")</f>
        <v>1</v>
      </c>
      <c r="AH331" s="12" t="str">
        <f>CONCATENATE(Table14[[#This Row],[Surname]],", ",Table14[[#This Row],[First name]])</f>
        <v>Freeman, Thomas Anthony</v>
      </c>
    </row>
    <row r="332" spans="1:34" x14ac:dyDescent="0.25">
      <c r="A332" t="s">
        <v>911</v>
      </c>
      <c r="C332" t="s">
        <v>369</v>
      </c>
      <c r="P332" t="s">
        <v>912</v>
      </c>
      <c r="Q332" t="s">
        <v>136</v>
      </c>
      <c r="R332" s="3" t="s">
        <v>26</v>
      </c>
      <c r="S332" t="s">
        <v>27</v>
      </c>
      <c r="W332" s="3"/>
      <c r="X332" s="3"/>
      <c r="Y332" s="3"/>
      <c r="Z332" s="3"/>
      <c r="AA332" s="3"/>
      <c r="AB332" s="3"/>
      <c r="AC332" s="3"/>
      <c r="AD332" s="3" t="s">
        <v>9</v>
      </c>
      <c r="AE332" s="3"/>
      <c r="AF332" s="3"/>
      <c r="AG332" s="12">
        <f>COUNTIF(Table14[[#This Row],[Catalogue of the Museum of London Antiquities 1854]:[Illustrations of Roman London 1859]],"=y")</f>
        <v>1</v>
      </c>
      <c r="AH332" s="12" t="str">
        <f>CONCATENATE(Table14[[#This Row],[Surname]],", ",Table14[[#This Row],[First name]])</f>
        <v xml:space="preserve">Frend, </v>
      </c>
    </row>
    <row r="333" spans="1:34" x14ac:dyDescent="0.25">
      <c r="A333" t="s">
        <v>334</v>
      </c>
      <c r="B333" t="s">
        <v>1326</v>
      </c>
      <c r="C333" t="s">
        <v>335</v>
      </c>
      <c r="P333" t="s">
        <v>336</v>
      </c>
      <c r="Q333" t="s">
        <v>337</v>
      </c>
      <c r="R333" s="3" t="s">
        <v>128</v>
      </c>
      <c r="S333" t="s">
        <v>27</v>
      </c>
      <c r="V333" t="s">
        <v>9</v>
      </c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12">
        <f>COUNTIF(Table14[[#This Row],[Catalogue of the Museum of London Antiquities 1854]:[Illustrations of Roman London 1859]],"=y")</f>
        <v>1</v>
      </c>
      <c r="AH333" s="12" t="str">
        <f>CONCATENATE(Table14[[#This Row],[Surname]],", ",Table14[[#This Row],[First name]])</f>
        <v>Frewen, M</v>
      </c>
    </row>
    <row r="334" spans="1:34" hidden="1" x14ac:dyDescent="0.25">
      <c r="A334" t="s">
        <v>334</v>
      </c>
      <c r="B334" t="s">
        <v>914</v>
      </c>
      <c r="P334" t="s">
        <v>1329</v>
      </c>
      <c r="Q334" t="s">
        <v>199</v>
      </c>
      <c r="R334" s="3" t="s">
        <v>26</v>
      </c>
      <c r="S334" t="s">
        <v>27</v>
      </c>
      <c r="W334" s="3"/>
      <c r="X334" s="3"/>
      <c r="Y334" s="3" t="s">
        <v>9</v>
      </c>
      <c r="Z334" s="3" t="s">
        <v>9</v>
      </c>
      <c r="AA334" s="3" t="s">
        <v>9</v>
      </c>
      <c r="AB334" s="3" t="s">
        <v>9</v>
      </c>
      <c r="AC334" s="3"/>
      <c r="AD334" s="3"/>
      <c r="AE334" s="3"/>
      <c r="AF334" s="3"/>
      <c r="AG334" s="12">
        <f>COUNTIF(Table14[[#This Row],[Catalogue of the Museum of London Antiquities 1854]:[Illustrations of Roman London 1859]],"=y")</f>
        <v>4</v>
      </c>
      <c r="AH334" s="12" t="str">
        <f>CONCATENATE(Table14[[#This Row],[Surname]],", ",Table14[[#This Row],[First name]])</f>
        <v>Frewen, T</v>
      </c>
    </row>
    <row r="335" spans="1:34" hidden="1" x14ac:dyDescent="0.25">
      <c r="A335" t="s">
        <v>338</v>
      </c>
      <c r="B335" t="s">
        <v>1327</v>
      </c>
      <c r="P335" t="s">
        <v>2289</v>
      </c>
      <c r="Q335" t="s">
        <v>339</v>
      </c>
      <c r="R335" s="3" t="s">
        <v>1021</v>
      </c>
      <c r="S335" t="s">
        <v>211</v>
      </c>
      <c r="V335" t="s">
        <v>9</v>
      </c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12">
        <f>COUNTIF(Table14[[#This Row],[Catalogue of the Museum of London Antiquities 1854]:[Illustrations of Roman London 1859]],"=y")</f>
        <v>1</v>
      </c>
      <c r="AH335" s="12" t="str">
        <f>CONCATENATE(Table14[[#This Row],[Surname]],", ",Table14[[#This Row],[First name]])</f>
        <v>Gardner, P</v>
      </c>
    </row>
    <row r="336" spans="1:34" hidden="1" x14ac:dyDescent="0.25">
      <c r="A336" t="s">
        <v>340</v>
      </c>
      <c r="B336" t="s">
        <v>11</v>
      </c>
      <c r="I336" s="3" t="s">
        <v>2290</v>
      </c>
      <c r="P336" t="s">
        <v>341</v>
      </c>
      <c r="Q336" t="s">
        <v>274</v>
      </c>
      <c r="R336" s="3" t="s">
        <v>215</v>
      </c>
      <c r="S336" t="s">
        <v>27</v>
      </c>
      <c r="V336" t="s">
        <v>9</v>
      </c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12">
        <f>COUNTIF(Table14[[#This Row],[Catalogue of the Museum of London Antiquities 1854]:[Illustrations of Roman London 1859]],"=y")</f>
        <v>1</v>
      </c>
      <c r="AH336" s="12" t="str">
        <f>CONCATENATE(Table14[[#This Row],[Surname]],", ",Table14[[#This Row],[First name]])</f>
        <v>Garland, John</v>
      </c>
    </row>
    <row r="337" spans="1:34" x14ac:dyDescent="0.25">
      <c r="A337" t="s">
        <v>1951</v>
      </c>
      <c r="C337" t="s">
        <v>335</v>
      </c>
      <c r="P337" t="s">
        <v>1952</v>
      </c>
      <c r="Q337" t="s">
        <v>16</v>
      </c>
      <c r="R337" s="3" t="s">
        <v>16</v>
      </c>
      <c r="S337" t="s">
        <v>27</v>
      </c>
      <c r="W337" s="3"/>
      <c r="X337" s="3"/>
      <c r="Y337" s="3"/>
      <c r="Z337" s="3"/>
      <c r="AA337" s="3"/>
      <c r="AB337" s="3"/>
      <c r="AC337" s="3"/>
      <c r="AD337" s="3"/>
      <c r="AE337" s="3"/>
      <c r="AF337" s="3" t="s">
        <v>9</v>
      </c>
      <c r="AG337" s="12">
        <f>COUNTIF(Table14[[#This Row],[Catalogue of the Museum of London Antiquities 1854]:[Illustrations of Roman London 1859]],"=y")</f>
        <v>1</v>
      </c>
      <c r="AH337" s="12" t="str">
        <f>CONCATENATE(Table14[[#This Row],[Surname]],", ",Table14[[#This Row],[First name]])</f>
        <v xml:space="preserve">Garner, </v>
      </c>
    </row>
    <row r="338" spans="1:34" hidden="1" x14ac:dyDescent="0.25">
      <c r="A338" t="s">
        <v>913</v>
      </c>
      <c r="B338" t="s">
        <v>914</v>
      </c>
      <c r="C338" t="s">
        <v>24</v>
      </c>
      <c r="E338" t="s">
        <v>9</v>
      </c>
      <c r="P338" t="s">
        <v>915</v>
      </c>
      <c r="Q338" t="s">
        <v>916</v>
      </c>
      <c r="R338" s="3" t="s">
        <v>537</v>
      </c>
      <c r="S338" t="s">
        <v>27</v>
      </c>
      <c r="W338" s="3"/>
      <c r="X338" s="3"/>
      <c r="Y338" s="3"/>
      <c r="Z338" s="3" t="s">
        <v>9</v>
      </c>
      <c r="AA338" s="3"/>
      <c r="AB338" s="3"/>
      <c r="AC338" s="3"/>
      <c r="AD338" s="3" t="s">
        <v>9</v>
      </c>
      <c r="AE338" s="3"/>
      <c r="AF338" s="3"/>
      <c r="AG338" s="12">
        <f>COUNTIF(Table14[[#This Row],[Catalogue of the Museum of London Antiquities 1854]:[Illustrations of Roman London 1859]],"=y")</f>
        <v>2</v>
      </c>
      <c r="AH338" s="12" t="str">
        <f>CONCATENATE(Table14[[#This Row],[Surname]],", ",Table14[[#This Row],[First name]])</f>
        <v>Garrett, T</v>
      </c>
    </row>
    <row r="339" spans="1:34" hidden="1" x14ac:dyDescent="0.25">
      <c r="A339" t="s">
        <v>1501</v>
      </c>
      <c r="B339" t="s">
        <v>147</v>
      </c>
      <c r="P339" t="s">
        <v>1953</v>
      </c>
      <c r="Q339" t="s">
        <v>16</v>
      </c>
      <c r="R339" s="3" t="s">
        <v>16</v>
      </c>
      <c r="S339" t="s">
        <v>27</v>
      </c>
      <c r="W339" s="3"/>
      <c r="X339" s="3"/>
      <c r="Y339" s="3"/>
      <c r="Z339" s="3"/>
      <c r="AA339" s="3"/>
      <c r="AB339" s="3"/>
      <c r="AC339" s="3"/>
      <c r="AD339" s="3"/>
      <c r="AE339" s="3"/>
      <c r="AF339" s="3" t="s">
        <v>9</v>
      </c>
      <c r="AG339" s="12">
        <f>COUNTIF(Table14[[#This Row],[Catalogue of the Museum of London Antiquities 1854]:[Illustrations of Roman London 1859]],"=y")</f>
        <v>1</v>
      </c>
      <c r="AH339" s="12" t="str">
        <f>CONCATENATE(Table14[[#This Row],[Surname]],", ",Table14[[#This Row],[First name]])</f>
        <v>Gibbs, Richard</v>
      </c>
    </row>
    <row r="340" spans="1:34" hidden="1" x14ac:dyDescent="0.25">
      <c r="A340" t="s">
        <v>1501</v>
      </c>
      <c r="B340" t="s">
        <v>72</v>
      </c>
      <c r="Q340" t="s">
        <v>1502</v>
      </c>
      <c r="R340" s="3" t="s">
        <v>26</v>
      </c>
      <c r="S340" t="s">
        <v>27</v>
      </c>
      <c r="W340" s="3"/>
      <c r="X340" s="3"/>
      <c r="Y340" s="3"/>
      <c r="Z340" s="3"/>
      <c r="AA340" s="3" t="s">
        <v>9</v>
      </c>
      <c r="AB340" s="3" t="s">
        <v>9</v>
      </c>
      <c r="AC340" s="3"/>
      <c r="AD340" s="3"/>
      <c r="AE340" s="3"/>
      <c r="AF340" s="3"/>
      <c r="AG340" s="12">
        <f>COUNTIF(Table14[[#This Row],[Catalogue of the Museum of London Antiquities 1854]:[Illustrations of Roman London 1859]],"=y")</f>
        <v>2</v>
      </c>
      <c r="AH340" s="12" t="str">
        <f>CONCATENATE(Table14[[#This Row],[Surname]],", ",Table14[[#This Row],[First name]])</f>
        <v>Gibbs, William</v>
      </c>
    </row>
    <row r="341" spans="1:34" hidden="1" x14ac:dyDescent="0.25">
      <c r="A341" t="s">
        <v>917</v>
      </c>
      <c r="B341" t="s">
        <v>61</v>
      </c>
      <c r="Q341" t="s">
        <v>205</v>
      </c>
      <c r="R341" s="3" t="s">
        <v>185</v>
      </c>
      <c r="S341" t="s">
        <v>27</v>
      </c>
      <c r="W341" s="3"/>
      <c r="X341" s="3"/>
      <c r="Y341" s="3"/>
      <c r="Z341" s="3"/>
      <c r="AA341" s="3"/>
      <c r="AB341" s="3"/>
      <c r="AC341" s="3"/>
      <c r="AD341" s="3" t="s">
        <v>9</v>
      </c>
      <c r="AE341" s="3"/>
      <c r="AF341" s="3"/>
      <c r="AG341" s="12">
        <f>COUNTIF(Table14[[#This Row],[Catalogue of the Museum of London Antiquities 1854]:[Illustrations of Roman London 1859]],"=y")</f>
        <v>1</v>
      </c>
      <c r="AH341" s="12" t="str">
        <f>CONCATENATE(Table14[[#This Row],[Surname]],", ",Table14[[#This Row],[First name]])</f>
        <v>Gibson, Francis</v>
      </c>
    </row>
    <row r="342" spans="1:34" hidden="1" x14ac:dyDescent="0.25">
      <c r="A342" s="3" t="s">
        <v>917</v>
      </c>
      <c r="B342" s="3" t="s">
        <v>918</v>
      </c>
      <c r="C342" s="3"/>
      <c r="D342" s="3" t="s">
        <v>9</v>
      </c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 t="s">
        <v>205</v>
      </c>
      <c r="R342" s="3" t="s">
        <v>185</v>
      </c>
      <c r="S342" s="3" t="s">
        <v>27</v>
      </c>
      <c r="T342" s="3"/>
      <c r="U342" s="3"/>
      <c r="V342" s="3"/>
      <c r="W342" s="3"/>
      <c r="X342" s="3"/>
      <c r="Y342" s="3"/>
      <c r="Z342" s="3"/>
      <c r="AA342" s="3"/>
      <c r="AB342" s="3"/>
      <c r="AC342" s="3" t="s">
        <v>9</v>
      </c>
      <c r="AD342" s="3" t="s">
        <v>9</v>
      </c>
      <c r="AE342" s="3"/>
      <c r="AF342" s="3"/>
      <c r="AG342" s="12">
        <f>COUNTIF(Table14[[#This Row],[Catalogue of the Museum of London Antiquities 1854]:[Illustrations of Roman London 1859]],"=y")</f>
        <v>2</v>
      </c>
      <c r="AH342" s="12" t="str">
        <f>CONCATENATE(Table14[[#This Row],[Surname]],", ",Table14[[#This Row],[First name]])</f>
        <v>Gibson, George Stacey</v>
      </c>
    </row>
    <row r="343" spans="1:34" hidden="1" x14ac:dyDescent="0.25">
      <c r="A343" t="s">
        <v>917</v>
      </c>
      <c r="B343" t="s">
        <v>919</v>
      </c>
      <c r="Q343" t="s">
        <v>205</v>
      </c>
      <c r="R343" s="3" t="s">
        <v>185</v>
      </c>
      <c r="S343" t="s">
        <v>27</v>
      </c>
      <c r="W343" s="3"/>
      <c r="X343" s="3"/>
      <c r="Y343" s="3"/>
      <c r="Z343" s="3"/>
      <c r="AA343" s="3"/>
      <c r="AB343" s="3"/>
      <c r="AC343" s="3"/>
      <c r="AD343" s="3" t="s">
        <v>9</v>
      </c>
      <c r="AE343" s="3"/>
      <c r="AF343" s="3"/>
      <c r="AG343" s="12">
        <f>COUNTIF(Table14[[#This Row],[Catalogue of the Museum of London Antiquities 1854]:[Illustrations of Roman London 1859]],"=y")</f>
        <v>1</v>
      </c>
      <c r="AH343" s="12" t="str">
        <f>CONCATENATE(Table14[[#This Row],[Surname]],", ",Table14[[#This Row],[First name]])</f>
        <v>Gibson, George Wyatt</v>
      </c>
    </row>
    <row r="344" spans="1:34" hidden="1" x14ac:dyDescent="0.25">
      <c r="A344" s="3" t="s">
        <v>917</v>
      </c>
      <c r="B344" s="3" t="s">
        <v>11</v>
      </c>
      <c r="C344" s="3" t="s">
        <v>1330</v>
      </c>
      <c r="D344" s="3" t="s">
        <v>9</v>
      </c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 t="s">
        <v>1331</v>
      </c>
      <c r="S344" s="3"/>
      <c r="T344" s="3"/>
      <c r="U344" s="3"/>
      <c r="V344" s="3"/>
      <c r="W344" s="3"/>
      <c r="X344" s="3"/>
      <c r="Y344" s="3"/>
      <c r="Z344" s="3" t="s">
        <v>9</v>
      </c>
      <c r="AA344" s="3" t="s">
        <v>9</v>
      </c>
      <c r="AB344" s="3" t="s">
        <v>9</v>
      </c>
      <c r="AC344" s="3"/>
      <c r="AD344" s="3"/>
      <c r="AE344" s="3"/>
      <c r="AF344" s="3"/>
      <c r="AG344" s="12">
        <f>COUNTIF(Table14[[#This Row],[Catalogue of the Museum of London Antiquities 1854]:[Illustrations of Roman London 1859]],"=y")</f>
        <v>3</v>
      </c>
      <c r="AH344" s="12" t="str">
        <f>CONCATENATE(Table14[[#This Row],[Surname]],", ",Table14[[#This Row],[First name]])</f>
        <v>Gibson, John</v>
      </c>
    </row>
    <row r="345" spans="1:34" hidden="1" x14ac:dyDescent="0.25">
      <c r="A345" t="s">
        <v>342</v>
      </c>
      <c r="B345" t="s">
        <v>29</v>
      </c>
      <c r="P345" t="s">
        <v>2291</v>
      </c>
      <c r="Q345" s="3" t="s">
        <v>2292</v>
      </c>
      <c r="R345" s="3" t="s">
        <v>266</v>
      </c>
      <c r="S345" t="s">
        <v>27</v>
      </c>
      <c r="V345" t="s">
        <v>9</v>
      </c>
      <c r="W345" s="3"/>
      <c r="X345" s="3"/>
      <c r="Y345" s="3"/>
      <c r="Z345" s="3"/>
      <c r="AA345" s="3"/>
      <c r="AB345" s="3"/>
      <c r="AC345" s="3"/>
      <c r="AD345" s="3"/>
      <c r="AE345" s="3"/>
      <c r="AF345" s="3" t="s">
        <v>9</v>
      </c>
      <c r="AG345" s="12">
        <f>COUNTIF(Table14[[#This Row],[Catalogue of the Museum of London Antiquities 1854]:[Illustrations of Roman London 1859]],"=y")</f>
        <v>2</v>
      </c>
      <c r="AH345" s="12" t="str">
        <f>CONCATENATE(Table14[[#This Row],[Surname]],", ",Table14[[#This Row],[First name]])</f>
        <v>Gill, Charles</v>
      </c>
    </row>
    <row r="346" spans="1:34" hidden="1" x14ac:dyDescent="0.25">
      <c r="A346" t="s">
        <v>343</v>
      </c>
      <c r="B346" t="s">
        <v>66</v>
      </c>
      <c r="P346" t="s">
        <v>344</v>
      </c>
      <c r="Q346" t="s">
        <v>16</v>
      </c>
      <c r="R346" s="3" t="s">
        <v>16</v>
      </c>
      <c r="S346" t="s">
        <v>27</v>
      </c>
      <c r="V346" t="s">
        <v>9</v>
      </c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12">
        <f>COUNTIF(Table14[[#This Row],[Catalogue of the Museum of London Antiquities 1854]:[Illustrations of Roman London 1859]],"=y")</f>
        <v>1</v>
      </c>
      <c r="AH346" s="12" t="str">
        <f>CONCATENATE(Table14[[#This Row],[Surname]],", ",Table14[[#This Row],[First name]])</f>
        <v>Gimston, Thomas</v>
      </c>
    </row>
    <row r="347" spans="1:34" hidden="1" x14ac:dyDescent="0.25">
      <c r="A347" t="s">
        <v>345</v>
      </c>
      <c r="B347" t="s">
        <v>346</v>
      </c>
      <c r="C347" t="s">
        <v>347</v>
      </c>
      <c r="J347" t="s">
        <v>9</v>
      </c>
      <c r="P347" t="s">
        <v>348</v>
      </c>
      <c r="Q347" t="s">
        <v>16</v>
      </c>
      <c r="R347" s="3" t="s">
        <v>16</v>
      </c>
      <c r="S347" t="s">
        <v>27</v>
      </c>
      <c r="V347" t="s">
        <v>9</v>
      </c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12">
        <f>COUNTIF(Table14[[#This Row],[Catalogue of the Museum of London Antiquities 1854]:[Illustrations of Roman London 1859]],"=y")</f>
        <v>1</v>
      </c>
      <c r="AH347" s="12" t="str">
        <f>CONCATENATE(Table14[[#This Row],[Surname]],", ",Table14[[#This Row],[First name]])</f>
        <v>Glover, John Hulbert</v>
      </c>
    </row>
    <row r="348" spans="1:34" hidden="1" x14ac:dyDescent="0.25">
      <c r="A348" t="s">
        <v>1954</v>
      </c>
      <c r="B348" t="s">
        <v>11</v>
      </c>
      <c r="P348" t="s">
        <v>1955</v>
      </c>
      <c r="Q348" t="s">
        <v>16</v>
      </c>
      <c r="R348" s="3" t="s">
        <v>16</v>
      </c>
      <c r="S348" t="s">
        <v>27</v>
      </c>
      <c r="W348" s="3"/>
      <c r="X348" s="3"/>
      <c r="Y348" s="3"/>
      <c r="Z348" s="3"/>
      <c r="AA348" s="3"/>
      <c r="AB348" s="3"/>
      <c r="AC348" s="3"/>
      <c r="AD348" s="3"/>
      <c r="AE348" s="3"/>
      <c r="AF348" s="3" t="s">
        <v>9</v>
      </c>
      <c r="AG348" s="12">
        <f>COUNTIF(Table14[[#This Row],[Catalogue of the Museum of London Antiquities 1854]:[Illustrations of Roman London 1859]],"=y")</f>
        <v>1</v>
      </c>
      <c r="AH348" s="12" t="str">
        <f>CONCATENATE(Table14[[#This Row],[Surname]],", ",Table14[[#This Row],[First name]])</f>
        <v>Godefroy, John</v>
      </c>
    </row>
    <row r="349" spans="1:34" hidden="1" x14ac:dyDescent="0.25">
      <c r="A349" t="s">
        <v>1749</v>
      </c>
      <c r="B349" t="s">
        <v>1750</v>
      </c>
      <c r="P349" t="s">
        <v>1751</v>
      </c>
      <c r="Q349" t="s">
        <v>319</v>
      </c>
      <c r="R349" s="3" t="s">
        <v>3253</v>
      </c>
      <c r="S349" t="s">
        <v>27</v>
      </c>
      <c r="W349" s="3"/>
      <c r="X349" s="3"/>
      <c r="Y349" s="3"/>
      <c r="Z349" s="3"/>
      <c r="AA349" s="3"/>
      <c r="AB349" s="3"/>
      <c r="AC349" s="3"/>
      <c r="AD349" s="3"/>
      <c r="AE349" s="3" t="s">
        <v>9</v>
      </c>
      <c r="AF349" s="3"/>
      <c r="AG349" s="12">
        <f>COUNTIF(Table14[[#This Row],[Catalogue of the Museum of London Antiquities 1854]:[Illustrations of Roman London 1859]],"=y")</f>
        <v>1</v>
      </c>
      <c r="AH349" s="12" t="str">
        <f>CONCATENATE(Table14[[#This Row],[Surname]],", ",Table14[[#This Row],[First name]])</f>
        <v>Godlee, Burwood</v>
      </c>
    </row>
    <row r="350" spans="1:34" hidden="1" x14ac:dyDescent="0.25">
      <c r="A350" t="s">
        <v>313</v>
      </c>
      <c r="B350" t="s">
        <v>11</v>
      </c>
      <c r="P350" t="s">
        <v>920</v>
      </c>
      <c r="Q350" t="s">
        <v>921</v>
      </c>
      <c r="R350" s="3" t="s">
        <v>26</v>
      </c>
      <c r="S350" t="s">
        <v>27</v>
      </c>
      <c r="W350" s="3"/>
      <c r="X350" s="3"/>
      <c r="Y350" s="3"/>
      <c r="Z350" s="3"/>
      <c r="AA350" s="3"/>
      <c r="AB350" s="3"/>
      <c r="AC350" s="3"/>
      <c r="AD350" s="3" t="s">
        <v>9</v>
      </c>
      <c r="AE350" s="3"/>
      <c r="AF350" s="3"/>
      <c r="AG350" s="12">
        <f>COUNTIF(Table14[[#This Row],[Catalogue of the Museum of London Antiquities 1854]:[Illustrations of Roman London 1859]],"=y")</f>
        <v>1</v>
      </c>
      <c r="AH350" s="12" t="str">
        <f>CONCATENATE(Table14[[#This Row],[Surname]],", ",Table14[[#This Row],[First name]])</f>
        <v>Godfrey, John</v>
      </c>
    </row>
    <row r="351" spans="1:34" hidden="1" x14ac:dyDescent="0.25">
      <c r="A351" s="3" t="s">
        <v>349</v>
      </c>
      <c r="B351" s="3" t="s">
        <v>2293</v>
      </c>
      <c r="C351" s="3"/>
      <c r="D351" s="3"/>
      <c r="E351" s="3"/>
      <c r="F351" s="3"/>
      <c r="G351" s="3"/>
      <c r="H351" s="3"/>
      <c r="P351" t="s">
        <v>2294</v>
      </c>
      <c r="Q351" t="s">
        <v>350</v>
      </c>
      <c r="R351" s="3" t="s">
        <v>350</v>
      </c>
      <c r="S351" t="s">
        <v>351</v>
      </c>
      <c r="V351" t="s">
        <v>9</v>
      </c>
      <c r="W351" s="3"/>
      <c r="X351" s="3"/>
      <c r="Y351" s="3" t="s">
        <v>9</v>
      </c>
      <c r="Z351" s="3" t="s">
        <v>9</v>
      </c>
      <c r="AA351" s="3" t="s">
        <v>9</v>
      </c>
      <c r="AB351" s="3"/>
      <c r="AC351" s="3"/>
      <c r="AD351" s="3" t="s">
        <v>9</v>
      </c>
      <c r="AE351" s="3"/>
      <c r="AF351" s="3"/>
      <c r="AG351" s="12">
        <f>COUNTIF(Table14[[#This Row],[Catalogue of the Museum of London Antiquities 1854]:[Illustrations of Roman London 1859]],"=y")</f>
        <v>5</v>
      </c>
      <c r="AH351" s="12" t="str">
        <f>CONCATENATE(Table14[[#This Row],[Surname]],", ",Table14[[#This Row],[First name]])</f>
        <v>Gomonde, William  Henry</v>
      </c>
    </row>
    <row r="352" spans="1:34" x14ac:dyDescent="0.25">
      <c r="A352" s="3" t="s">
        <v>1956</v>
      </c>
      <c r="B352" s="3"/>
      <c r="C352" s="3" t="s">
        <v>335</v>
      </c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 t="s">
        <v>1275</v>
      </c>
      <c r="Q352" s="3" t="s">
        <v>1276</v>
      </c>
      <c r="R352" s="3" t="s">
        <v>3253</v>
      </c>
      <c r="S352" s="3" t="s">
        <v>27</v>
      </c>
      <c r="T352" s="3"/>
      <c r="U352" s="3"/>
      <c r="V352" s="3"/>
      <c r="W352" s="3"/>
      <c r="X352" s="3" t="s">
        <v>9</v>
      </c>
      <c r="Y352" s="3" t="s">
        <v>9</v>
      </c>
      <c r="Z352" s="3"/>
      <c r="AA352" s="3"/>
      <c r="AB352" s="3"/>
      <c r="AC352" s="3"/>
      <c r="AD352" s="3"/>
      <c r="AE352" s="3"/>
      <c r="AF352" s="3" t="s">
        <v>9</v>
      </c>
      <c r="AG352" s="12">
        <f>COUNTIF(Table14[[#This Row],[Catalogue of the Museum of London Antiquities 1854]:[Illustrations of Roman London 1859]],"=y")</f>
        <v>3</v>
      </c>
      <c r="AH352" s="12" t="str">
        <f>CONCATENATE(Table14[[#This Row],[Surname]],", ",Table14[[#This Row],[First name]])</f>
        <v xml:space="preserve">Goreham, </v>
      </c>
    </row>
    <row r="353" spans="1:34" hidden="1" x14ac:dyDescent="0.25">
      <c r="A353" t="s">
        <v>352</v>
      </c>
      <c r="B353" t="s">
        <v>353</v>
      </c>
      <c r="D353" t="s">
        <v>9</v>
      </c>
      <c r="J353" t="s">
        <v>9</v>
      </c>
      <c r="P353" t="s">
        <v>354</v>
      </c>
      <c r="Q353" t="s">
        <v>16</v>
      </c>
      <c r="R353" s="3" t="s">
        <v>16</v>
      </c>
      <c r="S353" t="s">
        <v>27</v>
      </c>
      <c r="V353" t="s">
        <v>9</v>
      </c>
      <c r="W353" s="3"/>
      <c r="X353" s="3"/>
      <c r="Y353" s="3"/>
      <c r="Z353" s="3"/>
      <c r="AA353" s="3"/>
      <c r="AB353" s="3"/>
      <c r="AC353" s="3"/>
      <c r="AD353" s="3" t="s">
        <v>9</v>
      </c>
      <c r="AE353" s="3"/>
      <c r="AF353" s="3"/>
      <c r="AG353" s="12">
        <f>COUNTIF(Table14[[#This Row],[Catalogue of the Museum of London Antiquities 1854]:[Illustrations of Roman London 1859]],"=y")</f>
        <v>2</v>
      </c>
      <c r="AH353" s="12" t="str">
        <f>CONCATENATE(Table14[[#This Row],[Surname]],", ",Table14[[#This Row],[First name]])</f>
        <v>Gosset, Montague</v>
      </c>
    </row>
    <row r="354" spans="1:34" hidden="1" x14ac:dyDescent="0.25">
      <c r="A354" t="s">
        <v>355</v>
      </c>
      <c r="B354" t="s">
        <v>356</v>
      </c>
      <c r="J354" t="s">
        <v>9</v>
      </c>
      <c r="P354" t="s">
        <v>357</v>
      </c>
      <c r="Q354" t="s">
        <v>16</v>
      </c>
      <c r="R354" s="3" t="s">
        <v>16</v>
      </c>
      <c r="S354" t="s">
        <v>27</v>
      </c>
      <c r="V354" t="s">
        <v>9</v>
      </c>
      <c r="W354" s="3"/>
      <c r="X354" s="3"/>
      <c r="Y354" s="3"/>
      <c r="Z354" s="3"/>
      <c r="AA354" s="3"/>
      <c r="AB354" s="3"/>
      <c r="AC354" s="3"/>
      <c r="AD354" s="3" t="s">
        <v>9</v>
      </c>
      <c r="AE354" s="3"/>
      <c r="AF354" s="3"/>
      <c r="AG354" s="12">
        <f>COUNTIF(Table14[[#This Row],[Catalogue of the Museum of London Antiquities 1854]:[Illustrations of Roman London 1859]],"=y")</f>
        <v>2</v>
      </c>
      <c r="AH354" s="12" t="str">
        <f>CONCATENATE(Table14[[#This Row],[Surname]],", ",Table14[[#This Row],[First name]])</f>
        <v>Gould, Nathaniel</v>
      </c>
    </row>
    <row r="355" spans="1:34" hidden="1" x14ac:dyDescent="0.25">
      <c r="A355" t="s">
        <v>1957</v>
      </c>
      <c r="B355" t="s">
        <v>1352</v>
      </c>
      <c r="P355" t="s">
        <v>1958</v>
      </c>
      <c r="Q355" t="s">
        <v>1959</v>
      </c>
      <c r="R355" s="3" t="s">
        <v>608</v>
      </c>
      <c r="S355" t="s">
        <v>27</v>
      </c>
      <c r="W355" s="3"/>
      <c r="X355" s="3"/>
      <c r="Y355" s="3"/>
      <c r="Z355" s="3"/>
      <c r="AA355" s="3"/>
      <c r="AB355" s="3"/>
      <c r="AC355" s="3"/>
      <c r="AD355" s="3"/>
      <c r="AE355" s="3"/>
      <c r="AF355" s="3" t="s">
        <v>9</v>
      </c>
      <c r="AG355" s="12">
        <f>COUNTIF(Table14[[#This Row],[Catalogue of the Museum of London Antiquities 1854]:[Illustrations of Roman London 1859]],"=y")</f>
        <v>1</v>
      </c>
      <c r="AH355" s="12" t="str">
        <f>CONCATENATE(Table14[[#This Row],[Surname]],", ",Table14[[#This Row],[First name]])</f>
        <v>Grant, W C</v>
      </c>
    </row>
    <row r="356" spans="1:34" hidden="1" x14ac:dyDescent="0.25">
      <c r="A356" t="s">
        <v>1652</v>
      </c>
      <c r="B356" t="s">
        <v>1653</v>
      </c>
      <c r="P356" t="s">
        <v>1655</v>
      </c>
      <c r="Q356" t="s">
        <v>1654</v>
      </c>
      <c r="R356" s="3" t="s">
        <v>1656</v>
      </c>
      <c r="S356" t="s">
        <v>34</v>
      </c>
      <c r="W356" s="3"/>
      <c r="X356" s="3"/>
      <c r="Y356" s="3"/>
      <c r="Z356" s="3"/>
      <c r="AA356" s="3"/>
      <c r="AB356" s="3"/>
      <c r="AC356" s="3" t="s">
        <v>9</v>
      </c>
      <c r="AD356" s="3"/>
      <c r="AE356" s="3"/>
      <c r="AF356" s="3"/>
      <c r="AG356" s="12">
        <f>COUNTIF(Table14[[#This Row],[Catalogue of the Museum of London Antiquities 1854]:[Illustrations of Roman London 1859]],"=y")</f>
        <v>1</v>
      </c>
      <c r="AH356" s="12" t="str">
        <f>CONCATENATE(Table14[[#This Row],[Surname]],", ",Table14[[#This Row],[First name]])</f>
        <v>Greenshields, J B</v>
      </c>
    </row>
    <row r="357" spans="1:34" hidden="1" x14ac:dyDescent="0.25">
      <c r="A357" t="s">
        <v>358</v>
      </c>
      <c r="B357" t="s">
        <v>1435</v>
      </c>
      <c r="D357" t="s">
        <v>9</v>
      </c>
      <c r="J357" t="s">
        <v>9</v>
      </c>
      <c r="P357" t="s">
        <v>359</v>
      </c>
      <c r="Q357" t="s">
        <v>16</v>
      </c>
      <c r="R357" s="3" t="s">
        <v>16</v>
      </c>
      <c r="S357" t="s">
        <v>27</v>
      </c>
      <c r="V357" t="s">
        <v>9</v>
      </c>
      <c r="W357" s="3" t="s">
        <v>9</v>
      </c>
      <c r="X357" s="3" t="s">
        <v>9</v>
      </c>
      <c r="Y357" s="3" t="s">
        <v>9</v>
      </c>
      <c r="Z357" s="3" t="s">
        <v>9</v>
      </c>
      <c r="AA357" s="3" t="s">
        <v>9</v>
      </c>
      <c r="AB357" s="3"/>
      <c r="AC357" s="3"/>
      <c r="AD357" s="3" t="s">
        <v>9</v>
      </c>
      <c r="AE357" s="3"/>
      <c r="AF357" s="3"/>
      <c r="AG357" s="12">
        <f>COUNTIF(Table14[[#This Row],[Catalogue of the Museum of London Antiquities 1854]:[Illustrations of Roman London 1859]],"=y")</f>
        <v>7</v>
      </c>
      <c r="AH357" s="12" t="str">
        <f>CONCATENATE(Table14[[#This Row],[Surname]],", ",Table14[[#This Row],[First name]])</f>
        <v>Griffith, W Petit</v>
      </c>
    </row>
    <row r="358" spans="1:34" hidden="1" x14ac:dyDescent="0.25">
      <c r="A358" t="s">
        <v>361</v>
      </c>
      <c r="B358" t="s">
        <v>333</v>
      </c>
      <c r="I358" t="s">
        <v>154</v>
      </c>
      <c r="J358" t="s">
        <v>9</v>
      </c>
      <c r="K358" t="s">
        <v>9</v>
      </c>
      <c r="P358" t="s">
        <v>362</v>
      </c>
      <c r="Q358" t="s">
        <v>16</v>
      </c>
      <c r="R358" s="3" t="s">
        <v>16</v>
      </c>
      <c r="S358" t="s">
        <v>27</v>
      </c>
      <c r="V358" t="s">
        <v>9</v>
      </c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12">
        <f>COUNTIF(Table14[[#This Row],[Catalogue of the Museum of London Antiquities 1854]:[Illustrations of Roman London 1859]],"=y")</f>
        <v>1</v>
      </c>
      <c r="AH358" s="12" t="str">
        <f>CONCATENATE(Table14[[#This Row],[Surname]],", ",Table14[[#This Row],[First name]])</f>
        <v>Guest, Augustus</v>
      </c>
    </row>
    <row r="359" spans="1:34" hidden="1" x14ac:dyDescent="0.25">
      <c r="A359" s="3" t="s">
        <v>361</v>
      </c>
      <c r="B359" s="3" t="s">
        <v>476</v>
      </c>
      <c r="C359" s="3"/>
      <c r="D359" s="3" t="s">
        <v>9</v>
      </c>
      <c r="E359" s="3"/>
      <c r="F359" s="3"/>
      <c r="G359" s="3"/>
      <c r="H359" s="3"/>
      <c r="I359" s="3" t="s">
        <v>48</v>
      </c>
      <c r="J359" s="3"/>
      <c r="K359" s="3"/>
      <c r="L359" s="3"/>
      <c r="M359" s="3"/>
      <c r="N359" s="3"/>
      <c r="O359" s="3"/>
      <c r="P359" s="3" t="s">
        <v>1277</v>
      </c>
      <c r="Q359" s="3" t="s">
        <v>16</v>
      </c>
      <c r="R359" s="3" t="s">
        <v>16</v>
      </c>
      <c r="S359" s="3" t="s">
        <v>27</v>
      </c>
      <c r="T359" s="3"/>
      <c r="U359" s="3"/>
      <c r="V359" s="3"/>
      <c r="W359" s="3"/>
      <c r="X359" s="3" t="s">
        <v>9</v>
      </c>
      <c r="Y359" s="3"/>
      <c r="Z359" s="3"/>
      <c r="AA359" s="3"/>
      <c r="AB359" s="3"/>
      <c r="AC359" s="3"/>
      <c r="AD359" s="3"/>
      <c r="AE359" s="3"/>
      <c r="AF359" s="3"/>
      <c r="AG359" s="12">
        <f>COUNTIF(Table14[[#This Row],[Catalogue of the Museum of London Antiquities 1854]:[Illustrations of Roman London 1859]],"=y")</f>
        <v>1</v>
      </c>
      <c r="AH359" s="12" t="str">
        <f>CONCATENATE(Table14[[#This Row],[Surname]],", ",Table14[[#This Row],[First name]])</f>
        <v>Guest, Edwin</v>
      </c>
    </row>
    <row r="360" spans="1:34" hidden="1" x14ac:dyDescent="0.25">
      <c r="A360" t="s">
        <v>1503</v>
      </c>
      <c r="Q360" t="s">
        <v>16</v>
      </c>
      <c r="R360" s="3" t="s">
        <v>16</v>
      </c>
      <c r="S360" t="s">
        <v>27</v>
      </c>
      <c r="U360" s="3" t="s">
        <v>1336</v>
      </c>
      <c r="W360" s="3"/>
      <c r="X360" s="3"/>
      <c r="Y360" s="3"/>
      <c r="Z360" s="3" t="s">
        <v>9</v>
      </c>
      <c r="AA360" s="3" t="s">
        <v>9</v>
      </c>
      <c r="AB360" s="3" t="s">
        <v>9</v>
      </c>
      <c r="AC360" s="3" t="s">
        <v>9</v>
      </c>
      <c r="AD360" s="3"/>
      <c r="AE360" s="3"/>
      <c r="AF360" s="3" t="s">
        <v>9</v>
      </c>
      <c r="AG360" s="12">
        <f>COUNTIF(Table14[[#This Row],[Catalogue of the Museum of London Antiquities 1854]:[Illustrations of Roman London 1859]],"=y")</f>
        <v>5</v>
      </c>
      <c r="AH360" s="12" t="str">
        <f>CONCATENATE(Table14[[#This Row],[Surname]],", ",Table14[[#This Row],[First name]])</f>
        <v xml:space="preserve">Guildhall Library London, </v>
      </c>
    </row>
    <row r="361" spans="1:34" hidden="1" x14ac:dyDescent="0.25">
      <c r="A361" t="s">
        <v>364</v>
      </c>
      <c r="B361" t="s">
        <v>11</v>
      </c>
      <c r="C361" t="s">
        <v>24</v>
      </c>
      <c r="E361" t="s">
        <v>9</v>
      </c>
      <c r="Q361" t="s">
        <v>365</v>
      </c>
      <c r="R361" s="3" t="s">
        <v>68</v>
      </c>
      <c r="S361" t="s">
        <v>27</v>
      </c>
      <c r="V361" t="s">
        <v>9</v>
      </c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12">
        <f>COUNTIF(Table14[[#This Row],[Catalogue of the Museum of London Antiquities 1854]:[Illustrations of Roman London 1859]],"=y")</f>
        <v>1</v>
      </c>
      <c r="AH361" s="12" t="str">
        <f>CONCATENATE(Table14[[#This Row],[Surname]],", ",Table14[[#This Row],[First name]])</f>
        <v>Gunn, John</v>
      </c>
    </row>
    <row r="362" spans="1:34" x14ac:dyDescent="0.25">
      <c r="A362" t="s">
        <v>364</v>
      </c>
      <c r="C362" t="s">
        <v>335</v>
      </c>
      <c r="Q362" t="s">
        <v>365</v>
      </c>
      <c r="R362" s="3" t="s">
        <v>68</v>
      </c>
      <c r="S362" t="s">
        <v>27</v>
      </c>
      <c r="W362" s="3"/>
      <c r="X362" s="3"/>
      <c r="Y362" s="3"/>
      <c r="Z362" s="3"/>
      <c r="AA362" s="3"/>
      <c r="AB362" s="3"/>
      <c r="AC362" s="3"/>
      <c r="AD362" s="3"/>
      <c r="AE362" s="3"/>
      <c r="AF362" s="3" t="s">
        <v>9</v>
      </c>
      <c r="AG362" s="12">
        <f>COUNTIF(Table14[[#This Row],[Catalogue of the Museum of London Antiquities 1854]:[Illustrations of Roman London 1859]],"=y")</f>
        <v>1</v>
      </c>
      <c r="AH362" s="12" t="str">
        <f>CONCATENATE(Table14[[#This Row],[Surname]],", ",Table14[[#This Row],[First name]])</f>
        <v xml:space="preserve">Gunn, </v>
      </c>
    </row>
    <row r="363" spans="1:34" hidden="1" x14ac:dyDescent="0.25">
      <c r="A363" t="s">
        <v>1333</v>
      </c>
      <c r="B363" t="s">
        <v>1334</v>
      </c>
      <c r="C363" t="s">
        <v>24</v>
      </c>
      <c r="E363" t="s">
        <v>9</v>
      </c>
      <c r="I363" t="s">
        <v>48</v>
      </c>
      <c r="Q363" t="s">
        <v>53</v>
      </c>
      <c r="R363" s="3" t="s">
        <v>468</v>
      </c>
      <c r="S363" t="s">
        <v>27</v>
      </c>
      <c r="W363" s="3"/>
      <c r="X363" s="3"/>
      <c r="Y363" s="3" t="s">
        <v>9</v>
      </c>
      <c r="Z363" s="3" t="s">
        <v>9</v>
      </c>
      <c r="AA363" s="3" t="s">
        <v>9</v>
      </c>
      <c r="AB363" s="3" t="s">
        <v>9</v>
      </c>
      <c r="AC363" s="3"/>
      <c r="AD363" s="3"/>
      <c r="AE363" s="3"/>
      <c r="AF363" s="3"/>
      <c r="AG363" s="12">
        <f>COUNTIF(Table14[[#This Row],[Catalogue of the Museum of London Antiquities 1854]:[Illustrations of Roman London 1859]],"=y")</f>
        <v>4</v>
      </c>
      <c r="AH363" s="12" t="str">
        <f>CONCATENATE(Table14[[#This Row],[Surname]],", ",Table14[[#This Row],[First name]])</f>
        <v>Gunner, W H</v>
      </c>
    </row>
    <row r="364" spans="1:34" hidden="1" x14ac:dyDescent="0.25">
      <c r="A364" t="s">
        <v>366</v>
      </c>
      <c r="B364" t="s">
        <v>66</v>
      </c>
      <c r="P364" t="s">
        <v>344</v>
      </c>
      <c r="Q364" t="s">
        <v>16</v>
      </c>
      <c r="R364" s="3" t="s">
        <v>16</v>
      </c>
      <c r="S364" t="s">
        <v>27</v>
      </c>
      <c r="V364" t="s">
        <v>9</v>
      </c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12">
        <f>COUNTIF(Table14[[#This Row],[Catalogue of the Museum of London Antiquities 1854]:[Illustrations of Roman London 1859]],"=y")</f>
        <v>1</v>
      </c>
      <c r="AH364" s="12" t="str">
        <f>CONCATENATE(Table14[[#This Row],[Surname]],", ",Table14[[#This Row],[First name]])</f>
        <v>Gunston, Thomas</v>
      </c>
    </row>
    <row r="365" spans="1:34" x14ac:dyDescent="0.25">
      <c r="A365" t="s">
        <v>367</v>
      </c>
      <c r="B365" t="s">
        <v>368</v>
      </c>
      <c r="C365" t="s">
        <v>369</v>
      </c>
      <c r="D365" t="s">
        <v>9</v>
      </c>
      <c r="P365" t="s">
        <v>1960</v>
      </c>
      <c r="Q365" t="s">
        <v>370</v>
      </c>
      <c r="R365" s="3" t="s">
        <v>68</v>
      </c>
      <c r="S365" t="s">
        <v>27</v>
      </c>
      <c r="V365" t="s">
        <v>9</v>
      </c>
      <c r="W365" s="3"/>
      <c r="X365" s="3"/>
      <c r="Y365" s="3"/>
      <c r="Z365" s="3"/>
      <c r="AA365" s="3"/>
      <c r="AB365" s="3"/>
      <c r="AC365" s="3"/>
      <c r="AD365" s="3"/>
      <c r="AE365" s="3"/>
      <c r="AF365" s="3" t="s">
        <v>9</v>
      </c>
      <c r="AG365" s="12">
        <f>COUNTIF(Table14[[#This Row],[Catalogue of the Museum of London Antiquities 1854]:[Illustrations of Roman London 1859]],"=y")</f>
        <v>2</v>
      </c>
      <c r="AH365" s="12" t="str">
        <f>CONCATENATE(Table14[[#This Row],[Surname]],", ",Table14[[#This Row],[First name]])</f>
        <v>Gurney, Anna</v>
      </c>
    </row>
    <row r="366" spans="1:34" hidden="1" x14ac:dyDescent="0.25">
      <c r="A366" t="s">
        <v>367</v>
      </c>
      <c r="B366" t="s">
        <v>371</v>
      </c>
      <c r="C366" t="s">
        <v>1335</v>
      </c>
      <c r="D366" t="s">
        <v>9</v>
      </c>
      <c r="J366" t="s">
        <v>9</v>
      </c>
      <c r="K366" s="3" t="s">
        <v>9</v>
      </c>
      <c r="N366" t="s">
        <v>2219</v>
      </c>
      <c r="Q366" t="s">
        <v>372</v>
      </c>
      <c r="R366" s="3" t="s">
        <v>68</v>
      </c>
      <c r="S366" t="s">
        <v>27</v>
      </c>
      <c r="V366" t="s">
        <v>9</v>
      </c>
      <c r="W366" s="3"/>
      <c r="X366" s="3"/>
      <c r="Y366" s="3" t="s">
        <v>9</v>
      </c>
      <c r="Z366" s="3" t="s">
        <v>9</v>
      </c>
      <c r="AA366" s="3" t="s">
        <v>9</v>
      </c>
      <c r="AB366" s="3" t="s">
        <v>9</v>
      </c>
      <c r="AC366" s="3"/>
      <c r="AD366" s="3" t="s">
        <v>9</v>
      </c>
      <c r="AE366" s="3"/>
      <c r="AF366" s="3" t="s">
        <v>9</v>
      </c>
      <c r="AG366" s="12">
        <f>COUNTIF(Table14[[#This Row],[Catalogue of the Museum of London Antiquities 1854]:[Illustrations of Roman London 1859]],"=y")</f>
        <v>7</v>
      </c>
      <c r="AH366" s="12" t="str">
        <f>CONCATENATE(Table14[[#This Row],[Surname]],", ",Table14[[#This Row],[First name]])</f>
        <v>Gurney, Daniel</v>
      </c>
    </row>
    <row r="367" spans="1:34" hidden="1" x14ac:dyDescent="0.25">
      <c r="A367" t="s">
        <v>367</v>
      </c>
      <c r="B367" t="s">
        <v>373</v>
      </c>
      <c r="D367" t="s">
        <v>9</v>
      </c>
      <c r="J367" t="s">
        <v>9</v>
      </c>
      <c r="K367" t="s">
        <v>9</v>
      </c>
      <c r="P367" t="s">
        <v>374</v>
      </c>
      <c r="Q367" t="s">
        <v>92</v>
      </c>
      <c r="R367" s="3" t="s">
        <v>68</v>
      </c>
      <c r="S367" t="s">
        <v>27</v>
      </c>
      <c r="V367" t="s">
        <v>9</v>
      </c>
      <c r="W367" s="3"/>
      <c r="X367" s="3" t="s">
        <v>9</v>
      </c>
      <c r="Y367" s="3" t="s">
        <v>9</v>
      </c>
      <c r="Z367" s="3" t="s">
        <v>9</v>
      </c>
      <c r="AA367" s="3" t="s">
        <v>9</v>
      </c>
      <c r="AB367" s="3" t="s">
        <v>9</v>
      </c>
      <c r="AC367" s="3"/>
      <c r="AD367" s="3" t="s">
        <v>9</v>
      </c>
      <c r="AE367" s="3"/>
      <c r="AF367" s="3" t="s">
        <v>9</v>
      </c>
      <c r="AG367" s="12">
        <f>COUNTIF(Table14[[#This Row],[Catalogue of the Museum of London Antiquities 1854]:[Illustrations of Roman London 1859]],"=y")</f>
        <v>8</v>
      </c>
      <c r="AH367" s="12" t="str">
        <f>CONCATENATE(Table14[[#This Row],[Surname]],", ",Table14[[#This Row],[First name]])</f>
        <v>Gurney, Hudson</v>
      </c>
    </row>
    <row r="368" spans="1:34" hidden="1" x14ac:dyDescent="0.25">
      <c r="A368" t="s">
        <v>367</v>
      </c>
      <c r="B368" t="s">
        <v>1233</v>
      </c>
      <c r="C368" t="s">
        <v>1041</v>
      </c>
      <c r="P368" t="s">
        <v>1657</v>
      </c>
      <c r="Q368" t="s">
        <v>2295</v>
      </c>
      <c r="R368" s="3" t="s">
        <v>68</v>
      </c>
      <c r="S368" t="s">
        <v>27</v>
      </c>
      <c r="T368" t="s">
        <v>9</v>
      </c>
      <c r="W368" s="3"/>
      <c r="X368" s="3"/>
      <c r="Y368" s="3"/>
      <c r="Z368" s="3"/>
      <c r="AA368" s="3"/>
      <c r="AB368" s="3" t="s">
        <v>9</v>
      </c>
      <c r="AC368" s="3" t="s">
        <v>9</v>
      </c>
      <c r="AD368" s="3"/>
      <c r="AE368" s="3"/>
      <c r="AF368" s="3"/>
      <c r="AG368" s="12">
        <f>COUNTIF(Table14[[#This Row],[Catalogue of the Museum of London Antiquities 1854]:[Illustrations of Roman London 1859]],"=y")</f>
        <v>2</v>
      </c>
      <c r="AH368" s="12" t="str">
        <f>CONCATENATE(Table14[[#This Row],[Surname]],", ",Table14[[#This Row],[First name]])</f>
        <v>Gurney, John Henry</v>
      </c>
    </row>
    <row r="369" spans="1:34" hidden="1" x14ac:dyDescent="0.25">
      <c r="A369" t="s">
        <v>375</v>
      </c>
      <c r="B369" t="s">
        <v>376</v>
      </c>
      <c r="D369" t="s">
        <v>9</v>
      </c>
      <c r="J369" t="s">
        <v>9</v>
      </c>
      <c r="P369" t="s">
        <v>2198</v>
      </c>
      <c r="Q369" t="s">
        <v>377</v>
      </c>
      <c r="R369" s="3" t="s">
        <v>378</v>
      </c>
      <c r="S369" t="s">
        <v>27</v>
      </c>
      <c r="V369" t="s">
        <v>9</v>
      </c>
      <c r="W369" s="3" t="s">
        <v>9</v>
      </c>
      <c r="X369" s="3" t="s">
        <v>9</v>
      </c>
      <c r="Y369" s="3"/>
      <c r="Z369" s="3"/>
      <c r="AA369" s="3"/>
      <c r="AB369" s="3"/>
      <c r="AC369" s="3"/>
      <c r="AD369" s="3"/>
      <c r="AE369" s="3"/>
      <c r="AF369" s="3"/>
      <c r="AG369" s="12">
        <f>COUNTIF(Table14[[#This Row],[Catalogue of the Museum of London Antiquities 1854]:[Illustrations of Roman London 1859]],"=y")</f>
        <v>3</v>
      </c>
      <c r="AH369" s="12" t="str">
        <f>CONCATENATE(Table14[[#This Row],[Surname]],", ",Table14[[#This Row],[First name]])</f>
        <v>Gutch, John Matthew</v>
      </c>
    </row>
    <row r="370" spans="1:34" hidden="1" x14ac:dyDescent="0.25">
      <c r="A370" t="s">
        <v>360</v>
      </c>
      <c r="B370" t="s">
        <v>45</v>
      </c>
      <c r="J370" t="s">
        <v>9</v>
      </c>
      <c r="P370" t="s">
        <v>363</v>
      </c>
      <c r="Q370" t="s">
        <v>16</v>
      </c>
      <c r="R370" s="3" t="s">
        <v>16</v>
      </c>
      <c r="S370" t="s">
        <v>27</v>
      </c>
      <c r="V370" t="s">
        <v>9</v>
      </c>
      <c r="W370" s="3"/>
      <c r="X370" s="3" t="s">
        <v>9</v>
      </c>
      <c r="Y370" s="3"/>
      <c r="Z370" s="3"/>
      <c r="AA370" s="3"/>
      <c r="AB370" s="3"/>
      <c r="AC370" s="3"/>
      <c r="AD370" s="3"/>
      <c r="AE370" s="3"/>
      <c r="AF370" s="3" t="s">
        <v>9</v>
      </c>
      <c r="AG370" s="12">
        <f>COUNTIF(Table14[[#This Row],[Catalogue of the Museum of London Antiquities 1854]:[Illustrations of Roman London 1859]],"=y")</f>
        <v>3</v>
      </c>
      <c r="AH370" s="12" t="str">
        <f>CONCATENATE(Table14[[#This Row],[Surname]],", ",Table14[[#This Row],[First name]])</f>
        <v>Gwilt, George</v>
      </c>
    </row>
    <row r="371" spans="1:34" x14ac:dyDescent="0.25">
      <c r="A371" t="s">
        <v>1962</v>
      </c>
      <c r="C371" t="s">
        <v>369</v>
      </c>
      <c r="P371" t="s">
        <v>1963</v>
      </c>
      <c r="Q371" t="s">
        <v>16</v>
      </c>
      <c r="R371" s="3" t="s">
        <v>16</v>
      </c>
      <c r="S371" t="s">
        <v>27</v>
      </c>
      <c r="W371" s="3"/>
      <c r="X371" s="3"/>
      <c r="Y371" s="3"/>
      <c r="Z371" s="3"/>
      <c r="AA371" s="3"/>
      <c r="AB371" s="3"/>
      <c r="AC371" s="3"/>
      <c r="AD371" s="3"/>
      <c r="AE371" s="3"/>
      <c r="AF371" s="3" t="s">
        <v>9</v>
      </c>
      <c r="AG371" s="12">
        <f>COUNTIF(Table14[[#This Row],[Catalogue of the Museum of London Antiquities 1854]:[Illustrations of Roman London 1859]],"=y")</f>
        <v>1</v>
      </c>
      <c r="AH371" s="12" t="str">
        <f>CONCATENATE(Table14[[#This Row],[Surname]],", ",Table14[[#This Row],[First name]])</f>
        <v xml:space="preserve">Hackett, </v>
      </c>
    </row>
    <row r="372" spans="1:34" hidden="1" x14ac:dyDescent="0.25">
      <c r="A372" t="s">
        <v>1227</v>
      </c>
      <c r="B372" t="s">
        <v>1228</v>
      </c>
      <c r="C372" t="s">
        <v>24</v>
      </c>
      <c r="D372" t="s">
        <v>9</v>
      </c>
      <c r="E372" t="s">
        <v>9</v>
      </c>
      <c r="Q372" t="s">
        <v>1229</v>
      </c>
      <c r="R372" s="3" t="s">
        <v>111</v>
      </c>
      <c r="S372" t="s">
        <v>27</v>
      </c>
      <c r="W372" s="3" t="s">
        <v>9</v>
      </c>
      <c r="X372" s="3" t="s">
        <v>9</v>
      </c>
      <c r="Y372" s="3"/>
      <c r="Z372" s="3"/>
      <c r="AA372" s="3"/>
      <c r="AB372" s="3"/>
      <c r="AC372" s="3"/>
      <c r="AD372" s="3"/>
      <c r="AE372" s="3"/>
      <c r="AF372" s="3"/>
      <c r="AG372" s="12">
        <f>COUNTIF(Table14[[#This Row],[Catalogue of the Museum of London Antiquities 1854]:[Illustrations of Roman London 1859]],"=y")</f>
        <v>2</v>
      </c>
      <c r="AH372" s="12" t="str">
        <f>CONCATENATE(Table14[[#This Row],[Surname]],", ",Table14[[#This Row],[First name]])</f>
        <v>Haigh, Daniel Henry</v>
      </c>
    </row>
    <row r="373" spans="1:34" hidden="1" x14ac:dyDescent="0.25">
      <c r="A373" s="3" t="s">
        <v>379</v>
      </c>
      <c r="B373" s="3" t="s">
        <v>72</v>
      </c>
      <c r="C373" s="3" t="s">
        <v>922</v>
      </c>
      <c r="D373" s="3" t="s">
        <v>9</v>
      </c>
      <c r="E373" s="3" t="s">
        <v>9</v>
      </c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 t="s">
        <v>380</v>
      </c>
      <c r="Q373" s="3" t="s">
        <v>923</v>
      </c>
      <c r="R373" s="3" t="s">
        <v>230</v>
      </c>
      <c r="S373" s="3" t="s">
        <v>27</v>
      </c>
      <c r="T373" s="3"/>
      <c r="U373" s="3"/>
      <c r="V373" s="3" t="s">
        <v>9</v>
      </c>
      <c r="W373" s="3"/>
      <c r="X373" s="3"/>
      <c r="Y373" s="3"/>
      <c r="Z373" s="3"/>
      <c r="AA373" s="3"/>
      <c r="AB373" s="3"/>
      <c r="AC373" s="3"/>
      <c r="AD373" s="3" t="s">
        <v>9</v>
      </c>
      <c r="AE373" s="3" t="s">
        <v>9</v>
      </c>
      <c r="AF373" s="3"/>
      <c r="AG373" s="12">
        <f>COUNTIF(Table14[[#This Row],[Catalogue of the Museum of London Antiquities 1854]:[Illustrations of Roman London 1859]],"=y")</f>
        <v>3</v>
      </c>
      <c r="AH373" s="12" t="str">
        <f>CONCATENATE(Table14[[#This Row],[Surname]],", ",Table14[[#This Row],[First name]])</f>
        <v>Hale, William</v>
      </c>
    </row>
    <row r="374" spans="1:34" hidden="1" x14ac:dyDescent="0.25">
      <c r="A374" t="s">
        <v>1436</v>
      </c>
      <c r="B374" t="s">
        <v>66</v>
      </c>
      <c r="C374" t="s">
        <v>24</v>
      </c>
      <c r="E374" t="s">
        <v>9</v>
      </c>
      <c r="I374" t="s">
        <v>48</v>
      </c>
      <c r="P374" t="s">
        <v>1437</v>
      </c>
      <c r="Q374" t="s">
        <v>16</v>
      </c>
      <c r="R374" s="3" t="s">
        <v>16</v>
      </c>
      <c r="S374" t="s">
        <v>27</v>
      </c>
      <c r="W374" s="3"/>
      <c r="X374" s="3"/>
      <c r="Y374" s="3"/>
      <c r="Z374" s="3" t="s">
        <v>9</v>
      </c>
      <c r="AA374" s="3" t="s">
        <v>9</v>
      </c>
      <c r="AB374" s="3"/>
      <c r="AC374" s="3"/>
      <c r="AD374" s="3"/>
      <c r="AE374" s="3"/>
      <c r="AF374" s="3"/>
      <c r="AG374" s="12">
        <f>COUNTIF(Table14[[#This Row],[Catalogue of the Museum of London Antiquities 1854]:[Illustrations of Roman London 1859]],"=y")</f>
        <v>2</v>
      </c>
      <c r="AH374" s="12" t="str">
        <f>CONCATENATE(Table14[[#This Row],[Surname]],", ",Table14[[#This Row],[First name]])</f>
        <v>Halford, Thomas</v>
      </c>
    </row>
    <row r="375" spans="1:34" hidden="1" x14ac:dyDescent="0.25">
      <c r="A375" s="3" t="s">
        <v>924</v>
      </c>
      <c r="B375" s="3" t="s">
        <v>125</v>
      </c>
      <c r="C375" s="3" t="s">
        <v>2187</v>
      </c>
      <c r="D375" s="3" t="s">
        <v>9</v>
      </c>
      <c r="E375" s="3"/>
      <c r="F375" s="3"/>
      <c r="G375" s="3"/>
      <c r="H375" s="3"/>
      <c r="I375" s="3" t="s">
        <v>585</v>
      </c>
      <c r="J375" s="3"/>
      <c r="K375" s="3" t="s">
        <v>9</v>
      </c>
      <c r="L375" s="3" t="s">
        <v>9</v>
      </c>
      <c r="M375" s="3"/>
      <c r="N375" s="3"/>
      <c r="O375" s="3"/>
      <c r="P375" s="3" t="s">
        <v>925</v>
      </c>
      <c r="Q375" s="3" t="s">
        <v>16</v>
      </c>
      <c r="R375" s="3" t="s">
        <v>16</v>
      </c>
      <c r="S375" s="3" t="s">
        <v>27</v>
      </c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 t="s">
        <v>9</v>
      </c>
      <c r="AE375" s="3"/>
      <c r="AF375" s="3"/>
      <c r="AG375" s="12">
        <f>COUNTIF(Table14[[#This Row],[Catalogue of the Museum of London Antiquities 1854]:[Illustrations of Roman London 1859]],"=y")</f>
        <v>1</v>
      </c>
      <c r="AH375" s="12" t="str">
        <f>CONCATENATE(Table14[[#This Row],[Surname]],", ",Table14[[#This Row],[First name]])</f>
        <v>Hallam, Henry</v>
      </c>
    </row>
    <row r="376" spans="1:34" hidden="1" x14ac:dyDescent="0.25">
      <c r="A376" t="s">
        <v>381</v>
      </c>
      <c r="B376" t="s">
        <v>29</v>
      </c>
      <c r="P376" t="s">
        <v>2296</v>
      </c>
      <c r="Q376" s="3" t="s">
        <v>287</v>
      </c>
      <c r="R376" s="3" t="s">
        <v>215</v>
      </c>
      <c r="S376" t="s">
        <v>27</v>
      </c>
      <c r="V376" t="s">
        <v>9</v>
      </c>
      <c r="W376" s="3" t="s">
        <v>9</v>
      </c>
      <c r="X376" s="3" t="s">
        <v>9</v>
      </c>
      <c r="Y376" s="3" t="s">
        <v>9</v>
      </c>
      <c r="Z376" s="3" t="s">
        <v>9</v>
      </c>
      <c r="AA376" s="3" t="s">
        <v>9</v>
      </c>
      <c r="AB376" s="3"/>
      <c r="AC376" s="3"/>
      <c r="AD376" s="3" t="s">
        <v>9</v>
      </c>
      <c r="AE376" s="3"/>
      <c r="AF376" s="3" t="s">
        <v>9</v>
      </c>
      <c r="AG376" s="12">
        <f>COUNTIF(Table14[[#This Row],[Catalogue of the Museum of London Antiquities 1854]:[Illustrations of Roman London 1859]],"=y")</f>
        <v>8</v>
      </c>
      <c r="AH376" s="12" t="str">
        <f>CONCATENATE(Table14[[#This Row],[Surname]],", ",Table14[[#This Row],[First name]])</f>
        <v>Hall, Charles</v>
      </c>
    </row>
    <row r="377" spans="1:34" hidden="1" x14ac:dyDescent="0.25">
      <c r="A377" s="3" t="s">
        <v>381</v>
      </c>
      <c r="B377" s="3" t="s">
        <v>382</v>
      </c>
      <c r="C377" s="3"/>
      <c r="D377" s="3" t="s">
        <v>9</v>
      </c>
      <c r="E377" s="3"/>
      <c r="F377" s="3"/>
      <c r="G377" s="3"/>
      <c r="H377" s="3"/>
      <c r="I377" s="3"/>
      <c r="J377" s="3" t="s">
        <v>9</v>
      </c>
      <c r="K377" s="3"/>
      <c r="L377" s="3"/>
      <c r="M377" s="3"/>
      <c r="N377" s="3"/>
      <c r="O377" s="3"/>
      <c r="P377" s="3" t="s">
        <v>383</v>
      </c>
      <c r="Q377" s="3" t="s">
        <v>384</v>
      </c>
      <c r="R377" s="3" t="s">
        <v>230</v>
      </c>
      <c r="S377" s="3" t="s">
        <v>27</v>
      </c>
      <c r="T377" s="3"/>
      <c r="U377" s="3"/>
      <c r="V377" s="3" t="s">
        <v>9</v>
      </c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12">
        <f>COUNTIF(Table14[[#This Row],[Catalogue of the Museum of London Antiquities 1854]:[Illustrations of Roman London 1859]],"=y")</f>
        <v>1</v>
      </c>
      <c r="AH377" s="12" t="str">
        <f>CONCATENATE(Table14[[#This Row],[Surname]],", ",Table14[[#This Row],[First name]])</f>
        <v>Hall, Samuel Carter</v>
      </c>
    </row>
    <row r="378" spans="1:34" hidden="1" x14ac:dyDescent="0.25">
      <c r="A378" t="s">
        <v>381</v>
      </c>
      <c r="B378" t="s">
        <v>385</v>
      </c>
      <c r="P378" t="s">
        <v>386</v>
      </c>
      <c r="Q378" t="s">
        <v>387</v>
      </c>
      <c r="R378" s="3" t="s">
        <v>388</v>
      </c>
      <c r="S378" t="s">
        <v>27</v>
      </c>
      <c r="V378" t="s">
        <v>9</v>
      </c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12">
        <f>COUNTIF(Table14[[#This Row],[Catalogue of the Museum of London Antiquities 1854]:[Illustrations of Roman London 1859]],"=y")</f>
        <v>1</v>
      </c>
      <c r="AH378" s="12" t="str">
        <f>CONCATENATE(Table14[[#This Row],[Surname]],", ",Table14[[#This Row],[First name]])</f>
        <v>Hall, John Rose</v>
      </c>
    </row>
    <row r="379" spans="1:34" hidden="1" x14ac:dyDescent="0.25">
      <c r="A379" s="3" t="s">
        <v>1694</v>
      </c>
      <c r="B379" s="3" t="s">
        <v>390</v>
      </c>
      <c r="C379" s="3"/>
      <c r="D379" s="3"/>
      <c r="E379" s="3"/>
      <c r="F379" s="3"/>
      <c r="G379" s="3"/>
      <c r="H379" s="3"/>
      <c r="I379" s="3"/>
      <c r="J379" s="3" t="s">
        <v>9</v>
      </c>
      <c r="K379" s="3" t="s">
        <v>9</v>
      </c>
      <c r="L379" s="3"/>
      <c r="M379" s="3"/>
      <c r="N379" s="3"/>
      <c r="O379" s="3"/>
      <c r="P379" s="3" t="s">
        <v>3232</v>
      </c>
      <c r="Q379" s="3" t="s">
        <v>16</v>
      </c>
      <c r="R379" s="3" t="s">
        <v>16</v>
      </c>
      <c r="S379" s="3" t="s">
        <v>27</v>
      </c>
      <c r="T379" s="3"/>
      <c r="U379" s="3"/>
      <c r="V379" s="3" t="s">
        <v>9</v>
      </c>
      <c r="W379" s="3" t="s">
        <v>9</v>
      </c>
      <c r="X379" s="3" t="s">
        <v>9</v>
      </c>
      <c r="Y379" s="3" t="s">
        <v>9</v>
      </c>
      <c r="Z379" s="3" t="s">
        <v>9</v>
      </c>
      <c r="AA379" s="3"/>
      <c r="AB379" s="3" t="s">
        <v>9</v>
      </c>
      <c r="AC379" s="3" t="s">
        <v>9</v>
      </c>
      <c r="AD379" s="3" t="s">
        <v>9</v>
      </c>
      <c r="AE379" s="3"/>
      <c r="AF379" s="3"/>
      <c r="AG379" s="12">
        <f>COUNTIF(Table14[[#This Row],[Catalogue of the Museum of London Antiquities 1854]:[Illustrations of Roman London 1859]],"=y")</f>
        <v>8</v>
      </c>
      <c r="AH379" s="12" t="str">
        <f>CONCATENATE(Table14[[#This Row],[Surname]],", ",Table14[[#This Row],[First name]])</f>
        <v>Halliwell-Phillips, James Orchard</v>
      </c>
    </row>
    <row r="380" spans="1:34" hidden="1" x14ac:dyDescent="0.25">
      <c r="A380" t="s">
        <v>392</v>
      </c>
      <c r="B380" t="s">
        <v>11</v>
      </c>
      <c r="M380" t="s">
        <v>9</v>
      </c>
      <c r="N380" t="s">
        <v>1301</v>
      </c>
      <c r="Q380" t="s">
        <v>8</v>
      </c>
      <c r="R380" s="3" t="s">
        <v>111</v>
      </c>
      <c r="S380" t="s">
        <v>27</v>
      </c>
      <c r="V380" t="s">
        <v>9</v>
      </c>
      <c r="W380" s="3"/>
      <c r="X380" s="3"/>
      <c r="Y380" s="3"/>
      <c r="Z380" s="3"/>
      <c r="AA380" s="3"/>
      <c r="AB380" s="3"/>
      <c r="AC380" s="3"/>
      <c r="AD380" s="3" t="s">
        <v>9</v>
      </c>
      <c r="AE380" s="3"/>
      <c r="AF380" s="3" t="s">
        <v>9</v>
      </c>
      <c r="AG380" s="12">
        <f>COUNTIF(Table14[[#This Row],[Catalogue of the Museum of London Antiquities 1854]:[Illustrations of Roman London 1859]],"=y")</f>
        <v>3</v>
      </c>
      <c r="AH380" s="12" t="str">
        <f>CONCATENATE(Table14[[#This Row],[Surname]],", ",Table14[[#This Row],[First name]])</f>
        <v>Hampden, John</v>
      </c>
    </row>
    <row r="381" spans="1:34" x14ac:dyDescent="0.25">
      <c r="A381" t="s">
        <v>1964</v>
      </c>
      <c r="C381" t="s">
        <v>335</v>
      </c>
      <c r="P381" t="s">
        <v>1965</v>
      </c>
      <c r="Q381" t="s">
        <v>1405</v>
      </c>
      <c r="R381" s="3" t="s">
        <v>3253</v>
      </c>
      <c r="S381" t="s">
        <v>27</v>
      </c>
      <c r="W381" s="3"/>
      <c r="X381" s="3"/>
      <c r="Y381" s="3"/>
      <c r="Z381" s="3"/>
      <c r="AA381" s="3"/>
      <c r="AB381" s="3"/>
      <c r="AC381" s="3"/>
      <c r="AD381" s="3"/>
      <c r="AE381" s="3"/>
      <c r="AF381" s="3" t="s">
        <v>9</v>
      </c>
      <c r="AG381" s="12">
        <f>COUNTIF(Table14[[#This Row],[Catalogue of the Museum of London Antiquities 1854]:[Illustrations of Roman London 1859]],"=y")</f>
        <v>1</v>
      </c>
      <c r="AH381" s="12" t="str">
        <f>CONCATENATE(Table14[[#This Row],[Surname]],", ",Table14[[#This Row],[First name]])</f>
        <v xml:space="preserve">Hannington, </v>
      </c>
    </row>
    <row r="382" spans="1:34" hidden="1" x14ac:dyDescent="0.25">
      <c r="A382" t="s">
        <v>1337</v>
      </c>
      <c r="B382" t="s">
        <v>1966</v>
      </c>
      <c r="C382" t="s">
        <v>1041</v>
      </c>
      <c r="Q382" t="s">
        <v>1416</v>
      </c>
      <c r="R382" s="3" t="s">
        <v>468</v>
      </c>
      <c r="S382" t="s">
        <v>27</v>
      </c>
      <c r="W382" s="3"/>
      <c r="X382" s="3"/>
      <c r="Y382" s="3"/>
      <c r="Z382" s="3"/>
      <c r="AA382" s="3"/>
      <c r="AB382" s="3"/>
      <c r="AC382" s="3"/>
      <c r="AD382" s="3"/>
      <c r="AE382" s="3"/>
      <c r="AF382" s="3" t="s">
        <v>9</v>
      </c>
      <c r="AG382" s="12">
        <f>COUNTIF(Table14[[#This Row],[Catalogue of the Museum of London Antiquities 1854]:[Illustrations of Roman London 1859]],"=y")</f>
        <v>1</v>
      </c>
      <c r="AH382" s="12" t="str">
        <f>CONCATENATE(Table14[[#This Row],[Surname]],", ",Table14[[#This Row],[First name]])</f>
        <v>Harcourt, Francis Vernon</v>
      </c>
    </row>
    <row r="383" spans="1:34" hidden="1" x14ac:dyDescent="0.25">
      <c r="A383" t="s">
        <v>1337</v>
      </c>
      <c r="B383" t="s">
        <v>1338</v>
      </c>
      <c r="C383" t="s">
        <v>24</v>
      </c>
      <c r="E383" t="s">
        <v>9</v>
      </c>
      <c r="P383" t="s">
        <v>1339</v>
      </c>
      <c r="Q383" t="s">
        <v>1340</v>
      </c>
      <c r="R383" s="3" t="s">
        <v>303</v>
      </c>
      <c r="S383" t="s">
        <v>27</v>
      </c>
      <c r="W383" s="3"/>
      <c r="X383" s="3"/>
      <c r="Y383" s="3" t="s">
        <v>9</v>
      </c>
      <c r="Z383" s="3" t="s">
        <v>9</v>
      </c>
      <c r="AA383" s="3" t="s">
        <v>9</v>
      </c>
      <c r="AB383" s="3"/>
      <c r="AC383" s="3"/>
      <c r="AD383" s="3"/>
      <c r="AE383" s="3"/>
      <c r="AF383" s="3" t="s">
        <v>9</v>
      </c>
      <c r="AG383" s="12">
        <f>COUNTIF(Table14[[#This Row],[Catalogue of the Museum of London Antiquities 1854]:[Illustrations of Roman London 1859]],"=y")</f>
        <v>4</v>
      </c>
      <c r="AH383" s="12" t="str">
        <f>CONCATENATE(Table14[[#This Row],[Surname]],", ",Table14[[#This Row],[First name]])</f>
        <v>Harcourt, L Vernon</v>
      </c>
    </row>
    <row r="384" spans="1:34" hidden="1" x14ac:dyDescent="0.25">
      <c r="A384" t="s">
        <v>393</v>
      </c>
      <c r="B384" t="s">
        <v>1967</v>
      </c>
      <c r="C384" t="s">
        <v>1968</v>
      </c>
      <c r="D384" t="s">
        <v>9</v>
      </c>
      <c r="E384" t="s">
        <v>9</v>
      </c>
      <c r="H384" t="s">
        <v>9</v>
      </c>
      <c r="I384" t="s">
        <v>48</v>
      </c>
      <c r="P384" t="s">
        <v>1969</v>
      </c>
      <c r="Q384" t="s">
        <v>50</v>
      </c>
      <c r="R384" s="3" t="s">
        <v>222</v>
      </c>
      <c r="S384" t="s">
        <v>27</v>
      </c>
      <c r="W384" s="3"/>
      <c r="X384" s="3"/>
      <c r="Y384" s="3"/>
      <c r="Z384" s="3"/>
      <c r="AA384" s="3"/>
      <c r="AB384" s="3"/>
      <c r="AC384" s="3"/>
      <c r="AD384" s="3"/>
      <c r="AE384" s="3"/>
      <c r="AF384" s="3" t="s">
        <v>9</v>
      </c>
      <c r="AG384" s="12">
        <f>COUNTIF(Table14[[#This Row],[Catalogue of the Museum of London Antiquities 1854]:[Illustrations of Roman London 1859]],"=y")</f>
        <v>1</v>
      </c>
      <c r="AH384" s="12" t="str">
        <f>CONCATENATE(Table14[[#This Row],[Surname]],", ",Table14[[#This Row],[First name]])</f>
        <v>Hardwick, C</v>
      </c>
    </row>
    <row r="385" spans="1:34" hidden="1" x14ac:dyDescent="0.25">
      <c r="A385" t="s">
        <v>393</v>
      </c>
      <c r="B385" t="s">
        <v>1438</v>
      </c>
      <c r="P385" t="s">
        <v>394</v>
      </c>
      <c r="Q385" t="s">
        <v>16</v>
      </c>
      <c r="R385" s="3" t="s">
        <v>16</v>
      </c>
      <c r="S385" t="s">
        <v>27</v>
      </c>
      <c r="V385" t="s">
        <v>9</v>
      </c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12">
        <f>COUNTIF(Table14[[#This Row],[Catalogue of the Museum of London Antiquities 1854]:[Illustrations of Roman London 1859]],"=y")</f>
        <v>1</v>
      </c>
      <c r="AH385" s="12" t="str">
        <f>CONCATENATE(Table14[[#This Row],[Surname]],", ",Table14[[#This Row],[First name]])</f>
        <v>Hardwick, R G</v>
      </c>
    </row>
    <row r="386" spans="1:34" hidden="1" x14ac:dyDescent="0.25">
      <c r="A386" t="s">
        <v>1970</v>
      </c>
      <c r="B386" t="s">
        <v>196</v>
      </c>
      <c r="P386" t="s">
        <v>1971</v>
      </c>
      <c r="Q386" t="s">
        <v>16</v>
      </c>
      <c r="R386" s="3" t="s">
        <v>16</v>
      </c>
      <c r="S386" t="s">
        <v>27</v>
      </c>
      <c r="W386" s="3"/>
      <c r="X386" s="3"/>
      <c r="Y386" s="3"/>
      <c r="Z386" s="3"/>
      <c r="AA386" s="3"/>
      <c r="AB386" s="3"/>
      <c r="AC386" s="3"/>
      <c r="AD386" s="3"/>
      <c r="AE386" s="3"/>
      <c r="AF386" s="3" t="s">
        <v>9</v>
      </c>
      <c r="AG386" s="12">
        <f>COUNTIF(Table14[[#This Row],[Catalogue of the Museum of London Antiquities 1854]:[Illustrations of Roman London 1859]],"=y")</f>
        <v>1</v>
      </c>
      <c r="AH386" s="12" t="str">
        <f>CONCATENATE(Table14[[#This Row],[Surname]],", ",Table14[[#This Row],[First name]])</f>
        <v>Harford, Frederick</v>
      </c>
    </row>
    <row r="387" spans="1:34" hidden="1" x14ac:dyDescent="0.25">
      <c r="A387" t="s">
        <v>395</v>
      </c>
      <c r="B387" t="s">
        <v>72</v>
      </c>
      <c r="C387" t="s">
        <v>1972</v>
      </c>
      <c r="D387" t="s">
        <v>9</v>
      </c>
      <c r="Q387" t="s">
        <v>219</v>
      </c>
      <c r="R387" s="3" t="s">
        <v>3252</v>
      </c>
      <c r="S387" t="s">
        <v>27</v>
      </c>
      <c r="V387" t="s">
        <v>9</v>
      </c>
      <c r="W387" s="3"/>
      <c r="X387" s="3"/>
      <c r="Y387" s="3"/>
      <c r="Z387" s="3"/>
      <c r="AA387" s="3"/>
      <c r="AB387" s="3"/>
      <c r="AC387" s="3"/>
      <c r="AD387" s="3"/>
      <c r="AE387" s="3"/>
      <c r="AF387" s="3" t="s">
        <v>9</v>
      </c>
      <c r="AG387" s="12">
        <f>COUNTIF(Table14[[#This Row],[Catalogue of the Museum of London Antiquities 1854]:[Illustrations of Roman London 1859]],"=y")</f>
        <v>2</v>
      </c>
      <c r="AH387" s="12" t="str">
        <f>CONCATENATE(Table14[[#This Row],[Surname]],", ",Table14[[#This Row],[First name]])</f>
        <v>Hargrove, William</v>
      </c>
    </row>
    <row r="388" spans="1:34" hidden="1" x14ac:dyDescent="0.25">
      <c r="A388" t="s">
        <v>396</v>
      </c>
      <c r="B388" t="s">
        <v>11</v>
      </c>
      <c r="D388" t="s">
        <v>3209</v>
      </c>
      <c r="P388" t="s">
        <v>1559</v>
      </c>
      <c r="Q388" s="3" t="s">
        <v>2297</v>
      </c>
      <c r="R388" s="3" t="s">
        <v>16</v>
      </c>
      <c r="S388" t="s">
        <v>27</v>
      </c>
      <c r="T388" t="s">
        <v>9</v>
      </c>
      <c r="V388" t="s">
        <v>9</v>
      </c>
      <c r="W388" s="3"/>
      <c r="X388" s="3"/>
      <c r="Y388" s="3"/>
      <c r="Z388" s="3"/>
      <c r="AA388" s="3"/>
      <c r="AB388" s="3" t="s">
        <v>9</v>
      </c>
      <c r="AC388" s="3" t="s">
        <v>9</v>
      </c>
      <c r="AD388" s="3" t="s">
        <v>9</v>
      </c>
      <c r="AE388" s="3" t="s">
        <v>9</v>
      </c>
      <c r="AF388" s="3" t="s">
        <v>9</v>
      </c>
      <c r="AG388" s="12">
        <f>COUNTIF(Table14[[#This Row],[Catalogue of the Museum of London Antiquities 1854]:[Illustrations of Roman London 1859]],"=y")</f>
        <v>6</v>
      </c>
      <c r="AH388" s="12" t="str">
        <f>CONCATENATE(Table14[[#This Row],[Surname]],", ",Table14[[#This Row],[First name]])</f>
        <v>Harris, John</v>
      </c>
    </row>
    <row r="389" spans="1:34" x14ac:dyDescent="0.25">
      <c r="A389" t="s">
        <v>397</v>
      </c>
      <c r="C389" t="s">
        <v>335</v>
      </c>
      <c r="P389" t="s">
        <v>1973</v>
      </c>
      <c r="Q389" t="s">
        <v>2319</v>
      </c>
      <c r="R389" s="3" t="s">
        <v>161</v>
      </c>
      <c r="S389" t="s">
        <v>27</v>
      </c>
      <c r="W389" s="3"/>
      <c r="X389" s="3"/>
      <c r="Y389" s="3"/>
      <c r="Z389" s="3"/>
      <c r="AA389" s="3"/>
      <c r="AB389" s="3"/>
      <c r="AC389" s="3"/>
      <c r="AD389" s="3"/>
      <c r="AE389" s="3"/>
      <c r="AF389" s="3" t="s">
        <v>9</v>
      </c>
      <c r="AG389" s="12">
        <f>COUNTIF(Table14[[#This Row],[Catalogue of the Museum of London Antiquities 1854]:[Illustrations of Roman London 1859]],"=y")</f>
        <v>1</v>
      </c>
      <c r="AH389" s="12" t="str">
        <f>CONCATENATE(Table14[[#This Row],[Surname]],", ",Table14[[#This Row],[First name]])</f>
        <v xml:space="preserve">Harrison, </v>
      </c>
    </row>
    <row r="390" spans="1:34" hidden="1" x14ac:dyDescent="0.25">
      <c r="A390" t="s">
        <v>397</v>
      </c>
      <c r="B390" t="s">
        <v>72</v>
      </c>
      <c r="J390" t="s">
        <v>9</v>
      </c>
      <c r="L390" t="s">
        <v>9</v>
      </c>
      <c r="P390" t="s">
        <v>1658</v>
      </c>
      <c r="Q390" t="s">
        <v>1659</v>
      </c>
      <c r="R390" s="3" t="s">
        <v>400</v>
      </c>
      <c r="S390" t="s">
        <v>27</v>
      </c>
      <c r="W390" s="3"/>
      <c r="X390" s="3"/>
      <c r="Y390" s="3"/>
      <c r="Z390" s="3"/>
      <c r="AA390" s="3"/>
      <c r="AB390" s="3"/>
      <c r="AC390" s="3" t="s">
        <v>9</v>
      </c>
      <c r="AD390" s="3"/>
      <c r="AE390" s="3"/>
      <c r="AF390" s="3"/>
      <c r="AG390" s="12">
        <f>COUNTIF(Table14[[#This Row],[Catalogue of the Museum of London Antiquities 1854]:[Illustrations of Roman London 1859]],"=y")</f>
        <v>1</v>
      </c>
      <c r="AH390" s="12" t="str">
        <f>CONCATENATE(Table14[[#This Row],[Surname]],", ",Table14[[#This Row],[First name]])</f>
        <v>Harrison, William</v>
      </c>
    </row>
    <row r="391" spans="1:34" hidden="1" x14ac:dyDescent="0.25">
      <c r="A391" t="s">
        <v>397</v>
      </c>
      <c r="B391" t="s">
        <v>72</v>
      </c>
      <c r="P391" t="s">
        <v>398</v>
      </c>
      <c r="Q391" t="s">
        <v>399</v>
      </c>
      <c r="R391" s="3" t="s">
        <v>400</v>
      </c>
      <c r="S391" t="s">
        <v>27</v>
      </c>
      <c r="V391" t="s">
        <v>9</v>
      </c>
      <c r="W391" s="3"/>
      <c r="X391" s="3"/>
      <c r="Y391" s="3" t="s">
        <v>9</v>
      </c>
      <c r="Z391" s="3" t="s">
        <v>9</v>
      </c>
      <c r="AA391" s="3" t="s">
        <v>9</v>
      </c>
      <c r="AB391" s="3" t="s">
        <v>9</v>
      </c>
      <c r="AC391" s="3"/>
      <c r="AD391" s="3"/>
      <c r="AE391" s="3"/>
      <c r="AF391" s="3" t="s">
        <v>9</v>
      </c>
      <c r="AG391" s="12">
        <f>COUNTIF(Table14[[#This Row],[Catalogue of the Museum of London Antiquities 1854]:[Illustrations of Roman London 1859]],"=y")</f>
        <v>6</v>
      </c>
      <c r="AH391" s="12" t="str">
        <f>CONCATENATE(Table14[[#This Row],[Surname]],", ",Table14[[#This Row],[First name]])</f>
        <v>Harrison, William</v>
      </c>
    </row>
    <row r="392" spans="1:34" hidden="1" x14ac:dyDescent="0.25">
      <c r="A392" t="s">
        <v>397</v>
      </c>
      <c r="B392" t="s">
        <v>1400</v>
      </c>
      <c r="P392" t="s">
        <v>1230</v>
      </c>
      <c r="Q392" t="s">
        <v>1231</v>
      </c>
      <c r="R392" s="3" t="s">
        <v>26</v>
      </c>
      <c r="S392" t="s">
        <v>27</v>
      </c>
      <c r="W392" s="3" t="s">
        <v>9</v>
      </c>
      <c r="X392" s="3"/>
      <c r="Y392" s="3"/>
      <c r="Z392" s="3"/>
      <c r="AA392" s="3"/>
      <c r="AB392" s="3"/>
      <c r="AC392" s="3"/>
      <c r="AD392" s="3"/>
      <c r="AE392" s="3"/>
      <c r="AF392" s="3"/>
      <c r="AG392" s="12">
        <f>COUNTIF(Table14[[#This Row],[Catalogue of the Museum of London Antiquities 1854]:[Illustrations of Roman London 1859]],"=y")</f>
        <v>1</v>
      </c>
      <c r="AH392" s="12" t="str">
        <f>CONCATENATE(Table14[[#This Row],[Surname]],", ",Table14[[#This Row],[First name]])</f>
        <v>Harrison, William F</v>
      </c>
    </row>
    <row r="393" spans="1:34" hidden="1" x14ac:dyDescent="0.25">
      <c r="A393" t="s">
        <v>401</v>
      </c>
      <c r="B393" t="s">
        <v>125</v>
      </c>
      <c r="C393" t="s">
        <v>402</v>
      </c>
      <c r="D393" t="s">
        <v>9</v>
      </c>
      <c r="J393" t="s">
        <v>9</v>
      </c>
      <c r="N393" t="s">
        <v>2220</v>
      </c>
      <c r="P393" t="s">
        <v>1974</v>
      </c>
      <c r="Q393" t="s">
        <v>92</v>
      </c>
      <c r="R393" s="3" t="s">
        <v>68</v>
      </c>
      <c r="S393" t="s">
        <v>27</v>
      </c>
      <c r="V393" t="s">
        <v>9</v>
      </c>
      <c r="W393" s="3"/>
      <c r="X393" s="3"/>
      <c r="Y393" s="3" t="s">
        <v>9</v>
      </c>
      <c r="Z393" s="3"/>
      <c r="AA393" s="3"/>
      <c r="AB393" s="3"/>
      <c r="AC393" s="3"/>
      <c r="AD393" s="3"/>
      <c r="AE393" s="3"/>
      <c r="AF393" s="3" t="s">
        <v>9</v>
      </c>
      <c r="AG393" s="12">
        <f>COUNTIF(Table14[[#This Row],[Catalogue of the Museum of London Antiquities 1854]:[Illustrations of Roman London 1859]],"=y")</f>
        <v>3</v>
      </c>
      <c r="AH393" s="12" t="str">
        <f>CONCATENATE(Table14[[#This Row],[Surname]],", ",Table14[[#This Row],[First name]])</f>
        <v>Harrod, Henry</v>
      </c>
    </row>
    <row r="394" spans="1:34" hidden="1" x14ac:dyDescent="0.25">
      <c r="A394" t="s">
        <v>926</v>
      </c>
      <c r="B394" t="s">
        <v>927</v>
      </c>
      <c r="D394" t="s">
        <v>3209</v>
      </c>
      <c r="Q394" t="s">
        <v>928</v>
      </c>
      <c r="R394" s="3" t="s">
        <v>230</v>
      </c>
      <c r="S394" t="s">
        <v>27</v>
      </c>
      <c r="W394" s="3"/>
      <c r="X394" s="3"/>
      <c r="Y394" s="3"/>
      <c r="Z394" s="3"/>
      <c r="AA394" s="3"/>
      <c r="AB394" s="3"/>
      <c r="AC394" s="3"/>
      <c r="AD394" s="3" t="s">
        <v>9</v>
      </c>
      <c r="AE394" s="3"/>
      <c r="AF394" s="3"/>
      <c r="AG394" s="12">
        <f>COUNTIF(Table14[[#This Row],[Catalogue of the Museum of London Antiquities 1854]:[Illustrations of Roman London 1859]],"=y")</f>
        <v>1</v>
      </c>
      <c r="AH394" s="12" t="str">
        <f>CONCATENATE(Table14[[#This Row],[Surname]],", ",Table14[[#This Row],[First name]])</f>
        <v>Hart, Alexander</v>
      </c>
    </row>
    <row r="395" spans="1:34" hidden="1" x14ac:dyDescent="0.25">
      <c r="A395" t="s">
        <v>1975</v>
      </c>
      <c r="B395" t="s">
        <v>1976</v>
      </c>
      <c r="P395" t="s">
        <v>1977</v>
      </c>
      <c r="Q395" t="s">
        <v>1978</v>
      </c>
      <c r="R395" s="3" t="s">
        <v>400</v>
      </c>
      <c r="S395" t="s">
        <v>27</v>
      </c>
      <c r="W395" s="3"/>
      <c r="X395" s="3"/>
      <c r="Y395" s="3"/>
      <c r="Z395" s="3"/>
      <c r="AA395" s="3"/>
      <c r="AB395" s="3"/>
      <c r="AC395" s="3"/>
      <c r="AD395" s="3"/>
      <c r="AE395" s="3"/>
      <c r="AF395" s="3" t="s">
        <v>9</v>
      </c>
      <c r="AG395" s="12">
        <f>COUNTIF(Table14[[#This Row],[Catalogue of the Museum of London Antiquities 1854]:[Illustrations of Roman London 1859]],"=y")</f>
        <v>1</v>
      </c>
      <c r="AH395" s="12" t="str">
        <f>CONCATENATE(Table14[[#This Row],[Surname]],", ",Table14[[#This Row],[First name]])</f>
        <v>Hartley, James Smyth</v>
      </c>
    </row>
    <row r="396" spans="1:34" hidden="1" x14ac:dyDescent="0.25">
      <c r="A396" t="s">
        <v>403</v>
      </c>
      <c r="B396" t="s">
        <v>45</v>
      </c>
      <c r="D396" t="s">
        <v>9</v>
      </c>
      <c r="I396" s="3"/>
      <c r="N396" t="s">
        <v>2221</v>
      </c>
      <c r="P396" t="s">
        <v>933</v>
      </c>
      <c r="Q396" t="s">
        <v>33</v>
      </c>
      <c r="R396" s="3" t="s">
        <v>3266</v>
      </c>
      <c r="S396" t="s">
        <v>34</v>
      </c>
      <c r="W396" s="3"/>
      <c r="X396" s="3"/>
      <c r="Y396" s="3"/>
      <c r="Z396" s="3"/>
      <c r="AA396" s="3"/>
      <c r="AB396" s="3"/>
      <c r="AC396" s="3"/>
      <c r="AD396" s="3" t="s">
        <v>9</v>
      </c>
      <c r="AE396" s="3"/>
      <c r="AF396" s="3"/>
      <c r="AG396" s="12">
        <f>COUNTIF(Table14[[#This Row],[Catalogue of the Museum of London Antiquities 1854]:[Illustrations of Roman London 1859]],"=y")</f>
        <v>1</v>
      </c>
      <c r="AH396" s="12" t="str">
        <f>CONCATENATE(Table14[[#This Row],[Surname]],", ",Table14[[#This Row],[First name]])</f>
        <v>Harvey, George</v>
      </c>
    </row>
    <row r="397" spans="1:34" hidden="1" x14ac:dyDescent="0.25">
      <c r="A397" t="s">
        <v>403</v>
      </c>
      <c r="B397" t="s">
        <v>1759</v>
      </c>
      <c r="I397" t="s">
        <v>48</v>
      </c>
      <c r="Q397" t="s">
        <v>1746</v>
      </c>
      <c r="R397" s="3" t="s">
        <v>3253</v>
      </c>
      <c r="S397" t="s">
        <v>27</v>
      </c>
      <c r="W397" s="3"/>
      <c r="X397" s="3"/>
      <c r="Y397" s="3"/>
      <c r="Z397" s="3"/>
      <c r="AA397" s="3"/>
      <c r="AB397" s="3"/>
      <c r="AC397" s="3"/>
      <c r="AD397" s="3"/>
      <c r="AE397" s="3" t="s">
        <v>9</v>
      </c>
      <c r="AF397" s="3"/>
      <c r="AG397" s="12">
        <f>COUNTIF(Table14[[#This Row],[Catalogue of the Museum of London Antiquities 1854]:[Illustrations of Roman London 1859]],"=y")</f>
        <v>1</v>
      </c>
      <c r="AH397" s="12" t="str">
        <f>CONCATENATE(Table14[[#This Row],[Surname]],", ",Table14[[#This Row],[First name]])</f>
        <v>Harvey, G G</v>
      </c>
    </row>
    <row r="398" spans="1:34" hidden="1" x14ac:dyDescent="0.25">
      <c r="A398" s="3" t="s">
        <v>403</v>
      </c>
      <c r="B398" s="3" t="s">
        <v>929</v>
      </c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 t="s">
        <v>930</v>
      </c>
      <c r="Q398" s="3" t="s">
        <v>931</v>
      </c>
      <c r="R398" s="3" t="s">
        <v>26</v>
      </c>
      <c r="S398" s="3" t="s">
        <v>1332</v>
      </c>
      <c r="T398" s="3"/>
      <c r="U398" s="3"/>
      <c r="V398" s="3"/>
      <c r="W398" s="3"/>
      <c r="X398" s="3"/>
      <c r="Y398" s="3" t="s">
        <v>9</v>
      </c>
      <c r="Z398" s="3"/>
      <c r="AA398" s="3"/>
      <c r="AB398" s="3"/>
      <c r="AC398" s="3"/>
      <c r="AD398" s="3" t="s">
        <v>9</v>
      </c>
      <c r="AE398" s="3"/>
      <c r="AF398" s="3"/>
      <c r="AG398" s="12">
        <f>COUNTIF(Table14[[#This Row],[Catalogue of the Museum of London Antiquities 1854]:[Illustrations of Roman London 1859]],"=y")</f>
        <v>2</v>
      </c>
      <c r="AH398" s="12" t="str">
        <f>CONCATENATE(Table14[[#This Row],[Surname]],", ",Table14[[#This Row],[First name]])</f>
        <v>Harvey, Henry Wise</v>
      </c>
    </row>
    <row r="399" spans="1:34" hidden="1" x14ac:dyDescent="0.25">
      <c r="A399" t="s">
        <v>403</v>
      </c>
      <c r="B399" t="s">
        <v>11</v>
      </c>
      <c r="C399" t="s">
        <v>932</v>
      </c>
      <c r="R399" s="3"/>
      <c r="W399" s="3"/>
      <c r="X399" s="3"/>
      <c r="Y399" s="3"/>
      <c r="Z399" s="3"/>
      <c r="AA399" s="3"/>
      <c r="AB399" s="3"/>
      <c r="AC399" s="3"/>
      <c r="AD399" s="3" t="s">
        <v>9</v>
      </c>
      <c r="AE399" s="3"/>
      <c r="AF399" s="3"/>
      <c r="AG399" s="12">
        <f>COUNTIF(Table14[[#This Row],[Catalogue of the Museum of London Antiquities 1854]:[Illustrations of Roman London 1859]],"=y")</f>
        <v>1</v>
      </c>
      <c r="AH399" s="12" t="str">
        <f>CONCATENATE(Table14[[#This Row],[Surname]],", ",Table14[[#This Row],[First name]])</f>
        <v>Harvey, John</v>
      </c>
    </row>
    <row r="400" spans="1:34" hidden="1" x14ac:dyDescent="0.25">
      <c r="A400" t="s">
        <v>403</v>
      </c>
      <c r="B400" t="s">
        <v>72</v>
      </c>
      <c r="D400" t="s">
        <v>9</v>
      </c>
      <c r="J400" t="s">
        <v>9</v>
      </c>
      <c r="P400" t="s">
        <v>404</v>
      </c>
      <c r="Q400" t="s">
        <v>319</v>
      </c>
      <c r="R400" s="3" t="s">
        <v>3253</v>
      </c>
      <c r="S400" t="s">
        <v>27</v>
      </c>
      <c r="V400" t="s">
        <v>9</v>
      </c>
      <c r="W400" s="3"/>
      <c r="X400" s="3"/>
      <c r="Y400" s="3"/>
      <c r="Z400" s="3" t="s">
        <v>9</v>
      </c>
      <c r="AA400" s="3" t="s">
        <v>9</v>
      </c>
      <c r="AB400" s="3" t="s">
        <v>9</v>
      </c>
      <c r="AC400" s="3"/>
      <c r="AD400" s="3" t="s">
        <v>9</v>
      </c>
      <c r="AE400" s="3"/>
      <c r="AF400" s="3"/>
      <c r="AG400" s="12">
        <f>COUNTIF(Table14[[#This Row],[Catalogue of the Museum of London Antiquities 1854]:[Illustrations of Roman London 1859]],"=y")</f>
        <v>5</v>
      </c>
      <c r="AH400" s="12" t="str">
        <f>CONCATENATE(Table14[[#This Row],[Surname]],", ",Table14[[#This Row],[First name]])</f>
        <v>Harvey, William</v>
      </c>
    </row>
    <row r="401" spans="1:34" hidden="1" x14ac:dyDescent="0.25">
      <c r="A401" t="s">
        <v>1981</v>
      </c>
      <c r="B401" t="s">
        <v>11</v>
      </c>
      <c r="D401" t="s">
        <v>9</v>
      </c>
      <c r="I401" t="s">
        <v>613</v>
      </c>
      <c r="P401" t="s">
        <v>1982</v>
      </c>
      <c r="Q401" t="s">
        <v>1983</v>
      </c>
      <c r="R401" s="3" t="s">
        <v>328</v>
      </c>
      <c r="S401" t="s">
        <v>27</v>
      </c>
      <c r="W401" s="3"/>
      <c r="X401" s="3"/>
      <c r="Y401" s="3"/>
      <c r="Z401" s="3"/>
      <c r="AA401" s="3"/>
      <c r="AB401" s="3"/>
      <c r="AC401" s="3"/>
      <c r="AD401" s="3"/>
      <c r="AE401" s="3"/>
      <c r="AF401" s="3" t="s">
        <v>9</v>
      </c>
      <c r="AG401" s="12">
        <f>COUNTIF(Table14[[#This Row],[Catalogue of the Museum of London Antiquities 1854]:[Illustrations of Roman London 1859]],"=y")</f>
        <v>1</v>
      </c>
      <c r="AH401" s="12" t="str">
        <f>CONCATENATE(Table14[[#This Row],[Surname]],", ",Table14[[#This Row],[First name]])</f>
        <v>Harwood Hill, John</v>
      </c>
    </row>
    <row r="402" spans="1:34" hidden="1" x14ac:dyDescent="0.25">
      <c r="A402" t="s">
        <v>935</v>
      </c>
      <c r="B402" t="s">
        <v>914</v>
      </c>
      <c r="P402" t="s">
        <v>936</v>
      </c>
      <c r="Q402" t="s">
        <v>16</v>
      </c>
      <c r="R402" s="3" t="s">
        <v>16</v>
      </c>
      <c r="S402" t="s">
        <v>27</v>
      </c>
      <c r="W402" s="3"/>
      <c r="X402" s="3"/>
      <c r="Y402" s="3"/>
      <c r="Z402" s="3"/>
      <c r="AA402" s="3"/>
      <c r="AB402" s="3"/>
      <c r="AC402" s="3"/>
      <c r="AD402" s="3" t="s">
        <v>9</v>
      </c>
      <c r="AE402" s="3"/>
      <c r="AF402" s="3"/>
      <c r="AG402" s="12">
        <f>COUNTIF(Table14[[#This Row],[Catalogue of the Museum of London Antiquities 1854]:[Illustrations of Roman London 1859]],"=y")</f>
        <v>1</v>
      </c>
      <c r="AH402" s="12" t="str">
        <f>CONCATENATE(Table14[[#This Row],[Surname]],", ",Table14[[#This Row],[First name]])</f>
        <v>Harwood, T</v>
      </c>
    </row>
    <row r="403" spans="1:34" hidden="1" x14ac:dyDescent="0.25">
      <c r="A403" t="s">
        <v>937</v>
      </c>
      <c r="C403" t="s">
        <v>938</v>
      </c>
      <c r="F403" t="s">
        <v>9</v>
      </c>
      <c r="J403" t="s">
        <v>9</v>
      </c>
      <c r="Q403" t="s">
        <v>939</v>
      </c>
      <c r="R403" s="3" t="s">
        <v>68</v>
      </c>
      <c r="S403" t="s">
        <v>27</v>
      </c>
      <c r="W403" s="3"/>
      <c r="X403" s="3"/>
      <c r="Y403" s="3"/>
      <c r="Z403" s="3"/>
      <c r="AA403" s="3"/>
      <c r="AB403" s="3"/>
      <c r="AC403" s="3"/>
      <c r="AD403" s="3" t="s">
        <v>9</v>
      </c>
      <c r="AE403" s="3"/>
      <c r="AF403" s="3"/>
      <c r="AG403" s="12">
        <f>COUNTIF(Table14[[#This Row],[Catalogue of the Museum of London Antiquities 1854]:[Illustrations of Roman London 1859]],"=y")</f>
        <v>1</v>
      </c>
      <c r="AH403" s="12" t="str">
        <f>CONCATENATE(Table14[[#This Row],[Surname]],", ",Table14[[#This Row],[First name]])</f>
        <v xml:space="preserve">Hastings, </v>
      </c>
    </row>
    <row r="404" spans="1:34" hidden="1" x14ac:dyDescent="0.25">
      <c r="A404" s="3" t="s">
        <v>405</v>
      </c>
      <c r="B404" s="3" t="s">
        <v>7</v>
      </c>
      <c r="C404" s="3" t="s">
        <v>1980</v>
      </c>
      <c r="D404" s="3" t="s">
        <v>9</v>
      </c>
      <c r="E404" s="3"/>
      <c r="F404" s="3"/>
      <c r="G404" s="3" t="s">
        <v>9</v>
      </c>
      <c r="H404" s="3"/>
      <c r="I404" s="3"/>
      <c r="J404" s="3" t="s">
        <v>9</v>
      </c>
      <c r="K404" s="3" t="s">
        <v>9</v>
      </c>
      <c r="L404" s="3"/>
      <c r="M404" s="3" t="s">
        <v>9</v>
      </c>
      <c r="N404" s="3" t="s">
        <v>1301</v>
      </c>
      <c r="O404" s="3"/>
      <c r="P404" s="3" t="s">
        <v>296</v>
      </c>
      <c r="Q404" s="3" t="s">
        <v>16</v>
      </c>
      <c r="R404" s="3" t="s">
        <v>16</v>
      </c>
      <c r="S404" s="3" t="s">
        <v>27</v>
      </c>
      <c r="T404" s="3"/>
      <c r="U404" s="3"/>
      <c r="V404" s="3"/>
      <c r="W404" s="3"/>
      <c r="X404" s="3"/>
      <c r="Y404" s="3" t="s">
        <v>9</v>
      </c>
      <c r="Z404" s="3" t="s">
        <v>9</v>
      </c>
      <c r="AA404" s="3" t="s">
        <v>9</v>
      </c>
      <c r="AB404" s="3" t="s">
        <v>9</v>
      </c>
      <c r="AC404" s="3"/>
      <c r="AD404" s="3"/>
      <c r="AE404" s="3"/>
      <c r="AF404" s="3" t="s">
        <v>9</v>
      </c>
      <c r="AG404" s="12">
        <f>COUNTIF(Table14[[#This Row],[Catalogue of the Museum of London Antiquities 1854]:[Illustrations of Roman London 1859]],"=y")</f>
        <v>5</v>
      </c>
      <c r="AH404" s="12" t="str">
        <f>CONCATENATE(Table14[[#This Row],[Surname]],", ",Table14[[#This Row],[First name]])</f>
        <v>Hawkins, Edward</v>
      </c>
    </row>
    <row r="405" spans="1:34" hidden="1" x14ac:dyDescent="0.25">
      <c r="A405" t="s">
        <v>405</v>
      </c>
      <c r="B405" t="s">
        <v>406</v>
      </c>
      <c r="J405" t="s">
        <v>9</v>
      </c>
      <c r="M405" t="s">
        <v>9</v>
      </c>
      <c r="N405" t="s">
        <v>1301</v>
      </c>
      <c r="P405" t="s">
        <v>407</v>
      </c>
      <c r="Q405" t="s">
        <v>16</v>
      </c>
      <c r="R405" s="3" t="s">
        <v>16</v>
      </c>
      <c r="S405" t="s">
        <v>27</v>
      </c>
      <c r="V405" t="s">
        <v>9</v>
      </c>
      <c r="W405" s="3" t="s">
        <v>9</v>
      </c>
      <c r="X405" s="3" t="s">
        <v>9</v>
      </c>
      <c r="Y405" s="3" t="s">
        <v>9</v>
      </c>
      <c r="Z405" s="3" t="s">
        <v>9</v>
      </c>
      <c r="AA405" s="3" t="s">
        <v>9</v>
      </c>
      <c r="AB405" s="3" t="s">
        <v>9</v>
      </c>
      <c r="AC405" s="3"/>
      <c r="AD405" s="3" t="s">
        <v>9</v>
      </c>
      <c r="AE405" s="3"/>
      <c r="AF405" s="3" t="s">
        <v>9</v>
      </c>
      <c r="AG405" s="12">
        <f>COUNTIF(Table14[[#This Row],[Catalogue of the Museum of London Antiquities 1854]:[Illustrations of Roman London 1859]],"=y")</f>
        <v>9</v>
      </c>
      <c r="AH405" s="12" t="str">
        <f>CONCATENATE(Table14[[#This Row],[Surname]],", ",Table14[[#This Row],[First name]])</f>
        <v>Hawkins, Walter</v>
      </c>
    </row>
    <row r="406" spans="1:34" hidden="1" x14ac:dyDescent="0.25">
      <c r="A406" t="s">
        <v>1979</v>
      </c>
      <c r="B406" t="s">
        <v>72</v>
      </c>
      <c r="P406" t="s">
        <v>1825</v>
      </c>
      <c r="Q406" t="s">
        <v>499</v>
      </c>
      <c r="R406" s="3" t="s">
        <v>111</v>
      </c>
      <c r="S406" t="s">
        <v>27</v>
      </c>
      <c r="W406" s="3"/>
      <c r="X406" s="3"/>
      <c r="Y406" s="3"/>
      <c r="Z406" s="3"/>
      <c r="AA406" s="3"/>
      <c r="AB406" s="3"/>
      <c r="AC406" s="3"/>
      <c r="AD406" s="3"/>
      <c r="AE406" s="3"/>
      <c r="AF406" s="3" t="s">
        <v>9</v>
      </c>
      <c r="AG406" s="12">
        <f>COUNTIF(Table14[[#This Row],[Catalogue of the Museum of London Antiquities 1854]:[Illustrations of Roman London 1859]],"=y")</f>
        <v>1</v>
      </c>
      <c r="AH406" s="12" t="str">
        <f>CONCATENATE(Table14[[#This Row],[Surname]],", ",Table14[[#This Row],[First name]])</f>
        <v>Hawkes, William</v>
      </c>
    </row>
    <row r="407" spans="1:34" hidden="1" x14ac:dyDescent="0.25">
      <c r="A407" t="s">
        <v>1232</v>
      </c>
      <c r="B407" t="s">
        <v>1233</v>
      </c>
      <c r="Q407" t="s">
        <v>640</v>
      </c>
      <c r="R407" s="3" t="s">
        <v>468</v>
      </c>
      <c r="S407" t="s">
        <v>27</v>
      </c>
      <c r="W407" s="3" t="s">
        <v>9</v>
      </c>
      <c r="X407" s="3" t="s">
        <v>9</v>
      </c>
      <c r="Y407" s="3"/>
      <c r="Z407" s="3"/>
      <c r="AA407" s="3"/>
      <c r="AB407" s="3"/>
      <c r="AC407" s="3"/>
      <c r="AD407" s="3"/>
      <c r="AE407" s="3"/>
      <c r="AF407" s="3"/>
      <c r="AG407" s="12">
        <f>COUNTIF(Table14[[#This Row],[Catalogue of the Museum of London Antiquities 1854]:[Illustrations of Roman London 1859]],"=y")</f>
        <v>2</v>
      </c>
      <c r="AH407" s="12" t="str">
        <f>CONCATENATE(Table14[[#This Row],[Surname]],", ",Table14[[#This Row],[First name]])</f>
        <v>Hearn, John Henry</v>
      </c>
    </row>
    <row r="408" spans="1:34" hidden="1" x14ac:dyDescent="0.25">
      <c r="A408" s="3" t="s">
        <v>940</v>
      </c>
      <c r="B408" s="3"/>
      <c r="C408" s="3" t="s">
        <v>941</v>
      </c>
      <c r="D408" s="3" t="s">
        <v>9</v>
      </c>
      <c r="E408" s="3"/>
      <c r="F408" s="3"/>
      <c r="G408" s="3"/>
      <c r="H408" s="3" t="s">
        <v>9</v>
      </c>
      <c r="I408" s="3"/>
      <c r="J408" s="3"/>
      <c r="K408" s="3"/>
      <c r="L408" s="3"/>
      <c r="M408" s="3"/>
      <c r="N408" s="3"/>
      <c r="O408" s="3"/>
      <c r="P408" s="3" t="s">
        <v>942</v>
      </c>
      <c r="Q408" s="3" t="s">
        <v>943</v>
      </c>
      <c r="R408" s="3" t="s">
        <v>128</v>
      </c>
      <c r="S408" s="3" t="s">
        <v>27</v>
      </c>
      <c r="T408" s="3"/>
      <c r="U408" s="3"/>
      <c r="V408" s="3"/>
      <c r="W408" s="3" t="s">
        <v>9</v>
      </c>
      <c r="X408" s="3" t="s">
        <v>9</v>
      </c>
      <c r="Y408" s="3" t="s">
        <v>9</v>
      </c>
      <c r="Z408" s="3" t="s">
        <v>9</v>
      </c>
      <c r="AA408" s="3" t="s">
        <v>9</v>
      </c>
      <c r="AB408" s="3"/>
      <c r="AC408" s="3"/>
      <c r="AD408" s="3" t="s">
        <v>9</v>
      </c>
      <c r="AE408" s="3"/>
      <c r="AF408" s="3" t="s">
        <v>9</v>
      </c>
      <c r="AG408" s="12">
        <f>COUNTIF(Table14[[#This Row],[Catalogue of the Museum of London Antiquities 1854]:[Illustrations of Roman London 1859]],"=y")</f>
        <v>7</v>
      </c>
      <c r="AH408" s="12" t="str">
        <f>CONCATENATE(Table14[[#This Row],[Surname]],", ",Table14[[#This Row],[First name]])</f>
        <v xml:space="preserve">Henslow, </v>
      </c>
    </row>
    <row r="409" spans="1:34" hidden="1" x14ac:dyDescent="0.25">
      <c r="A409" t="s">
        <v>408</v>
      </c>
      <c r="B409" t="s">
        <v>409</v>
      </c>
      <c r="C409" t="s">
        <v>410</v>
      </c>
      <c r="D409" t="s">
        <v>9</v>
      </c>
      <c r="Q409" t="s">
        <v>411</v>
      </c>
      <c r="R409" s="3" t="s">
        <v>185</v>
      </c>
      <c r="S409" t="s">
        <v>27</v>
      </c>
      <c r="V409" t="s">
        <v>9</v>
      </c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12">
        <f>COUNTIF(Table14[[#This Row],[Catalogue of the Museum of London Antiquities 1854]:[Illustrations of Roman London 1859]],"=y")</f>
        <v>1</v>
      </c>
      <c r="AH409" s="12" t="str">
        <f>CONCATENATE(Table14[[#This Row],[Surname]],", ",Table14[[#This Row],[First name]])</f>
        <v>Herbert, Algernon</v>
      </c>
    </row>
    <row r="410" spans="1:34" hidden="1" x14ac:dyDescent="0.25">
      <c r="A410" t="s">
        <v>412</v>
      </c>
      <c r="B410" t="s">
        <v>413</v>
      </c>
      <c r="C410" t="s">
        <v>414</v>
      </c>
      <c r="N410" t="s">
        <v>2222</v>
      </c>
      <c r="O410" t="s">
        <v>9</v>
      </c>
      <c r="Q410" t="s">
        <v>415</v>
      </c>
      <c r="R410" s="3" t="s">
        <v>1021</v>
      </c>
      <c r="S410" t="s">
        <v>211</v>
      </c>
      <c r="V410" t="s">
        <v>9</v>
      </c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12">
        <f>COUNTIF(Table14[[#This Row],[Catalogue of the Museum of London Antiquities 1854]:[Illustrations of Roman London 1859]],"=y")</f>
        <v>1</v>
      </c>
      <c r="AH410" s="12" t="str">
        <f>CONCATENATE(Table14[[#This Row],[Surname]],", ",Table14[[#This Row],[First name]])</f>
        <v>Hermand, Alexandre</v>
      </c>
    </row>
    <row r="411" spans="1:34" hidden="1" x14ac:dyDescent="0.25">
      <c r="A411" t="s">
        <v>416</v>
      </c>
      <c r="B411" t="s">
        <v>417</v>
      </c>
      <c r="P411" t="s">
        <v>418</v>
      </c>
      <c r="Q411" t="s">
        <v>16</v>
      </c>
      <c r="R411" s="3" t="s">
        <v>16</v>
      </c>
      <c r="S411" t="s">
        <v>27</v>
      </c>
      <c r="V411" t="s">
        <v>9</v>
      </c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12">
        <f>COUNTIF(Table14[[#This Row],[Catalogue of the Museum of London Antiquities 1854]:[Illustrations of Roman London 1859]],"=y")</f>
        <v>1</v>
      </c>
      <c r="AH411" s="12" t="str">
        <f>CONCATENATE(Table14[[#This Row],[Surname]],", ",Table14[[#This Row],[First name]])</f>
        <v>Hertz, Benjamin</v>
      </c>
    </row>
    <row r="412" spans="1:34" hidden="1" x14ac:dyDescent="0.25">
      <c r="A412" t="s">
        <v>944</v>
      </c>
      <c r="C412" t="s">
        <v>945</v>
      </c>
      <c r="D412" t="s">
        <v>9</v>
      </c>
      <c r="E412" t="s">
        <v>9</v>
      </c>
      <c r="Q412" t="s">
        <v>16</v>
      </c>
      <c r="R412" s="3" t="s">
        <v>16</v>
      </c>
      <c r="S412" t="s">
        <v>27</v>
      </c>
      <c r="W412" s="3"/>
      <c r="X412" s="3"/>
      <c r="Y412" s="3"/>
      <c r="Z412" s="3"/>
      <c r="AA412" s="3"/>
      <c r="AB412" s="3"/>
      <c r="AC412" s="3"/>
      <c r="AD412" s="3" t="s">
        <v>9</v>
      </c>
      <c r="AE412" s="3"/>
      <c r="AF412" s="3"/>
      <c r="AG412" s="12">
        <f>COUNTIF(Table14[[#This Row],[Catalogue of the Museum of London Antiquities 1854]:[Illustrations of Roman London 1859]],"=y")</f>
        <v>1</v>
      </c>
      <c r="AH412" s="12" t="str">
        <f>CONCATENATE(Table14[[#This Row],[Surname]],", ",Table14[[#This Row],[First name]])</f>
        <v xml:space="preserve">Hessey, </v>
      </c>
    </row>
    <row r="413" spans="1:34" hidden="1" x14ac:dyDescent="0.25">
      <c r="A413" t="s">
        <v>419</v>
      </c>
      <c r="B413" t="s">
        <v>371</v>
      </c>
      <c r="P413" t="s">
        <v>420</v>
      </c>
      <c r="Q413" t="s">
        <v>16</v>
      </c>
      <c r="R413" s="3" t="s">
        <v>16</v>
      </c>
      <c r="S413" t="s">
        <v>27</v>
      </c>
      <c r="V413" t="s">
        <v>9</v>
      </c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12">
        <f>COUNTIF(Table14[[#This Row],[Catalogue of the Museum of London Antiquities 1854]:[Illustrations of Roman London 1859]],"=y")</f>
        <v>1</v>
      </c>
      <c r="AH413" s="12" t="str">
        <f>CONCATENATE(Table14[[#This Row],[Surname]],", ",Table14[[#This Row],[First name]])</f>
        <v>Hewitt, Daniel</v>
      </c>
    </row>
    <row r="414" spans="1:34" hidden="1" x14ac:dyDescent="0.25">
      <c r="A414" t="s">
        <v>419</v>
      </c>
      <c r="B414" t="s">
        <v>66</v>
      </c>
      <c r="P414" t="s">
        <v>1439</v>
      </c>
      <c r="Q414" t="s">
        <v>430</v>
      </c>
      <c r="R414" s="3" t="s">
        <v>430</v>
      </c>
      <c r="S414" t="s">
        <v>431</v>
      </c>
      <c r="W414" s="3"/>
      <c r="X414" s="3"/>
      <c r="Y414" s="3"/>
      <c r="Z414" s="3" t="s">
        <v>9</v>
      </c>
      <c r="AA414" s="3" t="s">
        <v>9</v>
      </c>
      <c r="AB414" s="3" t="s">
        <v>9</v>
      </c>
      <c r="AC414" s="3"/>
      <c r="AD414" s="3"/>
      <c r="AE414" s="3"/>
      <c r="AF414" s="3" t="s">
        <v>9</v>
      </c>
      <c r="AG414" s="12">
        <f>COUNTIF(Table14[[#This Row],[Catalogue of the Museum of London Antiquities 1854]:[Illustrations of Roman London 1859]],"=y")</f>
        <v>4</v>
      </c>
      <c r="AH414" s="12" t="str">
        <f>CONCATENATE(Table14[[#This Row],[Surname]],", ",Table14[[#This Row],[First name]])</f>
        <v>Hewitt, Thomas</v>
      </c>
    </row>
    <row r="415" spans="1:34" hidden="1" x14ac:dyDescent="0.25">
      <c r="A415" s="19" t="s">
        <v>421</v>
      </c>
      <c r="B415" s="19" t="s">
        <v>113</v>
      </c>
      <c r="C415" s="19" t="s">
        <v>1041</v>
      </c>
      <c r="D415" s="19" t="s">
        <v>9</v>
      </c>
      <c r="E415" s="19"/>
      <c r="F415" s="19"/>
      <c r="G415" s="19"/>
      <c r="H415" s="19"/>
      <c r="I415" s="19"/>
      <c r="J415" s="19" t="s">
        <v>9</v>
      </c>
      <c r="K415" s="19" t="s">
        <v>9</v>
      </c>
      <c r="L415" s="19"/>
      <c r="M415" s="19"/>
      <c r="N415" s="19"/>
      <c r="O415" s="19"/>
      <c r="P415" s="19" t="s">
        <v>422</v>
      </c>
      <c r="Q415" s="19" t="s">
        <v>16</v>
      </c>
      <c r="R415" s="19" t="s">
        <v>16</v>
      </c>
      <c r="S415" s="19" t="s">
        <v>27</v>
      </c>
      <c r="T415" s="19"/>
      <c r="U415" s="19"/>
      <c r="V415" s="19" t="s">
        <v>9</v>
      </c>
      <c r="W415" s="19"/>
      <c r="X415" s="19"/>
      <c r="Y415" s="19"/>
      <c r="Z415" s="19"/>
      <c r="AA415" s="19"/>
      <c r="AB415" s="19"/>
      <c r="AC415" s="19"/>
      <c r="AD415" s="19"/>
      <c r="AE415" s="19"/>
      <c r="AF415" s="19"/>
      <c r="AG415" s="20">
        <f>COUNTIF(Table14[[#This Row],[Catalogue of the Museum of London Antiquities 1854]:[Illustrations of Roman London 1859]],"=y")</f>
        <v>1</v>
      </c>
      <c r="AH415" s="20" t="str">
        <f>CONCATENATE(Table14[[#This Row],[Surname]],", ",Table14[[#This Row],[First name]])</f>
        <v>Heywood, James</v>
      </c>
    </row>
    <row r="416" spans="1:34" hidden="1" x14ac:dyDescent="0.25">
      <c r="A416" s="3" t="s">
        <v>421</v>
      </c>
      <c r="B416" s="3" t="s">
        <v>423</v>
      </c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 t="s">
        <v>3237</v>
      </c>
      <c r="Q416" s="3" t="s">
        <v>425</v>
      </c>
      <c r="R416" s="3" t="s">
        <v>400</v>
      </c>
      <c r="S416" s="3" t="s">
        <v>27</v>
      </c>
      <c r="T416" s="3"/>
      <c r="U416" s="3"/>
      <c r="V416" s="3" t="s">
        <v>9</v>
      </c>
      <c r="W416" s="3"/>
      <c r="X416" s="3"/>
      <c r="Y416" s="3" t="s">
        <v>9</v>
      </c>
      <c r="Z416" s="3" t="s">
        <v>9</v>
      </c>
      <c r="AA416" s="3" t="s">
        <v>9</v>
      </c>
      <c r="AB416" s="3" t="s">
        <v>9</v>
      </c>
      <c r="AC416" s="3" t="s">
        <v>9</v>
      </c>
      <c r="AD416" s="3"/>
      <c r="AE416" s="3"/>
      <c r="AF416" s="3"/>
      <c r="AG416" s="12">
        <f>COUNTIF(Table14[[#This Row],[Catalogue of the Museum of London Antiquities 1854]:[Illustrations of Roman London 1859]],"=y")</f>
        <v>6</v>
      </c>
      <c r="AH416" s="12" t="str">
        <f>CONCATENATE(Table14[[#This Row],[Surname]],", ",Table14[[#This Row],[First name]])</f>
        <v xml:space="preserve">Heywood, Samuel </v>
      </c>
    </row>
    <row r="417" spans="1:34" hidden="1" x14ac:dyDescent="0.25">
      <c r="A417" t="s">
        <v>1440</v>
      </c>
      <c r="B417" t="s">
        <v>45</v>
      </c>
      <c r="D417" t="s">
        <v>9</v>
      </c>
      <c r="Q417" t="s">
        <v>1416</v>
      </c>
      <c r="R417" s="3" t="s">
        <v>468</v>
      </c>
      <c r="S417" t="s">
        <v>27</v>
      </c>
      <c r="W417" s="3"/>
      <c r="X417" s="3"/>
      <c r="Y417" s="3"/>
      <c r="Z417" s="3"/>
      <c r="AA417" s="3" t="s">
        <v>9</v>
      </c>
      <c r="AB417" s="3" t="s">
        <v>9</v>
      </c>
      <c r="AC417" s="3"/>
      <c r="AD417" s="3"/>
      <c r="AE417" s="3"/>
      <c r="AF417" s="3" t="s">
        <v>9</v>
      </c>
      <c r="AG417" s="12">
        <f>COUNTIF(Table14[[#This Row],[Catalogue of the Museum of London Antiquities 1854]:[Illustrations of Roman London 1859]],"=y")</f>
        <v>3</v>
      </c>
      <c r="AH417" s="12" t="str">
        <f>CONCATENATE(Table14[[#This Row],[Surname]],", ",Table14[[#This Row],[First name]])</f>
        <v>Hillier, George</v>
      </c>
    </row>
    <row r="418" spans="1:34" hidden="1" x14ac:dyDescent="0.25">
      <c r="A418" t="s">
        <v>946</v>
      </c>
      <c r="B418" t="s">
        <v>11</v>
      </c>
      <c r="C418" t="s">
        <v>24</v>
      </c>
      <c r="E418" t="s">
        <v>9</v>
      </c>
      <c r="P418" t="s">
        <v>947</v>
      </c>
      <c r="Q418" t="s">
        <v>836</v>
      </c>
      <c r="R418" s="3" t="s">
        <v>26</v>
      </c>
      <c r="S418" t="s">
        <v>27</v>
      </c>
      <c r="W418" s="3"/>
      <c r="X418" s="3"/>
      <c r="Y418" s="3"/>
      <c r="Z418" s="3"/>
      <c r="AA418" s="3"/>
      <c r="AB418" s="3"/>
      <c r="AC418" s="3"/>
      <c r="AD418" s="3" t="s">
        <v>9</v>
      </c>
      <c r="AE418" s="3"/>
      <c r="AF418" s="3"/>
      <c r="AG418" s="12">
        <f>COUNTIF(Table14[[#This Row],[Catalogue of the Museum of London Antiquities 1854]:[Illustrations of Roman London 1859]],"=y")</f>
        <v>1</v>
      </c>
      <c r="AH418" s="12" t="str">
        <f>CONCATENATE(Table14[[#This Row],[Surname]],", ",Table14[[#This Row],[First name]])</f>
        <v>Hilton, John</v>
      </c>
    </row>
    <row r="419" spans="1:34" hidden="1" x14ac:dyDescent="0.25">
      <c r="A419" t="s">
        <v>1984</v>
      </c>
      <c r="B419" t="s">
        <v>1985</v>
      </c>
      <c r="C419" t="s">
        <v>1986</v>
      </c>
      <c r="N419" t="s">
        <v>2223</v>
      </c>
      <c r="Q419" t="s">
        <v>12</v>
      </c>
      <c r="R419" s="3" t="s">
        <v>2061</v>
      </c>
      <c r="S419" t="s">
        <v>27</v>
      </c>
      <c r="W419" s="3"/>
      <c r="X419" s="3"/>
      <c r="Y419" s="3"/>
      <c r="Z419" s="3"/>
      <c r="AA419" s="3"/>
      <c r="AB419" s="3"/>
      <c r="AC419" s="3"/>
      <c r="AD419" s="3"/>
      <c r="AE419" s="3"/>
      <c r="AF419" s="3" t="s">
        <v>9</v>
      </c>
      <c r="AG419" s="12">
        <f>COUNTIF(Table14[[#This Row],[Catalogue of the Museum of London Antiquities 1854]:[Illustrations of Roman London 1859]],"=y")</f>
        <v>1</v>
      </c>
      <c r="AH419" s="12" t="str">
        <f>CONCATENATE(Table14[[#This Row],[Surname]],", ",Table14[[#This Row],[First name]])</f>
        <v>Hinde, John Hodgson</v>
      </c>
    </row>
    <row r="420" spans="1:34" hidden="1" x14ac:dyDescent="0.25">
      <c r="A420" t="s">
        <v>1987</v>
      </c>
      <c r="B420" t="s">
        <v>196</v>
      </c>
      <c r="L420" t="s">
        <v>9</v>
      </c>
      <c r="P420" t="s">
        <v>1988</v>
      </c>
      <c r="Q420" t="s">
        <v>16</v>
      </c>
      <c r="R420" s="3" t="s">
        <v>16</v>
      </c>
      <c r="S420" t="s">
        <v>27</v>
      </c>
      <c r="W420" s="3"/>
      <c r="X420" s="3"/>
      <c r="Y420" s="3"/>
      <c r="Z420" s="3"/>
      <c r="AA420" s="3"/>
      <c r="AB420" s="3"/>
      <c r="AC420" s="3"/>
      <c r="AD420" s="3"/>
      <c r="AE420" s="3"/>
      <c r="AF420" s="3" t="s">
        <v>9</v>
      </c>
      <c r="AG420" s="12">
        <f>COUNTIF(Table14[[#This Row],[Catalogue of the Museum of London Antiquities 1854]:[Illustrations of Roman London 1859]],"=y")</f>
        <v>1</v>
      </c>
      <c r="AH420" s="12" t="str">
        <f>CONCATENATE(Table14[[#This Row],[Surname]],", ",Table14[[#This Row],[First name]])</f>
        <v>Hindmarsh, Frederick</v>
      </c>
    </row>
    <row r="421" spans="1:34" hidden="1" x14ac:dyDescent="0.25">
      <c r="A421" t="s">
        <v>426</v>
      </c>
      <c r="B421" t="s">
        <v>427</v>
      </c>
      <c r="P421" t="s">
        <v>1561</v>
      </c>
      <c r="Q421" t="s">
        <v>16</v>
      </c>
      <c r="R421" s="3" t="s">
        <v>16</v>
      </c>
      <c r="S421" t="s">
        <v>27</v>
      </c>
      <c r="V421" t="s">
        <v>9</v>
      </c>
      <c r="W421" s="3"/>
      <c r="X421" s="3" t="s">
        <v>9</v>
      </c>
      <c r="Y421" s="3" t="s">
        <v>9</v>
      </c>
      <c r="Z421" s="3" t="s">
        <v>9</v>
      </c>
      <c r="AA421" s="3" t="s">
        <v>9</v>
      </c>
      <c r="AB421" s="3" t="s">
        <v>9</v>
      </c>
      <c r="AC421" s="3" t="s">
        <v>9</v>
      </c>
      <c r="AD421" s="3"/>
      <c r="AE421" s="3"/>
      <c r="AF421" s="3"/>
      <c r="AG421" s="12">
        <f>COUNTIF(Table14[[#This Row],[Catalogue of the Museum of London Antiquities 1854]:[Illustrations of Roman London 1859]],"=y")</f>
        <v>7</v>
      </c>
      <c r="AH421" s="12" t="str">
        <f>CONCATENATE(Table14[[#This Row],[Surname]],", ",Table14[[#This Row],[First name]])</f>
        <v>Hingeston, Charles Hilton</v>
      </c>
    </row>
    <row r="422" spans="1:34" hidden="1" x14ac:dyDescent="0.25">
      <c r="A422" t="s">
        <v>428</v>
      </c>
      <c r="Q422" t="s">
        <v>149</v>
      </c>
      <c r="R422" s="3" t="s">
        <v>400</v>
      </c>
      <c r="S422" t="s">
        <v>27</v>
      </c>
      <c r="U422" t="s">
        <v>428</v>
      </c>
      <c r="V422" t="s">
        <v>9</v>
      </c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12">
        <f>COUNTIF(Table14[[#This Row],[Catalogue of the Museum of London Antiquities 1854]:[Illustrations of Roman London 1859]],"=y")</f>
        <v>1</v>
      </c>
      <c r="AH422" s="12" t="str">
        <f>CONCATENATE(Table14[[#This Row],[Surname]],", ",Table14[[#This Row],[First name]])</f>
        <v xml:space="preserve">The Historical Society of Lancashire and Cheshire, </v>
      </c>
    </row>
    <row r="423" spans="1:34" hidden="1" x14ac:dyDescent="0.25">
      <c r="A423" t="s">
        <v>429</v>
      </c>
      <c r="B423" t="s">
        <v>7</v>
      </c>
      <c r="P423" s="3" t="s">
        <v>1278</v>
      </c>
      <c r="Q423" t="s">
        <v>430</v>
      </c>
      <c r="R423" s="3" t="s">
        <v>430</v>
      </c>
      <c r="S423" t="s">
        <v>431</v>
      </c>
      <c r="V423" t="s">
        <v>9</v>
      </c>
      <c r="W423" s="3" t="s">
        <v>9</v>
      </c>
      <c r="X423" s="3" t="s">
        <v>9</v>
      </c>
      <c r="Y423" s="3" t="s">
        <v>9</v>
      </c>
      <c r="Z423" s="3" t="s">
        <v>9</v>
      </c>
      <c r="AA423" s="3" t="s">
        <v>9</v>
      </c>
      <c r="AB423" s="3" t="s">
        <v>9</v>
      </c>
      <c r="AC423" s="3"/>
      <c r="AD423" s="3"/>
      <c r="AE423" s="3"/>
      <c r="AF423" s="3"/>
      <c r="AG423" s="12">
        <f>COUNTIF(Table14[[#This Row],[Catalogue of the Museum of London Antiquities 1854]:[Illustrations of Roman London 1859]],"=y")</f>
        <v>7</v>
      </c>
      <c r="AH423" s="12" t="str">
        <f>CONCATENATE(Table14[[#This Row],[Surname]],", ",Table14[[#This Row],[First name]])</f>
        <v>Hoare, Edward</v>
      </c>
    </row>
    <row r="424" spans="1:34" hidden="1" x14ac:dyDescent="0.25">
      <c r="A424" t="s">
        <v>432</v>
      </c>
      <c r="B424" t="s">
        <v>61</v>
      </c>
      <c r="P424" s="3" t="s">
        <v>2298</v>
      </c>
      <c r="Q424" t="s">
        <v>16</v>
      </c>
      <c r="R424" s="3" t="s">
        <v>16</v>
      </c>
      <c r="S424" t="s">
        <v>27</v>
      </c>
      <c r="V424" t="s">
        <v>9</v>
      </c>
      <c r="W424" s="3" t="s">
        <v>9</v>
      </c>
      <c r="X424" s="3"/>
      <c r="Y424" s="3" t="s">
        <v>9</v>
      </c>
      <c r="Z424" s="3" t="s">
        <v>9</v>
      </c>
      <c r="AA424" s="3" t="s">
        <v>9</v>
      </c>
      <c r="AB424" s="3"/>
      <c r="AC424" s="3"/>
      <c r="AD424" s="3" t="s">
        <v>9</v>
      </c>
      <c r="AE424" s="3"/>
      <c r="AF424" s="3"/>
      <c r="AG424" s="12">
        <f>COUNTIF(Table14[[#This Row],[Catalogue of the Museum of London Antiquities 1854]:[Illustrations of Roman London 1859]],"=y")</f>
        <v>6</v>
      </c>
      <c r="AH424" s="12" t="str">
        <f>CONCATENATE(Table14[[#This Row],[Surname]],", ",Table14[[#This Row],[First name]])</f>
        <v>Hobler, Francis</v>
      </c>
    </row>
    <row r="425" spans="1:34" hidden="1" x14ac:dyDescent="0.25">
      <c r="A425" t="s">
        <v>1989</v>
      </c>
      <c r="B425" t="s">
        <v>61</v>
      </c>
      <c r="P425" t="s">
        <v>1990</v>
      </c>
      <c r="Q425" t="s">
        <v>16</v>
      </c>
      <c r="R425" s="3" t="s">
        <v>16</v>
      </c>
      <c r="S425" t="s">
        <v>27</v>
      </c>
      <c r="W425" s="3"/>
      <c r="X425" s="3"/>
      <c r="Y425" s="3"/>
      <c r="Z425" s="3"/>
      <c r="AA425" s="3"/>
      <c r="AB425" s="3"/>
      <c r="AC425" s="3"/>
      <c r="AD425" s="3"/>
      <c r="AE425" s="3"/>
      <c r="AF425" s="3" t="s">
        <v>9</v>
      </c>
      <c r="AG425" s="12">
        <f>COUNTIF(Table14[[#This Row],[Catalogue of the Museum of London Antiquities 1854]:[Illustrations of Roman London 1859]],"=y")</f>
        <v>1</v>
      </c>
      <c r="AH425" s="12" t="str">
        <f>CONCATENATE(Table14[[#This Row],[Surname]],", ",Table14[[#This Row],[First name]])</f>
        <v>Hodson, Francis</v>
      </c>
    </row>
    <row r="426" spans="1:34" hidden="1" x14ac:dyDescent="0.25">
      <c r="A426" t="s">
        <v>1234</v>
      </c>
      <c r="B426" t="s">
        <v>547</v>
      </c>
      <c r="P426" t="s">
        <v>1235</v>
      </c>
      <c r="Q426" t="s">
        <v>16</v>
      </c>
      <c r="R426" s="3" t="s">
        <v>16</v>
      </c>
      <c r="S426" t="s">
        <v>27</v>
      </c>
      <c r="W426" s="3" t="s">
        <v>9</v>
      </c>
      <c r="X426" s="3" t="s">
        <v>9</v>
      </c>
      <c r="Y426" s="3"/>
      <c r="Z426" s="3"/>
      <c r="AA426" s="3"/>
      <c r="AB426" s="3"/>
      <c r="AC426" s="3"/>
      <c r="AD426" s="3"/>
      <c r="AE426" s="3"/>
      <c r="AF426" s="3"/>
      <c r="AG426" s="12">
        <f>COUNTIF(Table14[[#This Row],[Catalogue of the Museum of London Antiquities 1854]:[Illustrations of Roman London 1859]],"=y")</f>
        <v>2</v>
      </c>
      <c r="AH426" s="12" t="str">
        <f>CONCATENATE(Table14[[#This Row],[Surname]],", ",Table14[[#This Row],[First name]])</f>
        <v>Holehouse, Samuel</v>
      </c>
    </row>
    <row r="427" spans="1:34" hidden="1" x14ac:dyDescent="0.25">
      <c r="A427" t="s">
        <v>948</v>
      </c>
      <c r="B427" t="s">
        <v>147</v>
      </c>
      <c r="J427" t="s">
        <v>9</v>
      </c>
      <c r="P427" t="s">
        <v>949</v>
      </c>
      <c r="Q427" t="s">
        <v>16</v>
      </c>
      <c r="R427" s="3" t="s">
        <v>16</v>
      </c>
      <c r="S427" t="s">
        <v>27</v>
      </c>
      <c r="W427" s="3" t="s">
        <v>9</v>
      </c>
      <c r="X427" s="3"/>
      <c r="Y427" s="3"/>
      <c r="Z427" s="3"/>
      <c r="AA427" s="3"/>
      <c r="AB427" s="3"/>
      <c r="AC427" s="3"/>
      <c r="AD427" s="3" t="s">
        <v>9</v>
      </c>
      <c r="AE427" s="3"/>
      <c r="AF427" s="3"/>
      <c r="AG427" s="12">
        <f>COUNTIF(Table14[[#This Row],[Catalogue of the Museum of London Antiquities 1854]:[Illustrations of Roman London 1859]],"=y")</f>
        <v>2</v>
      </c>
      <c r="AH427" s="12" t="str">
        <f>CONCATENATE(Table14[[#This Row],[Surname]],", ",Table14[[#This Row],[First name]])</f>
        <v>Hollier, Richard</v>
      </c>
    </row>
    <row r="428" spans="1:34" hidden="1" x14ac:dyDescent="0.25">
      <c r="A428" t="s">
        <v>433</v>
      </c>
      <c r="B428" t="s">
        <v>2188</v>
      </c>
      <c r="Q428" t="s">
        <v>327</v>
      </c>
      <c r="R428" s="3" t="s">
        <v>328</v>
      </c>
      <c r="S428" t="s">
        <v>27</v>
      </c>
      <c r="V428" t="s">
        <v>9</v>
      </c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12">
        <f>COUNTIF(Table14[[#This Row],[Catalogue of the Museum of London Antiquities 1854]:[Illustrations of Roman London 1859]],"=y")</f>
        <v>1</v>
      </c>
      <c r="AH428" s="12" t="str">
        <f>CONCATENATE(Table14[[#This Row],[Surname]],", ",Table14[[#This Row],[First name]])</f>
        <v xml:space="preserve">Hollings, J F </v>
      </c>
    </row>
    <row r="429" spans="1:34" x14ac:dyDescent="0.25">
      <c r="A429" t="s">
        <v>434</v>
      </c>
      <c r="C429" t="s">
        <v>369</v>
      </c>
      <c r="Q429" t="s">
        <v>435</v>
      </c>
      <c r="R429" s="3" t="s">
        <v>3253</v>
      </c>
      <c r="S429" t="s">
        <v>27</v>
      </c>
      <c r="V429" t="s">
        <v>9</v>
      </c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12">
        <f>COUNTIF(Table14[[#This Row],[Catalogue of the Museum of London Antiquities 1854]:[Illustrations of Roman London 1859]],"=y")</f>
        <v>1</v>
      </c>
      <c r="AH429" s="12" t="str">
        <f>CONCATENATE(Table14[[#This Row],[Surname]],", ",Table14[[#This Row],[First name]])</f>
        <v xml:space="preserve">Hollist, </v>
      </c>
    </row>
    <row r="430" spans="1:34" hidden="1" x14ac:dyDescent="0.25">
      <c r="A430" t="s">
        <v>950</v>
      </c>
      <c r="B430" t="s">
        <v>45</v>
      </c>
      <c r="P430" t="s">
        <v>951</v>
      </c>
      <c r="Q430" t="s">
        <v>952</v>
      </c>
      <c r="R430" s="3" t="s">
        <v>26</v>
      </c>
      <c r="S430" t="s">
        <v>27</v>
      </c>
      <c r="W430" s="3"/>
      <c r="X430" s="3"/>
      <c r="Y430" s="3"/>
      <c r="Z430" s="3"/>
      <c r="AA430" s="3"/>
      <c r="AB430" s="3"/>
      <c r="AC430" s="3"/>
      <c r="AD430" s="3" t="s">
        <v>9</v>
      </c>
      <c r="AE430" s="3"/>
      <c r="AF430" s="3"/>
      <c r="AG430" s="12">
        <f>COUNTIF(Table14[[#This Row],[Catalogue of the Museum of London Antiquities 1854]:[Illustrations of Roman London 1859]],"=y")</f>
        <v>1</v>
      </c>
      <c r="AH430" s="12" t="str">
        <f>CONCATENATE(Table14[[#This Row],[Surname]],", ",Table14[[#This Row],[First name]])</f>
        <v>Hooper, George</v>
      </c>
    </row>
    <row r="431" spans="1:34" hidden="1" x14ac:dyDescent="0.25">
      <c r="A431" s="3" t="s">
        <v>1991</v>
      </c>
      <c r="B431" s="3" t="s">
        <v>1992</v>
      </c>
      <c r="C431" s="3" t="s">
        <v>1041</v>
      </c>
      <c r="D431" s="3" t="s">
        <v>9</v>
      </c>
      <c r="E431" s="3"/>
      <c r="F431" s="3"/>
      <c r="G431" s="3"/>
      <c r="H431" s="3"/>
      <c r="I431" s="3"/>
      <c r="J431" s="3" t="s">
        <v>9</v>
      </c>
      <c r="K431" s="3"/>
      <c r="L431" s="3"/>
      <c r="M431" s="3"/>
      <c r="N431" s="3"/>
      <c r="O431" s="3"/>
      <c r="P431" s="3" t="s">
        <v>1993</v>
      </c>
      <c r="Q431" s="3" t="s">
        <v>16</v>
      </c>
      <c r="R431" s="3" t="s">
        <v>16</v>
      </c>
      <c r="S431" s="3" t="s">
        <v>27</v>
      </c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 t="s">
        <v>9</v>
      </c>
      <c r="AG431" s="12">
        <f>COUNTIF(Table14[[#This Row],[Catalogue of the Museum of London Antiquities 1854]:[Illustrations of Roman London 1859]],"=y")</f>
        <v>1</v>
      </c>
      <c r="AH431" s="12" t="str">
        <f>CONCATENATE(Table14[[#This Row],[Surname]],", ",Table14[[#This Row],[First name]])</f>
        <v>Hope, A J Beresford</v>
      </c>
    </row>
    <row r="432" spans="1:34" hidden="1" x14ac:dyDescent="0.25">
      <c r="A432" t="s">
        <v>1747</v>
      </c>
      <c r="B432" t="s">
        <v>11</v>
      </c>
      <c r="Q432" t="s">
        <v>1748</v>
      </c>
      <c r="R432" s="3" t="s">
        <v>3253</v>
      </c>
      <c r="S432" t="s">
        <v>27</v>
      </c>
      <c r="W432" s="3"/>
      <c r="X432" s="3"/>
      <c r="Y432" s="3"/>
      <c r="Z432" s="3"/>
      <c r="AA432" s="3"/>
      <c r="AB432" s="3"/>
      <c r="AC432" s="3"/>
      <c r="AD432" s="3"/>
      <c r="AE432" s="3" t="s">
        <v>9</v>
      </c>
      <c r="AF432" s="3"/>
      <c r="AG432" s="12">
        <f>COUNTIF(Table14[[#This Row],[Catalogue of the Museum of London Antiquities 1854]:[Illustrations of Roman London 1859]],"=y")</f>
        <v>1</v>
      </c>
      <c r="AH432" s="12" t="str">
        <f>CONCATENATE(Table14[[#This Row],[Surname]],", ",Table14[[#This Row],[First name]])</f>
        <v>Hoper, John</v>
      </c>
    </row>
    <row r="433" spans="1:34" hidden="1" x14ac:dyDescent="0.25">
      <c r="A433" t="s">
        <v>436</v>
      </c>
      <c r="B433" t="s">
        <v>1848</v>
      </c>
      <c r="P433" t="s">
        <v>437</v>
      </c>
      <c r="Q433" t="s">
        <v>438</v>
      </c>
      <c r="R433" s="3" t="s">
        <v>230</v>
      </c>
      <c r="S433" t="s">
        <v>27</v>
      </c>
      <c r="V433" t="s">
        <v>9</v>
      </c>
      <c r="W433" s="3"/>
      <c r="X433" s="3" t="s">
        <v>9</v>
      </c>
      <c r="Y433" s="3"/>
      <c r="Z433" s="3"/>
      <c r="AA433" s="3"/>
      <c r="AB433" s="3"/>
      <c r="AC433" s="3"/>
      <c r="AD433" s="3"/>
      <c r="AE433" s="3"/>
      <c r="AF433" s="3"/>
      <c r="AG433" s="12">
        <f>COUNTIF(Table14[[#This Row],[Catalogue of the Museum of London Antiquities 1854]:[Illustrations of Roman London 1859]],"=y")</f>
        <v>2</v>
      </c>
      <c r="AH433" s="12" t="str">
        <f>CONCATENATE(Table14[[#This Row],[Surname]],", ",Table14[[#This Row],[First name]])</f>
        <v>Hopkins, D D</v>
      </c>
    </row>
    <row r="434" spans="1:34" hidden="1" x14ac:dyDescent="0.25">
      <c r="A434" t="s">
        <v>1994</v>
      </c>
      <c r="B434" t="s">
        <v>1995</v>
      </c>
      <c r="P434" t="s">
        <v>1997</v>
      </c>
      <c r="Q434" t="s">
        <v>16</v>
      </c>
      <c r="R434" s="3" t="s">
        <v>16</v>
      </c>
      <c r="S434" t="s">
        <v>27</v>
      </c>
      <c r="W434" s="3"/>
      <c r="X434" s="3"/>
      <c r="Y434" s="3"/>
      <c r="Z434" s="3"/>
      <c r="AA434" s="3"/>
      <c r="AB434" s="3"/>
      <c r="AC434" s="3"/>
      <c r="AD434" s="3"/>
      <c r="AE434" s="3"/>
      <c r="AF434" s="3" t="s">
        <v>9</v>
      </c>
      <c r="AG434" s="12">
        <f>COUNTIF(Table14[[#This Row],[Catalogue of the Museum of London Antiquities 1854]:[Illustrations of Roman London 1859]],"=y")</f>
        <v>1</v>
      </c>
      <c r="AH434" s="12" t="str">
        <f>CONCATENATE(Table14[[#This Row],[Surname]],", ",Table14[[#This Row],[First name]])</f>
        <v>Houghton, Lucas</v>
      </c>
    </row>
    <row r="435" spans="1:34" hidden="1" x14ac:dyDescent="0.25">
      <c r="A435" t="s">
        <v>953</v>
      </c>
      <c r="B435" t="s">
        <v>1996</v>
      </c>
      <c r="P435" t="s">
        <v>954</v>
      </c>
      <c r="Q435" t="s">
        <v>16</v>
      </c>
      <c r="R435" s="3" t="s">
        <v>16</v>
      </c>
      <c r="S435" t="s">
        <v>27</v>
      </c>
      <c r="W435" s="3"/>
      <c r="X435" s="3"/>
      <c r="Y435" s="3"/>
      <c r="Z435" s="3"/>
      <c r="AA435" s="3"/>
      <c r="AB435" s="3"/>
      <c r="AC435" s="3"/>
      <c r="AD435" s="3" t="s">
        <v>9</v>
      </c>
      <c r="AE435" s="3"/>
      <c r="AF435" s="3"/>
      <c r="AG435" s="12">
        <f>COUNTIF(Table14[[#This Row],[Catalogue of the Museum of London Antiquities 1854]:[Illustrations of Roman London 1859]],"=y")</f>
        <v>1</v>
      </c>
      <c r="AH435" s="12" t="str">
        <f>CONCATENATE(Table14[[#This Row],[Surname]],", ",Table14[[#This Row],[First name]])</f>
        <v>Hows, W A H</v>
      </c>
    </row>
    <row r="436" spans="1:34" hidden="1" x14ac:dyDescent="0.25">
      <c r="A436" t="s">
        <v>439</v>
      </c>
      <c r="B436" t="s">
        <v>66</v>
      </c>
      <c r="C436" t="s">
        <v>24</v>
      </c>
      <c r="D436" t="s">
        <v>9</v>
      </c>
      <c r="E436" t="s">
        <v>9</v>
      </c>
      <c r="I436" t="s">
        <v>48</v>
      </c>
      <c r="J436" t="s">
        <v>9</v>
      </c>
      <c r="K436" t="s">
        <v>9</v>
      </c>
      <c r="N436" t="s">
        <v>2206</v>
      </c>
      <c r="P436" t="s">
        <v>1998</v>
      </c>
      <c r="Q436" t="s">
        <v>16</v>
      </c>
      <c r="R436" s="3" t="s">
        <v>16</v>
      </c>
      <c r="S436" t="s">
        <v>27</v>
      </c>
      <c r="V436" t="s">
        <v>9</v>
      </c>
      <c r="W436" s="3"/>
      <c r="X436" s="3"/>
      <c r="Y436" s="3" t="s">
        <v>9</v>
      </c>
      <c r="Z436" s="3" t="s">
        <v>9</v>
      </c>
      <c r="AA436" s="3" t="s">
        <v>9</v>
      </c>
      <c r="AB436" s="3" t="s">
        <v>9</v>
      </c>
      <c r="AC436" s="3" t="s">
        <v>9</v>
      </c>
      <c r="AD436" s="3"/>
      <c r="AE436" s="3"/>
      <c r="AF436" s="3" t="s">
        <v>9</v>
      </c>
      <c r="AG436" s="12">
        <f>COUNTIF(Table14[[#This Row],[Catalogue of the Museum of London Antiquities 1854]:[Illustrations of Roman London 1859]],"=y")</f>
        <v>7</v>
      </c>
      <c r="AH436" s="12" t="str">
        <f>CONCATENATE(Table14[[#This Row],[Surname]],", ",Table14[[#This Row],[First name]])</f>
        <v>Hugo, Thomas</v>
      </c>
    </row>
    <row r="437" spans="1:34" hidden="1" x14ac:dyDescent="0.25">
      <c r="A437" s="3" t="s">
        <v>440</v>
      </c>
      <c r="B437" s="3" t="s">
        <v>1752</v>
      </c>
      <c r="C437" s="3" t="s">
        <v>24</v>
      </c>
      <c r="D437" s="3" t="s">
        <v>9</v>
      </c>
      <c r="E437" s="3" t="s">
        <v>9</v>
      </c>
      <c r="F437" s="3"/>
      <c r="G437" s="3"/>
      <c r="H437" s="3"/>
      <c r="I437" s="3" t="s">
        <v>54</v>
      </c>
      <c r="J437" s="3" t="s">
        <v>9</v>
      </c>
      <c r="K437" s="3"/>
      <c r="L437" s="3"/>
      <c r="M437" s="3"/>
      <c r="N437" s="3"/>
      <c r="O437" s="3"/>
      <c r="P437" s="3" t="s">
        <v>441</v>
      </c>
      <c r="Q437" s="3" t="s">
        <v>149</v>
      </c>
      <c r="R437" s="3" t="s">
        <v>400</v>
      </c>
      <c r="S437" s="3" t="s">
        <v>27</v>
      </c>
      <c r="T437" s="3"/>
      <c r="U437" s="3"/>
      <c r="V437" s="3" t="s">
        <v>9</v>
      </c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12">
        <f>COUNTIF(Table14[[#This Row],[Catalogue of the Museum of London Antiquities 1854]:[Illustrations of Roman London 1859]],"=y")</f>
        <v>1</v>
      </c>
      <c r="AH437" s="12" t="str">
        <f>CONCATENATE(Table14[[#This Row],[Surname]],", ",Table14[[#This Row],[First name]])</f>
        <v>Hume, A</v>
      </c>
    </row>
    <row r="438" spans="1:34" hidden="1" x14ac:dyDescent="0.25">
      <c r="A438" s="3" t="s">
        <v>1999</v>
      </c>
      <c r="B438" s="3" t="s">
        <v>113</v>
      </c>
      <c r="C438" s="3"/>
      <c r="D438" s="3" t="s">
        <v>9</v>
      </c>
      <c r="E438" s="3"/>
      <c r="F438" s="3"/>
      <c r="G438" s="3"/>
      <c r="H438" s="3"/>
      <c r="I438" s="3" t="s">
        <v>874</v>
      </c>
      <c r="J438" s="3" t="s">
        <v>9</v>
      </c>
      <c r="K438" s="3" t="s">
        <v>9</v>
      </c>
      <c r="L438" s="3"/>
      <c r="M438" s="3"/>
      <c r="N438" s="3"/>
      <c r="O438" s="3"/>
      <c r="P438" s="3" t="s">
        <v>2000</v>
      </c>
      <c r="Q438" s="3" t="s">
        <v>937</v>
      </c>
      <c r="R438" s="3" t="s">
        <v>3253</v>
      </c>
      <c r="S438" s="3" t="s">
        <v>27</v>
      </c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 t="s">
        <v>9</v>
      </c>
      <c r="AG438" s="12">
        <f>COUNTIF(Table14[[#This Row],[Catalogue of the Museum of London Antiquities 1854]:[Illustrations of Roman London 1859]],"=y")</f>
        <v>1</v>
      </c>
      <c r="AH438" s="12" t="str">
        <f>CONCATENATE(Table14[[#This Row],[Surname]],", ",Table14[[#This Row],[First name]])</f>
        <v>Hunt, James</v>
      </c>
    </row>
    <row r="439" spans="1:34" hidden="1" x14ac:dyDescent="0.25">
      <c r="A439" t="s">
        <v>442</v>
      </c>
      <c r="B439" t="s">
        <v>1768</v>
      </c>
      <c r="C439" t="s">
        <v>24</v>
      </c>
      <c r="D439" t="s">
        <v>9</v>
      </c>
      <c r="E439" t="s">
        <v>9</v>
      </c>
      <c r="J439" t="s">
        <v>9</v>
      </c>
      <c r="P439" t="s">
        <v>443</v>
      </c>
      <c r="Q439" t="s">
        <v>16</v>
      </c>
      <c r="R439" s="3" t="s">
        <v>16</v>
      </c>
      <c r="S439" t="s">
        <v>27</v>
      </c>
      <c r="V439" t="s">
        <v>9</v>
      </c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12">
        <f>COUNTIF(Table14[[#This Row],[Catalogue of the Museum of London Antiquities 1854]:[Illustrations of Roman London 1859]],"=y")</f>
        <v>1</v>
      </c>
      <c r="AH439" s="12" t="str">
        <f>CONCATENATE(Table14[[#This Row],[Surname]],", ",Table14[[#This Row],[First name]])</f>
        <v>Hunter, Josh</v>
      </c>
    </row>
    <row r="440" spans="1:34" hidden="1" x14ac:dyDescent="0.25">
      <c r="A440" s="3" t="s">
        <v>1767</v>
      </c>
      <c r="B440" s="3" t="s">
        <v>977</v>
      </c>
      <c r="C440" s="3"/>
      <c r="D440" s="3" t="s">
        <v>9</v>
      </c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 t="s">
        <v>46</v>
      </c>
      <c r="R440" s="3" t="s">
        <v>468</v>
      </c>
      <c r="S440" s="3" t="s">
        <v>27</v>
      </c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 t="s">
        <v>9</v>
      </c>
      <c r="AF440" s="3"/>
      <c r="AG440" s="12">
        <f>COUNTIF(Table14[[#This Row],[Catalogue of the Museum of London Antiquities 1854]:[Illustrations of Roman London 1859]],"=y")</f>
        <v>1</v>
      </c>
      <c r="AH440" s="12" t="str">
        <f>CONCATENATE(Table14[[#This Row],[Surname]],", ",Table14[[#This Row],[First name]])</f>
        <v>Hurdis, James Henry</v>
      </c>
    </row>
    <row r="441" spans="1:34" hidden="1" x14ac:dyDescent="0.25">
      <c r="A441" t="s">
        <v>955</v>
      </c>
      <c r="B441" t="s">
        <v>42</v>
      </c>
      <c r="C441" t="s">
        <v>24</v>
      </c>
      <c r="E441" t="s">
        <v>9</v>
      </c>
      <c r="Q441" t="s">
        <v>956</v>
      </c>
      <c r="R441" s="3" t="s">
        <v>3253</v>
      </c>
      <c r="S441" t="s">
        <v>27</v>
      </c>
      <c r="W441" s="3"/>
      <c r="X441" s="3"/>
      <c r="Y441" s="3"/>
      <c r="Z441" s="3"/>
      <c r="AA441" s="3"/>
      <c r="AB441" s="3"/>
      <c r="AC441" s="3"/>
      <c r="AD441" s="3" t="s">
        <v>9</v>
      </c>
      <c r="AE441" s="3" t="s">
        <v>9</v>
      </c>
      <c r="AF441" s="3" t="s">
        <v>9</v>
      </c>
      <c r="AG441" s="12">
        <f>COUNTIF(Table14[[#This Row],[Catalogue of the Museum of London Antiquities 1854]:[Illustrations of Roman London 1859]],"=y")</f>
        <v>3</v>
      </c>
      <c r="AH441" s="12" t="str">
        <f>CONCATENATE(Table14[[#This Row],[Surname]],", ",Table14[[#This Row],[First name]])</f>
        <v>Hussey, Arthur</v>
      </c>
    </row>
    <row r="442" spans="1:34" hidden="1" x14ac:dyDescent="0.25">
      <c r="A442" t="s">
        <v>955</v>
      </c>
      <c r="B442" t="s">
        <v>7</v>
      </c>
      <c r="P442" t="s">
        <v>1735</v>
      </c>
      <c r="Q442" t="s">
        <v>1736</v>
      </c>
      <c r="R442" s="3" t="s">
        <v>26</v>
      </c>
      <c r="S442" t="s">
        <v>27</v>
      </c>
      <c r="W442" s="3"/>
      <c r="X442" s="3"/>
      <c r="Y442" s="3"/>
      <c r="Z442" s="3"/>
      <c r="AA442" s="3"/>
      <c r="AB442" s="3"/>
      <c r="AC442" s="3"/>
      <c r="AD442" s="3"/>
      <c r="AE442" s="3" t="s">
        <v>9</v>
      </c>
      <c r="AF442" s="3"/>
      <c r="AG442" s="12">
        <f>COUNTIF(Table14[[#This Row],[Catalogue of the Museum of London Antiquities 1854]:[Illustrations of Roman London 1859]],"=y")</f>
        <v>1</v>
      </c>
      <c r="AH442" s="12" t="str">
        <f>CONCATENATE(Table14[[#This Row],[Surname]],", ",Table14[[#This Row],[First name]])</f>
        <v>Hussey, Edward</v>
      </c>
    </row>
    <row r="443" spans="1:34" hidden="1" x14ac:dyDescent="0.25">
      <c r="A443" t="s">
        <v>955</v>
      </c>
      <c r="B443" t="s">
        <v>125</v>
      </c>
      <c r="P443" t="s">
        <v>2001</v>
      </c>
      <c r="Q443" t="s">
        <v>1618</v>
      </c>
      <c r="R443" s="3" t="s">
        <v>26</v>
      </c>
      <c r="S443" t="s">
        <v>27</v>
      </c>
      <c r="T443" t="s">
        <v>9</v>
      </c>
      <c r="W443" s="3"/>
      <c r="X443" s="3"/>
      <c r="Y443" s="3"/>
      <c r="Z443" s="3"/>
      <c r="AA443" s="3"/>
      <c r="AB443" s="3"/>
      <c r="AC443" s="3"/>
      <c r="AD443" s="3"/>
      <c r="AE443" s="3" t="s">
        <v>9</v>
      </c>
      <c r="AF443" s="3" t="s">
        <v>9</v>
      </c>
      <c r="AG443" s="12">
        <f>COUNTIF(Table14[[#This Row],[Catalogue of the Museum of London Antiquities 1854]:[Illustrations of Roman London 1859]],"=y")</f>
        <v>2</v>
      </c>
      <c r="AH443" s="12" t="str">
        <f>CONCATENATE(Table14[[#This Row],[Surname]],", ",Table14[[#This Row],[First name]])</f>
        <v>Hussey, Henry</v>
      </c>
    </row>
    <row r="444" spans="1:34" hidden="1" x14ac:dyDescent="0.25">
      <c r="A444" t="s">
        <v>957</v>
      </c>
      <c r="B444" t="s">
        <v>11</v>
      </c>
      <c r="C444" t="s">
        <v>24</v>
      </c>
      <c r="E444" t="s">
        <v>9</v>
      </c>
      <c r="I444" t="s">
        <v>48</v>
      </c>
      <c r="Q444" t="s">
        <v>136</v>
      </c>
      <c r="R444" s="3" t="s">
        <v>26</v>
      </c>
      <c r="S444" t="s">
        <v>27</v>
      </c>
      <c r="W444" s="3"/>
      <c r="X444" s="3"/>
      <c r="Y444" s="3"/>
      <c r="Z444" s="3"/>
      <c r="AA444" s="3"/>
      <c r="AB444" s="3"/>
      <c r="AC444" s="3"/>
      <c r="AD444" s="3" t="s">
        <v>9</v>
      </c>
      <c r="AE444" s="3"/>
      <c r="AF444" s="3"/>
      <c r="AG444" s="12">
        <f>COUNTIF(Table14[[#This Row],[Catalogue of the Museum of London Antiquities 1854]:[Illustrations of Roman London 1859]],"=y")</f>
        <v>1</v>
      </c>
      <c r="AH444" s="12" t="str">
        <f>CONCATENATE(Table14[[#This Row],[Surname]],", ",Table14[[#This Row],[First name]])</f>
        <v>Hutchesson, John</v>
      </c>
    </row>
    <row r="445" spans="1:34" hidden="1" x14ac:dyDescent="0.25">
      <c r="A445" t="s">
        <v>444</v>
      </c>
      <c r="B445" t="s">
        <v>11</v>
      </c>
      <c r="P445" t="s">
        <v>445</v>
      </c>
      <c r="Q445" t="s">
        <v>16</v>
      </c>
      <c r="R445" s="3" t="s">
        <v>16</v>
      </c>
      <c r="S445" t="s">
        <v>27</v>
      </c>
      <c r="V445" t="s">
        <v>9</v>
      </c>
      <c r="W445" s="3" t="s">
        <v>9</v>
      </c>
      <c r="X445" s="3" t="s">
        <v>9</v>
      </c>
      <c r="Y445" s="3"/>
      <c r="Z445" s="3" t="s">
        <v>9</v>
      </c>
      <c r="AA445" s="3"/>
      <c r="AB445" s="3"/>
      <c r="AC445" s="3"/>
      <c r="AD445" s="3" t="s">
        <v>9</v>
      </c>
      <c r="AE445" s="3"/>
      <c r="AF445" s="3" t="s">
        <v>9</v>
      </c>
      <c r="AG445" s="12">
        <f>COUNTIF(Table14[[#This Row],[Catalogue of the Museum of London Antiquities 1854]:[Illustrations of Roman London 1859]],"=y")</f>
        <v>6</v>
      </c>
      <c r="AH445" s="12" t="str">
        <f>CONCATENATE(Table14[[#This Row],[Surname]],", ",Table14[[#This Row],[First name]])</f>
        <v>Huxtable, John</v>
      </c>
    </row>
    <row r="446" spans="1:34" hidden="1" x14ac:dyDescent="0.25">
      <c r="A446" t="s">
        <v>1778</v>
      </c>
      <c r="Q446" t="s">
        <v>597</v>
      </c>
      <c r="R446" s="3" t="s">
        <v>1024</v>
      </c>
      <c r="S446" t="s">
        <v>211</v>
      </c>
      <c r="U446" t="s">
        <v>1778</v>
      </c>
      <c r="W446" s="3"/>
      <c r="X446" s="3"/>
      <c r="Y446" s="3"/>
      <c r="Z446" s="3"/>
      <c r="AA446" s="3"/>
      <c r="AB446" s="3"/>
      <c r="AC446" s="3"/>
      <c r="AD446" s="3"/>
      <c r="AE446" s="3"/>
      <c r="AF446" s="3" t="s">
        <v>9</v>
      </c>
      <c r="AG446" s="12">
        <f>COUNTIF(Table14[[#This Row],[Catalogue of the Museum of London Antiquities 1854]:[Illustrations of Roman London 1859]],"=y")</f>
        <v>1</v>
      </c>
      <c r="AH446" s="12" t="str">
        <f>CONCATENATE(Table14[[#This Row],[Surname]],", ",Table14[[#This Row],[First name]])</f>
        <v xml:space="preserve">Imperial Society of Emulation of Abbeville, </v>
      </c>
    </row>
    <row r="447" spans="1:34" hidden="1" x14ac:dyDescent="0.25">
      <c r="A447" t="s">
        <v>446</v>
      </c>
      <c r="B447" t="s">
        <v>125</v>
      </c>
      <c r="P447" t="s">
        <v>447</v>
      </c>
      <c r="Q447" t="s">
        <v>16</v>
      </c>
      <c r="R447" s="3" t="s">
        <v>16</v>
      </c>
      <c r="S447" t="s">
        <v>27</v>
      </c>
      <c r="V447" t="s">
        <v>9</v>
      </c>
      <c r="W447" s="3"/>
      <c r="X447" s="3"/>
      <c r="Y447" s="3" t="s">
        <v>9</v>
      </c>
      <c r="Z447" s="3"/>
      <c r="AA447" s="3"/>
      <c r="AB447" s="3"/>
      <c r="AC447" s="3"/>
      <c r="AD447" s="3"/>
      <c r="AE447" s="3"/>
      <c r="AF447" s="3"/>
      <c r="AG447" s="12">
        <f>COUNTIF(Table14[[#This Row],[Catalogue of the Museum of London Antiquities 1854]:[Illustrations of Roman London 1859]],"=y")</f>
        <v>2</v>
      </c>
      <c r="AH447" s="12" t="str">
        <f>CONCATENATE(Table14[[#This Row],[Surname]],", ",Table14[[#This Row],[First name]])</f>
        <v>Ingall, Henry</v>
      </c>
    </row>
    <row r="448" spans="1:34" hidden="1" x14ac:dyDescent="0.25">
      <c r="A448" t="s">
        <v>958</v>
      </c>
      <c r="B448" t="s">
        <v>113</v>
      </c>
      <c r="C448" t="s">
        <v>959</v>
      </c>
      <c r="D448" t="s">
        <v>9</v>
      </c>
      <c r="H448" t="s">
        <v>9</v>
      </c>
      <c r="I448" t="s">
        <v>54</v>
      </c>
      <c r="J448" t="s">
        <v>9</v>
      </c>
      <c r="P448" t="s">
        <v>861</v>
      </c>
      <c r="Q448" t="s">
        <v>59</v>
      </c>
      <c r="R448" s="3" t="s">
        <v>489</v>
      </c>
      <c r="S448" t="s">
        <v>27</v>
      </c>
      <c r="W448" s="3"/>
      <c r="X448" s="3"/>
      <c r="Y448" s="3"/>
      <c r="Z448" s="3"/>
      <c r="AA448" s="3"/>
      <c r="AB448" s="3"/>
      <c r="AC448" s="3"/>
      <c r="AD448" s="3" t="s">
        <v>9</v>
      </c>
      <c r="AE448" s="3"/>
      <c r="AF448" s="3"/>
      <c r="AG448" s="12">
        <f>COUNTIF(Table14[[#This Row],[Catalogue of the Museum of London Antiquities 1854]:[Illustrations of Roman London 1859]],"=y")</f>
        <v>1</v>
      </c>
      <c r="AH448" s="12" t="str">
        <f>CONCATENATE(Table14[[#This Row],[Surname]],", ",Table14[[#This Row],[First name]])</f>
        <v>Ingram, James</v>
      </c>
    </row>
    <row r="449" spans="1:34" hidden="1" x14ac:dyDescent="0.25">
      <c r="A449" t="s">
        <v>1279</v>
      </c>
      <c r="Q449" t="s">
        <v>640</v>
      </c>
      <c r="R449" s="3" t="s">
        <v>468</v>
      </c>
      <c r="S449" t="s">
        <v>27</v>
      </c>
      <c r="U449" t="s">
        <v>1279</v>
      </c>
      <c r="W449" s="3"/>
      <c r="X449" s="3" t="s">
        <v>9</v>
      </c>
      <c r="Y449" s="3"/>
      <c r="Z449" s="3"/>
      <c r="AA449" s="3"/>
      <c r="AB449" s="3"/>
      <c r="AC449" s="3"/>
      <c r="AD449" s="3"/>
      <c r="AE449" s="3"/>
      <c r="AF449" s="3"/>
      <c r="AG449" s="12">
        <f>COUNTIF(Table14[[#This Row],[Catalogue of the Museum of London Antiquities 1854]:[Illustrations of Roman London 1859]],"=y")</f>
        <v>1</v>
      </c>
      <c r="AH449" s="12" t="str">
        <f>CONCATENATE(Table14[[#This Row],[Surname]],", ",Table14[[#This Row],[First name]])</f>
        <v xml:space="preserve">Isle of Wight Literary Institution, </v>
      </c>
    </row>
    <row r="450" spans="1:34" x14ac:dyDescent="0.25">
      <c r="A450" t="s">
        <v>960</v>
      </c>
      <c r="B450" t="s">
        <v>961</v>
      </c>
      <c r="C450" t="s">
        <v>962</v>
      </c>
      <c r="F450" t="s">
        <v>9</v>
      </c>
      <c r="P450" t="s">
        <v>963</v>
      </c>
      <c r="Q450" t="s">
        <v>964</v>
      </c>
      <c r="R450" s="3" t="s">
        <v>26</v>
      </c>
      <c r="S450" t="s">
        <v>27</v>
      </c>
      <c r="W450" s="3"/>
      <c r="X450" s="3"/>
      <c r="Y450" s="3"/>
      <c r="Z450" s="3"/>
      <c r="AA450" s="3"/>
      <c r="AB450" s="3"/>
      <c r="AC450" s="3"/>
      <c r="AD450" s="3" t="s">
        <v>9</v>
      </c>
      <c r="AE450" s="3"/>
      <c r="AF450" s="3"/>
      <c r="AG450" s="12">
        <f>COUNTIF(Table14[[#This Row],[Catalogue of the Museum of London Antiquities 1854]:[Illustrations of Roman London 1859]],"=y")</f>
        <v>1</v>
      </c>
      <c r="AH450" s="12" t="str">
        <f>CONCATENATE(Table14[[#This Row],[Surname]],", ",Table14[[#This Row],[First name]])</f>
        <v>Jackson, Keith</v>
      </c>
    </row>
    <row r="451" spans="1:34" hidden="1" x14ac:dyDescent="0.25">
      <c r="A451" t="s">
        <v>960</v>
      </c>
      <c r="B451" t="s">
        <v>965</v>
      </c>
      <c r="C451" t="s">
        <v>24</v>
      </c>
      <c r="E451" t="s">
        <v>9</v>
      </c>
      <c r="I451" t="s">
        <v>48</v>
      </c>
      <c r="Q451" t="s">
        <v>127</v>
      </c>
      <c r="R451" s="3" t="s">
        <v>128</v>
      </c>
      <c r="S451" t="s">
        <v>27</v>
      </c>
      <c r="W451" s="3"/>
      <c r="X451" s="3"/>
      <c r="Y451" s="3"/>
      <c r="Z451" s="3"/>
      <c r="AA451" s="3"/>
      <c r="AB451" s="3"/>
      <c r="AC451" s="3"/>
      <c r="AD451" s="3" t="s">
        <v>9</v>
      </c>
      <c r="AE451" s="3"/>
      <c r="AF451" s="3"/>
      <c r="AG451" s="12">
        <f>COUNTIF(Table14[[#This Row],[Catalogue of the Museum of London Antiquities 1854]:[Illustrations of Roman London 1859]],"=y")</f>
        <v>1</v>
      </c>
      <c r="AH451" s="12" t="str">
        <f>CONCATENATE(Table14[[#This Row],[Surname]],", ",Table14[[#This Row],[First name]])</f>
        <v>Jackson, Stephen</v>
      </c>
    </row>
    <row r="452" spans="1:34" hidden="1" x14ac:dyDescent="0.25">
      <c r="A452" t="s">
        <v>966</v>
      </c>
      <c r="B452" t="s">
        <v>72</v>
      </c>
      <c r="C452" t="s">
        <v>967</v>
      </c>
      <c r="P452" t="s">
        <v>968</v>
      </c>
      <c r="Q452" t="s">
        <v>16</v>
      </c>
      <c r="R452" s="3" t="s">
        <v>16</v>
      </c>
      <c r="S452" t="s">
        <v>27</v>
      </c>
      <c r="W452" s="3" t="s">
        <v>9</v>
      </c>
      <c r="X452" s="3" t="s">
        <v>9</v>
      </c>
      <c r="Y452" s="3"/>
      <c r="Z452" s="3"/>
      <c r="AA452" s="3"/>
      <c r="AB452" s="3"/>
      <c r="AC452" s="3"/>
      <c r="AD452" s="3" t="s">
        <v>9</v>
      </c>
      <c r="AE452" s="3"/>
      <c r="AF452" s="3"/>
      <c r="AG452" s="12">
        <f>COUNTIF(Table14[[#This Row],[Catalogue of the Museum of London Antiquities 1854]:[Illustrations of Roman London 1859]],"=y")</f>
        <v>3</v>
      </c>
      <c r="AH452" s="12" t="str">
        <f>CONCATENATE(Table14[[#This Row],[Surname]],", ",Table14[[#This Row],[First name]])</f>
        <v>Jacobs, William</v>
      </c>
    </row>
    <row r="453" spans="1:34" hidden="1" x14ac:dyDescent="0.25">
      <c r="A453" t="s">
        <v>113</v>
      </c>
      <c r="B453" t="s">
        <v>113</v>
      </c>
      <c r="J453" t="s">
        <v>9</v>
      </c>
      <c r="P453" t="s">
        <v>1562</v>
      </c>
      <c r="Q453" t="s">
        <v>448</v>
      </c>
      <c r="R453" s="3" t="s">
        <v>449</v>
      </c>
      <c r="S453" t="s">
        <v>27</v>
      </c>
      <c r="W453" s="3"/>
      <c r="X453" s="3"/>
      <c r="Y453" s="3" t="s">
        <v>9</v>
      </c>
      <c r="Z453" s="3" t="s">
        <v>9</v>
      </c>
      <c r="AA453" s="3" t="s">
        <v>9</v>
      </c>
      <c r="AB453" s="3" t="s">
        <v>9</v>
      </c>
      <c r="AC453" s="3"/>
      <c r="AD453" s="3"/>
      <c r="AE453" s="3"/>
      <c r="AF453" s="3" t="s">
        <v>9</v>
      </c>
      <c r="AG453" s="12">
        <f>COUNTIF(Table14[[#This Row],[Catalogue of the Museum of London Antiquities 1854]:[Illustrations of Roman London 1859]],"=y")</f>
        <v>5</v>
      </c>
      <c r="AH453" s="12" t="str">
        <f>CONCATENATE(Table14[[#This Row],[Surname]],", ",Table14[[#This Row],[First name]])</f>
        <v>James, James</v>
      </c>
    </row>
    <row r="454" spans="1:34" hidden="1" x14ac:dyDescent="0.25">
      <c r="A454" t="s">
        <v>113</v>
      </c>
      <c r="B454" t="s">
        <v>66</v>
      </c>
      <c r="C454" t="s">
        <v>24</v>
      </c>
      <c r="E454" t="s">
        <v>9</v>
      </c>
      <c r="J454" t="s">
        <v>9</v>
      </c>
      <c r="P454" t="s">
        <v>1662</v>
      </c>
      <c r="Q454" t="s">
        <v>610</v>
      </c>
      <c r="R454" s="3" t="s">
        <v>3252</v>
      </c>
      <c r="S454" t="s">
        <v>27</v>
      </c>
      <c r="W454" s="3"/>
      <c r="X454" s="3"/>
      <c r="Y454" s="3"/>
      <c r="Z454" s="3"/>
      <c r="AA454" s="3"/>
      <c r="AB454" s="3"/>
      <c r="AC454" s="3" t="s">
        <v>9</v>
      </c>
      <c r="AD454" s="3"/>
      <c r="AE454" s="3"/>
      <c r="AF454" s="3"/>
      <c r="AG454" s="12">
        <f>COUNTIF(Table14[[#This Row],[Catalogue of the Museum of London Antiquities 1854]:[Illustrations of Roman London 1859]],"=y")</f>
        <v>1</v>
      </c>
      <c r="AH454" s="12" t="str">
        <f>CONCATENATE(Table14[[#This Row],[Surname]],", ",Table14[[#This Row],[First name]])</f>
        <v>James, Thomas</v>
      </c>
    </row>
    <row r="455" spans="1:34" hidden="1" x14ac:dyDescent="0.25">
      <c r="A455" t="s">
        <v>2002</v>
      </c>
      <c r="B455" t="s">
        <v>2003</v>
      </c>
      <c r="P455" t="s">
        <v>2004</v>
      </c>
      <c r="Q455" t="s">
        <v>16</v>
      </c>
      <c r="R455" s="3" t="s">
        <v>16</v>
      </c>
      <c r="S455" t="s">
        <v>27</v>
      </c>
      <c r="W455" s="3"/>
      <c r="X455" s="3"/>
      <c r="Y455" s="3"/>
      <c r="Z455" s="3"/>
      <c r="AA455" s="3"/>
      <c r="AB455" s="3"/>
      <c r="AC455" s="3"/>
      <c r="AD455" s="3"/>
      <c r="AE455" s="3"/>
      <c r="AF455" s="3" t="s">
        <v>9</v>
      </c>
      <c r="AG455" s="12">
        <f>COUNTIF(Table14[[#This Row],[Catalogue of the Museum of London Antiquities 1854]:[Illustrations of Roman London 1859]],"=y")</f>
        <v>1</v>
      </c>
      <c r="AH455" s="12" t="str">
        <f>CONCATENATE(Table14[[#This Row],[Surname]],", ",Table14[[#This Row],[First name]])</f>
        <v>Jay, J Livingston</v>
      </c>
    </row>
    <row r="456" spans="1:34" hidden="1" x14ac:dyDescent="0.25">
      <c r="A456" t="s">
        <v>450</v>
      </c>
      <c r="B456" t="s">
        <v>125</v>
      </c>
      <c r="C456" t="s">
        <v>24</v>
      </c>
      <c r="E456" t="s">
        <v>9</v>
      </c>
      <c r="I456" t="s">
        <v>862</v>
      </c>
      <c r="P456" t="s">
        <v>451</v>
      </c>
      <c r="Q456" t="s">
        <v>184</v>
      </c>
      <c r="R456" s="3" t="s">
        <v>185</v>
      </c>
      <c r="S456" t="s">
        <v>27</v>
      </c>
      <c r="V456" t="s">
        <v>9</v>
      </c>
      <c r="W456" s="3" t="s">
        <v>9</v>
      </c>
      <c r="X456" s="3" t="s">
        <v>9</v>
      </c>
      <c r="Y456" s="3" t="s">
        <v>9</v>
      </c>
      <c r="Z456" s="3" t="s">
        <v>9</v>
      </c>
      <c r="AA456" s="3" t="s">
        <v>9</v>
      </c>
      <c r="AB456" s="3" t="s">
        <v>9</v>
      </c>
      <c r="AC456" s="3"/>
      <c r="AD456" s="3" t="s">
        <v>9</v>
      </c>
      <c r="AE456" s="3"/>
      <c r="AF456" s="3"/>
      <c r="AG456" s="12">
        <f>COUNTIF(Table14[[#This Row],[Catalogue of the Museum of London Antiquities 1854]:[Illustrations of Roman London 1859]],"=y")</f>
        <v>8</v>
      </c>
      <c r="AH456" s="12" t="str">
        <f>CONCATENATE(Table14[[#This Row],[Surname]],", ",Table14[[#This Row],[First name]])</f>
        <v>Jenkins, Henry</v>
      </c>
    </row>
    <row r="457" spans="1:34" hidden="1" x14ac:dyDescent="0.25">
      <c r="A457" t="s">
        <v>455</v>
      </c>
      <c r="B457" t="s">
        <v>969</v>
      </c>
      <c r="C457" t="s">
        <v>1663</v>
      </c>
      <c r="P457" s="3" t="s">
        <v>2299</v>
      </c>
      <c r="Q457" s="3" t="s">
        <v>16</v>
      </c>
      <c r="R457" s="3" t="s">
        <v>16</v>
      </c>
      <c r="S457" t="s">
        <v>27</v>
      </c>
      <c r="W457" s="3"/>
      <c r="X457" s="3" t="s">
        <v>9</v>
      </c>
      <c r="Y457" s="3"/>
      <c r="Z457" s="3"/>
      <c r="AA457" s="3"/>
      <c r="AB457" s="3"/>
      <c r="AC457" s="3" t="s">
        <v>9</v>
      </c>
      <c r="AD457" s="3" t="s">
        <v>9</v>
      </c>
      <c r="AE457" s="3"/>
      <c r="AF457" s="3"/>
      <c r="AG457" s="12">
        <f>COUNTIF(Table14[[#This Row],[Catalogue of the Museum of London Antiquities 1854]:[Illustrations of Roman London 1859]],"=y")</f>
        <v>3</v>
      </c>
      <c r="AH457" s="12" t="str">
        <f>CONCATENATE(Table14[[#This Row],[Surname]],", ",Table14[[#This Row],[First name]])</f>
        <v>Jessop, Charles Moore</v>
      </c>
    </row>
    <row r="458" spans="1:34" hidden="1" x14ac:dyDescent="0.25">
      <c r="A458" t="s">
        <v>455</v>
      </c>
      <c r="B458" t="s">
        <v>66</v>
      </c>
      <c r="C458" t="s">
        <v>456</v>
      </c>
      <c r="E458" t="s">
        <v>9</v>
      </c>
      <c r="I458" t="s">
        <v>73</v>
      </c>
      <c r="P458" t="s">
        <v>457</v>
      </c>
      <c r="Q458" t="s">
        <v>219</v>
      </c>
      <c r="R458" s="3" t="s">
        <v>3252</v>
      </c>
      <c r="S458" t="s">
        <v>27</v>
      </c>
      <c r="V458" t="s">
        <v>9</v>
      </c>
      <c r="W458" s="3" t="s">
        <v>9</v>
      </c>
      <c r="X458" s="3" t="s">
        <v>9</v>
      </c>
      <c r="Y458" s="3" t="s">
        <v>9</v>
      </c>
      <c r="Z458" s="3" t="s">
        <v>9</v>
      </c>
      <c r="AA458" s="3" t="s">
        <v>9</v>
      </c>
      <c r="AB458" s="3" t="s">
        <v>9</v>
      </c>
      <c r="AC458" s="3"/>
      <c r="AD458" s="3" t="s">
        <v>9</v>
      </c>
      <c r="AE458" s="3"/>
      <c r="AF458" s="3"/>
      <c r="AG458" s="12">
        <f>COUNTIF(Table14[[#This Row],[Catalogue of the Museum of London Antiquities 1854]:[Illustrations of Roman London 1859]],"=y")</f>
        <v>8</v>
      </c>
      <c r="AH458" s="12" t="str">
        <f>CONCATENATE(Table14[[#This Row],[Surname]],", ",Table14[[#This Row],[First name]])</f>
        <v>Jessop, Thomas</v>
      </c>
    </row>
    <row r="459" spans="1:34" hidden="1" x14ac:dyDescent="0.25">
      <c r="A459" s="3" t="s">
        <v>452</v>
      </c>
      <c r="B459" s="3" t="s">
        <v>453</v>
      </c>
      <c r="C459" s="3"/>
      <c r="D459" s="3" t="s">
        <v>9</v>
      </c>
      <c r="E459" s="3"/>
      <c r="F459" s="3"/>
      <c r="G459" s="3"/>
      <c r="H459" s="3"/>
      <c r="I459" s="3"/>
      <c r="J459" s="3" t="s">
        <v>9</v>
      </c>
      <c r="K459" s="3"/>
      <c r="L459" s="3"/>
      <c r="M459" s="3"/>
      <c r="N459" s="3"/>
      <c r="O459" s="3"/>
      <c r="P459" s="3" t="s">
        <v>3238</v>
      </c>
      <c r="Q459" s="3" t="s">
        <v>454</v>
      </c>
      <c r="R459" s="3" t="s">
        <v>63</v>
      </c>
      <c r="S459" s="3" t="s">
        <v>27</v>
      </c>
      <c r="T459" s="3" t="s">
        <v>9</v>
      </c>
      <c r="U459" s="3"/>
      <c r="V459" s="3" t="s">
        <v>9</v>
      </c>
      <c r="W459" s="3"/>
      <c r="X459" s="3" t="s">
        <v>9</v>
      </c>
      <c r="Y459" s="3" t="s">
        <v>9</v>
      </c>
      <c r="Z459" s="3" t="s">
        <v>9</v>
      </c>
      <c r="AA459" s="3" t="s">
        <v>9</v>
      </c>
      <c r="AB459" s="3" t="s">
        <v>9</v>
      </c>
      <c r="AC459" s="3" t="s">
        <v>9</v>
      </c>
      <c r="AD459" s="3" t="s">
        <v>9</v>
      </c>
      <c r="AE459" s="3"/>
      <c r="AF459" s="3" t="s">
        <v>9</v>
      </c>
      <c r="AG459" s="12">
        <f>COUNTIF(Table14[[#This Row],[Catalogue of the Museum of London Antiquities 1854]:[Illustrations of Roman London 1859]],"=y")</f>
        <v>9</v>
      </c>
      <c r="AH459" s="12" t="str">
        <f>CONCATENATE(Table14[[#This Row],[Surname]],", ",Table14[[#This Row],[First name]])</f>
        <v>Jewitt, Llewellynn</v>
      </c>
    </row>
    <row r="460" spans="1:34" hidden="1" x14ac:dyDescent="0.25">
      <c r="A460" t="s">
        <v>458</v>
      </c>
      <c r="B460" t="s">
        <v>459</v>
      </c>
      <c r="P460" t="s">
        <v>1130</v>
      </c>
      <c r="Q460" t="s">
        <v>92</v>
      </c>
      <c r="R460" s="3" t="s">
        <v>68</v>
      </c>
      <c r="S460" t="s">
        <v>27</v>
      </c>
      <c r="V460" t="s">
        <v>9</v>
      </c>
      <c r="W460" s="3"/>
      <c r="X460" s="3" t="s">
        <v>9</v>
      </c>
      <c r="Y460" s="3" t="s">
        <v>9</v>
      </c>
      <c r="Z460" s="3" t="s">
        <v>9</v>
      </c>
      <c r="AA460" s="3" t="s">
        <v>9</v>
      </c>
      <c r="AB460" s="3"/>
      <c r="AC460" s="3"/>
      <c r="AD460" s="3"/>
      <c r="AE460" s="3"/>
      <c r="AF460" s="3" t="s">
        <v>9</v>
      </c>
      <c r="AG460" s="12">
        <f>COUNTIF(Table14[[#This Row],[Catalogue of the Museum of London Antiquities 1854]:[Illustrations of Roman London 1859]],"=y")</f>
        <v>6</v>
      </c>
      <c r="AH460" s="12" t="str">
        <f>CONCATENATE(Table14[[#This Row],[Surname]],", ",Table14[[#This Row],[First name]])</f>
        <v>Johnson, Goddard</v>
      </c>
    </row>
    <row r="461" spans="1:34" hidden="1" x14ac:dyDescent="0.25">
      <c r="A461" t="s">
        <v>1568</v>
      </c>
      <c r="B461" t="s">
        <v>1334</v>
      </c>
      <c r="P461" t="s">
        <v>1569</v>
      </c>
      <c r="Q461" t="s">
        <v>16</v>
      </c>
      <c r="R461" s="3" t="s">
        <v>16</v>
      </c>
      <c r="S461" t="s">
        <v>27</v>
      </c>
      <c r="W461" s="3"/>
      <c r="X461" s="3"/>
      <c r="Y461" s="3"/>
      <c r="Z461" s="3"/>
      <c r="AA461" s="3"/>
      <c r="AB461" s="3" t="s">
        <v>9</v>
      </c>
      <c r="AC461" s="3"/>
      <c r="AD461" s="3"/>
      <c r="AE461" s="3"/>
      <c r="AF461" s="3"/>
      <c r="AG461" s="12">
        <f>COUNTIF(Table14[[#This Row],[Catalogue of the Museum of London Antiquities 1854]:[Illustrations of Roman London 1859]],"=y")</f>
        <v>1</v>
      </c>
      <c r="AH461" s="12" t="str">
        <f>CONCATENATE(Table14[[#This Row],[Surname]],", ",Table14[[#This Row],[First name]])</f>
        <v>Johnston, W H</v>
      </c>
    </row>
    <row r="462" spans="1:34" hidden="1" x14ac:dyDescent="0.25">
      <c r="A462" t="s">
        <v>460</v>
      </c>
      <c r="B462" t="s">
        <v>29</v>
      </c>
      <c r="C462" t="s">
        <v>1664</v>
      </c>
      <c r="Q462" t="s">
        <v>1665</v>
      </c>
      <c r="R462" s="3" t="s">
        <v>468</v>
      </c>
      <c r="S462" t="s">
        <v>27</v>
      </c>
      <c r="W462" s="3"/>
      <c r="X462" s="3"/>
      <c r="Y462" s="3"/>
      <c r="Z462" s="3"/>
      <c r="AA462" s="3"/>
      <c r="AB462" s="3"/>
      <c r="AC462" s="3" t="s">
        <v>9</v>
      </c>
      <c r="AD462" s="3"/>
      <c r="AE462" s="3"/>
      <c r="AF462" s="3"/>
      <c r="AG462" s="12">
        <f>COUNTIF(Table14[[#This Row],[Catalogue of the Museum of London Antiquities 1854]:[Illustrations of Roman London 1859]],"=y")</f>
        <v>1</v>
      </c>
      <c r="AH462" s="12" t="str">
        <f>CONCATENATE(Table14[[#This Row],[Surname]],", ",Table14[[#This Row],[First name]])</f>
        <v>Jolliffe, Charles</v>
      </c>
    </row>
    <row r="463" spans="1:34" hidden="1" x14ac:dyDescent="0.25">
      <c r="A463" t="s">
        <v>460</v>
      </c>
      <c r="B463" t="s">
        <v>11</v>
      </c>
      <c r="C463" t="s">
        <v>463</v>
      </c>
      <c r="P463" t="s">
        <v>2006</v>
      </c>
      <c r="R463" s="3"/>
      <c r="S463" t="s">
        <v>464</v>
      </c>
      <c r="V463" t="s">
        <v>9</v>
      </c>
      <c r="W463" s="3"/>
      <c r="X463" s="3"/>
      <c r="Y463" s="3" t="s">
        <v>9</v>
      </c>
      <c r="Z463" s="3" t="s">
        <v>9</v>
      </c>
      <c r="AA463" s="3"/>
      <c r="AB463" s="3" t="s">
        <v>9</v>
      </c>
      <c r="AC463" s="3" t="s">
        <v>9</v>
      </c>
      <c r="AD463" s="3" t="s">
        <v>9</v>
      </c>
      <c r="AE463" s="3"/>
      <c r="AF463" s="3" t="s">
        <v>9</v>
      </c>
      <c r="AG463" s="12">
        <f>COUNTIF(Table14[[#This Row],[Catalogue of the Museum of London Antiquities 1854]:[Illustrations of Roman London 1859]],"=y")</f>
        <v>7</v>
      </c>
      <c r="AH463" s="12" t="str">
        <f>CONCATENATE(Table14[[#This Row],[Surname]],", ",Table14[[#This Row],[First name]])</f>
        <v>Jolliffe, John</v>
      </c>
    </row>
    <row r="464" spans="1:34" hidden="1" x14ac:dyDescent="0.25">
      <c r="A464" t="s">
        <v>460</v>
      </c>
      <c r="B464" t="s">
        <v>465</v>
      </c>
      <c r="C464" t="s">
        <v>2300</v>
      </c>
      <c r="P464" t="s">
        <v>970</v>
      </c>
      <c r="Q464" t="s">
        <v>467</v>
      </c>
      <c r="R464" s="3" t="s">
        <v>468</v>
      </c>
      <c r="S464" t="s">
        <v>27</v>
      </c>
      <c r="V464" t="s">
        <v>9</v>
      </c>
      <c r="W464" s="3"/>
      <c r="X464" s="3"/>
      <c r="Y464" s="3"/>
      <c r="Z464" s="3"/>
      <c r="AA464" s="3"/>
      <c r="AB464" s="3"/>
      <c r="AC464" s="3"/>
      <c r="AD464" s="3" t="s">
        <v>9</v>
      </c>
      <c r="AE464" s="3"/>
      <c r="AF464" s="3"/>
      <c r="AG464" s="12">
        <f>COUNTIF(Table14[[#This Row],[Catalogue of the Museum of London Antiquities 1854]:[Illustrations of Roman London 1859]],"=y")</f>
        <v>2</v>
      </c>
      <c r="AH464" s="12" t="str">
        <f>CONCATENATE(Table14[[#This Row],[Surname]],", ",Table14[[#This Row],[First name]])</f>
        <v>Jolliffe, Joseph Henry</v>
      </c>
    </row>
    <row r="465" spans="1:34" x14ac:dyDescent="0.25">
      <c r="A465" t="s">
        <v>460</v>
      </c>
      <c r="B465" t="s">
        <v>1564</v>
      </c>
      <c r="C465" t="s">
        <v>1563</v>
      </c>
      <c r="P465" t="s">
        <v>1565</v>
      </c>
      <c r="Q465" t="s">
        <v>1566</v>
      </c>
      <c r="R465" s="3" t="s">
        <v>468</v>
      </c>
      <c r="S465" t="s">
        <v>27</v>
      </c>
      <c r="W465" s="3"/>
      <c r="X465" s="3"/>
      <c r="Y465" s="3"/>
      <c r="Z465" s="3"/>
      <c r="AA465" s="3"/>
      <c r="AB465" s="3" t="s">
        <v>9</v>
      </c>
      <c r="AC465" s="3"/>
      <c r="AD465" s="3"/>
      <c r="AE465" s="3"/>
      <c r="AF465" s="3"/>
      <c r="AG465" s="12">
        <f>COUNTIF(Table14[[#This Row],[Catalogue of the Museum of London Antiquities 1854]:[Illustrations of Roman London 1859]],"=y")</f>
        <v>1</v>
      </c>
      <c r="AH465" s="12" t="str">
        <f>CONCATENATE(Table14[[#This Row],[Surname]],", ",Table14[[#This Row],[First name]])</f>
        <v>Jolliffe, St Angelo</v>
      </c>
    </row>
    <row r="466" spans="1:34" hidden="1" x14ac:dyDescent="0.25">
      <c r="A466" t="s">
        <v>460</v>
      </c>
      <c r="B466" t="s">
        <v>1504</v>
      </c>
      <c r="C466" t="s">
        <v>461</v>
      </c>
      <c r="P466" t="s">
        <v>462</v>
      </c>
      <c r="Q466" t="s">
        <v>16</v>
      </c>
      <c r="R466" s="3" t="s">
        <v>16</v>
      </c>
      <c r="S466" t="s">
        <v>27</v>
      </c>
      <c r="V466" t="s">
        <v>9</v>
      </c>
      <c r="W466" s="3"/>
      <c r="X466" s="3" t="s">
        <v>9</v>
      </c>
      <c r="Y466" s="3" t="s">
        <v>9</v>
      </c>
      <c r="Z466" s="3" t="s">
        <v>9</v>
      </c>
      <c r="AA466" s="3"/>
      <c r="AB466" s="3"/>
      <c r="AC466" s="3"/>
      <c r="AD466" s="3"/>
      <c r="AE466" s="3"/>
      <c r="AF466" s="3"/>
      <c r="AG466" s="12">
        <f>COUNTIF(Table14[[#This Row],[Catalogue of the Museum of London Antiquities 1854]:[Illustrations of Roman London 1859]],"=y")</f>
        <v>4</v>
      </c>
      <c r="AH466" s="12" t="str">
        <f>CONCATENATE(Table14[[#This Row],[Surname]],", ",Table14[[#This Row],[First name]])</f>
        <v>Jolliffe, R M</v>
      </c>
    </row>
    <row r="467" spans="1:34" hidden="1" x14ac:dyDescent="0.25">
      <c r="A467" t="s">
        <v>460</v>
      </c>
      <c r="B467" t="s">
        <v>1441</v>
      </c>
      <c r="C467" t="s">
        <v>2301</v>
      </c>
      <c r="Q467" t="s">
        <v>798</v>
      </c>
      <c r="R467" s="3" t="s">
        <v>468</v>
      </c>
      <c r="S467" t="s">
        <v>27</v>
      </c>
      <c r="W467" s="3" t="s">
        <v>9</v>
      </c>
      <c r="X467" s="3"/>
      <c r="Y467" s="3"/>
      <c r="Z467" s="3"/>
      <c r="AA467" s="3"/>
      <c r="AB467" s="3"/>
      <c r="AC467" s="3"/>
      <c r="AD467" s="3"/>
      <c r="AE467" s="3"/>
      <c r="AF467" s="3"/>
      <c r="AG467" s="12">
        <f>COUNTIF(Table14[[#This Row],[Catalogue of the Museum of London Antiquities 1854]:[Illustrations of Roman London 1859]],"=y")</f>
        <v>1</v>
      </c>
      <c r="AH467" s="12" t="str">
        <f>CONCATENATE(Table14[[#This Row],[Surname]],", ",Table14[[#This Row],[First name]])</f>
        <v>Jolliffe, W</v>
      </c>
    </row>
    <row r="468" spans="1:34" hidden="1" x14ac:dyDescent="0.25">
      <c r="A468" t="s">
        <v>469</v>
      </c>
      <c r="B468" t="s">
        <v>470</v>
      </c>
      <c r="C468" t="s">
        <v>971</v>
      </c>
      <c r="J468" t="s">
        <v>9</v>
      </c>
      <c r="M468" t="s">
        <v>9</v>
      </c>
      <c r="N468" t="s">
        <v>1301</v>
      </c>
      <c r="P468" t="s">
        <v>972</v>
      </c>
      <c r="Q468" t="s">
        <v>471</v>
      </c>
      <c r="R468" s="3" t="s">
        <v>111</v>
      </c>
      <c r="S468" t="s">
        <v>27</v>
      </c>
      <c r="T468" t="s">
        <v>9</v>
      </c>
      <c r="V468" t="s">
        <v>9</v>
      </c>
      <c r="W468" s="3"/>
      <c r="X468" s="3" t="s">
        <v>9</v>
      </c>
      <c r="Y468" s="3" t="s">
        <v>9</v>
      </c>
      <c r="Z468" s="3" t="s">
        <v>9</v>
      </c>
      <c r="AA468" s="3" t="s">
        <v>9</v>
      </c>
      <c r="AB468" s="3" t="s">
        <v>9</v>
      </c>
      <c r="AC468" s="3" t="s">
        <v>9</v>
      </c>
      <c r="AD468" s="3" t="s">
        <v>9</v>
      </c>
      <c r="AE468" s="3" t="s">
        <v>9</v>
      </c>
      <c r="AF468" s="3" t="s">
        <v>9</v>
      </c>
      <c r="AG468" s="12">
        <f>COUNTIF(Table14[[#This Row],[Catalogue of the Museum of London Antiquities 1854]:[Illustrations of Roman London 1859]],"=y")</f>
        <v>10</v>
      </c>
      <c r="AH468" s="12" t="str">
        <f>CONCATENATE(Table14[[#This Row],[Surname]],", ",Table14[[#This Row],[First name]])</f>
        <v>Jones, James Cove</v>
      </c>
    </row>
    <row r="469" spans="1:34" hidden="1" x14ac:dyDescent="0.25">
      <c r="A469" t="s">
        <v>469</v>
      </c>
      <c r="B469" t="s">
        <v>11</v>
      </c>
      <c r="P469" t="s">
        <v>1567</v>
      </c>
      <c r="Q469" t="s">
        <v>16</v>
      </c>
      <c r="R469" s="3" t="s">
        <v>16</v>
      </c>
      <c r="S469" t="s">
        <v>27</v>
      </c>
      <c r="V469" t="s">
        <v>9</v>
      </c>
      <c r="W469" s="3"/>
      <c r="X469" s="3"/>
      <c r="Y469" s="3" t="s">
        <v>9</v>
      </c>
      <c r="Z469" s="3" t="s">
        <v>9</v>
      </c>
      <c r="AA469" s="3" t="s">
        <v>9</v>
      </c>
      <c r="AB469" s="3" t="s">
        <v>9</v>
      </c>
      <c r="AC469" s="3"/>
      <c r="AD469" s="3" t="s">
        <v>9</v>
      </c>
      <c r="AE469" s="3"/>
      <c r="AF469" s="3"/>
      <c r="AG469" s="12">
        <f>COUNTIF(Table14[[#This Row],[Catalogue of the Museum of London Antiquities 1854]:[Illustrations of Roman London 1859]],"=y")</f>
        <v>6</v>
      </c>
      <c r="AH469" s="12" t="str">
        <f>CONCATENATE(Table14[[#This Row],[Surname]],", ",Table14[[#This Row],[First name]])</f>
        <v>Jones, John</v>
      </c>
    </row>
    <row r="470" spans="1:34" hidden="1" x14ac:dyDescent="0.25">
      <c r="A470" t="s">
        <v>469</v>
      </c>
      <c r="B470" t="s">
        <v>66</v>
      </c>
      <c r="C470" t="s">
        <v>24</v>
      </c>
      <c r="E470" t="s">
        <v>9</v>
      </c>
      <c r="Q470" t="s">
        <v>472</v>
      </c>
      <c r="R470" s="3" t="s">
        <v>68</v>
      </c>
      <c r="S470" t="s">
        <v>27</v>
      </c>
      <c r="V470" t="s">
        <v>9</v>
      </c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12">
        <f>COUNTIF(Table14[[#This Row],[Catalogue of the Museum of London Antiquities 1854]:[Illustrations of Roman London 1859]],"=y")</f>
        <v>1</v>
      </c>
      <c r="AH470" s="12" t="str">
        <f>CONCATENATE(Table14[[#This Row],[Surname]],", ",Table14[[#This Row],[First name]])</f>
        <v>Jones, Thomas</v>
      </c>
    </row>
    <row r="471" spans="1:34" hidden="1" x14ac:dyDescent="0.25">
      <c r="A471" t="s">
        <v>1341</v>
      </c>
      <c r="B471" t="s">
        <v>1342</v>
      </c>
      <c r="J471" t="s">
        <v>9</v>
      </c>
      <c r="M471" t="s">
        <v>9</v>
      </c>
      <c r="N471" t="s">
        <v>1301</v>
      </c>
      <c r="Q471" t="s">
        <v>640</v>
      </c>
      <c r="R471" s="3" t="s">
        <v>468</v>
      </c>
      <c r="S471" t="s">
        <v>27</v>
      </c>
      <c r="W471" s="3"/>
      <c r="X471" s="3"/>
      <c r="Y471" s="3" t="s">
        <v>9</v>
      </c>
      <c r="Z471" s="3" t="s">
        <v>9</v>
      </c>
      <c r="AA471" s="3" t="s">
        <v>9</v>
      </c>
      <c r="AB471" s="3" t="s">
        <v>9</v>
      </c>
      <c r="AC471" s="3"/>
      <c r="AD471" s="3"/>
      <c r="AE471" s="3"/>
      <c r="AF471" s="3"/>
      <c r="AG471" s="12">
        <f>COUNTIF(Table14[[#This Row],[Catalogue of the Museum of London Antiquities 1854]:[Illustrations of Roman London 1859]],"=y")</f>
        <v>4</v>
      </c>
      <c r="AH471" s="12" t="str">
        <f>CONCATENATE(Table14[[#This Row],[Surname]],", ",Table14[[#This Row],[First name]])</f>
        <v>Joyce, George Prince</v>
      </c>
    </row>
    <row r="472" spans="1:34" hidden="1" x14ac:dyDescent="0.25">
      <c r="A472" t="s">
        <v>973</v>
      </c>
      <c r="B472" t="s">
        <v>974</v>
      </c>
      <c r="Q472" t="s">
        <v>975</v>
      </c>
      <c r="R472" s="3" t="s">
        <v>26</v>
      </c>
      <c r="S472" t="s">
        <v>27</v>
      </c>
      <c r="W472" s="3"/>
      <c r="X472" s="3"/>
      <c r="Y472" s="3"/>
      <c r="Z472" s="3"/>
      <c r="AA472" s="3"/>
      <c r="AB472" s="3"/>
      <c r="AC472" s="3"/>
      <c r="AD472" s="3" t="s">
        <v>9</v>
      </c>
      <c r="AE472" s="3"/>
      <c r="AF472" s="3"/>
      <c r="AG472" s="12">
        <f>COUNTIF(Table14[[#This Row],[Catalogue of the Museum of London Antiquities 1854]:[Illustrations of Roman London 1859]],"=y")</f>
        <v>1</v>
      </c>
      <c r="AH472" s="12" t="str">
        <f>CONCATENATE(Table14[[#This Row],[Surname]],", ",Table14[[#This Row],[First name]])</f>
        <v>Karney, Gilbert John</v>
      </c>
    </row>
    <row r="473" spans="1:34" hidden="1" x14ac:dyDescent="0.25">
      <c r="A473" s="3" t="s">
        <v>473</v>
      </c>
      <c r="B473" s="3" t="s">
        <v>476</v>
      </c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 t="s">
        <v>233</v>
      </c>
      <c r="R473" s="3" t="s">
        <v>26</v>
      </c>
      <c r="S473" s="3" t="s">
        <v>27</v>
      </c>
      <c r="T473" s="3"/>
      <c r="U473" s="3"/>
      <c r="V473" s="3"/>
      <c r="W473" s="3"/>
      <c r="X473" s="3"/>
      <c r="Y473" s="3"/>
      <c r="Z473" s="3"/>
      <c r="AA473" s="3"/>
      <c r="AB473" s="3" t="s">
        <v>9</v>
      </c>
      <c r="AC473" s="3"/>
      <c r="AD473" s="3"/>
      <c r="AE473" s="3"/>
      <c r="AF473" s="3"/>
      <c r="AG473" s="12">
        <f>COUNTIF(Table14[[#This Row],[Catalogue of the Museum of London Antiquities 1854]:[Illustrations of Roman London 1859]],"=y")</f>
        <v>1</v>
      </c>
      <c r="AH473" s="12" t="str">
        <f>CONCATENATE(Table14[[#This Row],[Surname]],", ",Table14[[#This Row],[First name]])</f>
        <v>Keats, Edwin</v>
      </c>
    </row>
    <row r="474" spans="1:34" hidden="1" x14ac:dyDescent="0.25">
      <c r="A474" t="s">
        <v>473</v>
      </c>
      <c r="B474" t="s">
        <v>474</v>
      </c>
      <c r="P474" t="s">
        <v>475</v>
      </c>
      <c r="Q474" t="s">
        <v>16</v>
      </c>
      <c r="R474" s="3" t="s">
        <v>16</v>
      </c>
      <c r="S474" t="s">
        <v>27</v>
      </c>
      <c r="V474" t="s">
        <v>9</v>
      </c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12">
        <f>COUNTIF(Table14[[#This Row],[Catalogue of the Museum of London Antiquities 1854]:[Illustrations of Roman London 1859]],"=y")</f>
        <v>1</v>
      </c>
      <c r="AH474" s="12" t="str">
        <f>CONCATENATE(Table14[[#This Row],[Surname]],", ",Table14[[#This Row],[First name]])</f>
        <v>Keats, Frederik</v>
      </c>
    </row>
    <row r="475" spans="1:34" hidden="1" x14ac:dyDescent="0.25">
      <c r="A475" t="s">
        <v>1442</v>
      </c>
      <c r="B475" t="s">
        <v>1443</v>
      </c>
      <c r="Q475" t="s">
        <v>46</v>
      </c>
      <c r="R475" s="3" t="s">
        <v>468</v>
      </c>
      <c r="S475" t="s">
        <v>27</v>
      </c>
      <c r="W475" s="3"/>
      <c r="X475" s="3"/>
      <c r="Y475" s="3"/>
      <c r="Z475" s="3" t="s">
        <v>9</v>
      </c>
      <c r="AA475" s="3"/>
      <c r="AB475" s="3"/>
      <c r="AC475" s="3"/>
      <c r="AD475" s="3"/>
      <c r="AE475" s="3"/>
      <c r="AF475" s="3"/>
      <c r="AG475" s="12">
        <f>COUNTIF(Table14[[#This Row],[Catalogue of the Museum of London Antiquities 1854]:[Illustrations of Roman London 1859]],"=y")</f>
        <v>1</v>
      </c>
      <c r="AH475" s="12" t="str">
        <f>CONCATENATE(Table14[[#This Row],[Surname]],", ",Table14[[#This Row],[First name]])</f>
        <v>Keel, J Rushworth</v>
      </c>
    </row>
    <row r="476" spans="1:34" hidden="1" x14ac:dyDescent="0.25">
      <c r="A476" s="3" t="s">
        <v>1280</v>
      </c>
      <c r="B476" s="3" t="s">
        <v>476</v>
      </c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 t="s">
        <v>976</v>
      </c>
      <c r="Q476" s="3" t="s">
        <v>16</v>
      </c>
      <c r="R476" s="3" t="s">
        <v>16</v>
      </c>
      <c r="S476" s="3" t="s">
        <v>27</v>
      </c>
      <c r="T476" s="3"/>
      <c r="U476" s="3"/>
      <c r="V476" s="3" t="s">
        <v>9</v>
      </c>
      <c r="W476" s="3" t="s">
        <v>9</v>
      </c>
      <c r="X476" s="3" t="s">
        <v>9</v>
      </c>
      <c r="Y476" s="3" t="s">
        <v>9</v>
      </c>
      <c r="Z476" s="3" t="s">
        <v>9</v>
      </c>
      <c r="AA476" s="3" t="s">
        <v>9</v>
      </c>
      <c r="AB476" s="3"/>
      <c r="AC476" s="3"/>
      <c r="AD476" s="3" t="s">
        <v>9</v>
      </c>
      <c r="AE476" s="3" t="s">
        <v>9</v>
      </c>
      <c r="AF476" s="3" t="s">
        <v>9</v>
      </c>
      <c r="AG476" s="12">
        <f>COUNTIF(Table14[[#This Row],[Catalogue of the Museum of London Antiquities 1854]:[Illustrations of Roman London 1859]],"=y")</f>
        <v>9</v>
      </c>
      <c r="AH476" s="12" t="str">
        <f>CONCATENATE(Table14[[#This Row],[Surname]],", ",Table14[[#This Row],[First name]])</f>
        <v>Keets, Edwin</v>
      </c>
    </row>
    <row r="477" spans="1:34" hidden="1" x14ac:dyDescent="0.25">
      <c r="A477" t="s">
        <v>477</v>
      </c>
      <c r="B477" t="s">
        <v>749</v>
      </c>
      <c r="C477" t="s">
        <v>24</v>
      </c>
      <c r="E477" t="s">
        <v>9</v>
      </c>
      <c r="I477" t="s">
        <v>48</v>
      </c>
      <c r="J477" t="s">
        <v>9</v>
      </c>
      <c r="P477" t="s">
        <v>1343</v>
      </c>
      <c r="Q477" t="s">
        <v>46</v>
      </c>
      <c r="R477" s="3" t="s">
        <v>468</v>
      </c>
      <c r="S477" t="s">
        <v>27</v>
      </c>
      <c r="W477" s="3"/>
      <c r="X477" s="3"/>
      <c r="Y477" s="3" t="s">
        <v>9</v>
      </c>
      <c r="Z477" s="3" t="s">
        <v>9</v>
      </c>
      <c r="AA477" s="3" t="s">
        <v>9</v>
      </c>
      <c r="AB477" s="3" t="s">
        <v>9</v>
      </c>
      <c r="AC477" s="3"/>
      <c r="AD477" s="3"/>
      <c r="AE477" s="3"/>
      <c r="AF477" s="3"/>
      <c r="AG477" s="12">
        <f>COUNTIF(Table14[[#This Row],[Catalogue of the Museum of London Antiquities 1854]:[Illustrations of Roman London 1859]],"=y")</f>
        <v>4</v>
      </c>
      <c r="AH477" s="12" t="str">
        <f>CONCATENATE(Table14[[#This Row],[Surname]],", ",Table14[[#This Row],[First name]])</f>
        <v>Kell, Edmund</v>
      </c>
    </row>
    <row r="478" spans="1:34" hidden="1" x14ac:dyDescent="0.25">
      <c r="A478" t="s">
        <v>477</v>
      </c>
      <c r="B478" t="s">
        <v>72</v>
      </c>
      <c r="C478" t="s">
        <v>1763</v>
      </c>
      <c r="J478" t="s">
        <v>9</v>
      </c>
      <c r="P478" t="s">
        <v>145</v>
      </c>
      <c r="Q478" t="s">
        <v>12</v>
      </c>
      <c r="R478" s="3" t="s">
        <v>2061</v>
      </c>
      <c r="S478" t="s">
        <v>27</v>
      </c>
      <c r="V478" t="s">
        <v>9</v>
      </c>
      <c r="W478" s="3"/>
      <c r="X478" s="3"/>
      <c r="Y478" s="3" t="s">
        <v>9</v>
      </c>
      <c r="Z478" s="3" t="s">
        <v>9</v>
      </c>
      <c r="AA478" s="3" t="s">
        <v>9</v>
      </c>
      <c r="AB478" s="3" t="s">
        <v>9</v>
      </c>
      <c r="AC478" s="3"/>
      <c r="AD478" s="3"/>
      <c r="AE478" s="3" t="s">
        <v>9</v>
      </c>
      <c r="AF478" s="3" t="s">
        <v>9</v>
      </c>
      <c r="AG478" s="12">
        <f>COUNTIF(Table14[[#This Row],[Catalogue of the Museum of London Antiquities 1854]:[Illustrations of Roman London 1859]],"=y")</f>
        <v>7</v>
      </c>
      <c r="AH478" s="12" t="str">
        <f>CONCATENATE(Table14[[#This Row],[Surname]],", ",Table14[[#This Row],[First name]])</f>
        <v>Kell, William</v>
      </c>
    </row>
    <row r="479" spans="1:34" hidden="1" x14ac:dyDescent="0.25">
      <c r="A479" t="s">
        <v>1344</v>
      </c>
      <c r="B479" t="s">
        <v>113</v>
      </c>
      <c r="D479" t="s">
        <v>9</v>
      </c>
      <c r="I479" t="s">
        <v>73</v>
      </c>
      <c r="Q479" t="s">
        <v>1345</v>
      </c>
      <c r="R479" s="3" t="s">
        <v>400</v>
      </c>
      <c r="S479" t="s">
        <v>27</v>
      </c>
      <c r="W479" s="3"/>
      <c r="X479" s="3"/>
      <c r="Y479" s="3" t="s">
        <v>9</v>
      </c>
      <c r="Z479" s="3" t="s">
        <v>9</v>
      </c>
      <c r="AA479" s="3" t="s">
        <v>9</v>
      </c>
      <c r="AB479" s="3" t="s">
        <v>9</v>
      </c>
      <c r="AC479" s="3" t="s">
        <v>9</v>
      </c>
      <c r="AD479" s="3"/>
      <c r="AE479" s="3"/>
      <c r="AF479" s="3"/>
      <c r="AG479" s="12">
        <f>COUNTIF(Table14[[#This Row],[Catalogue of the Museum of London Antiquities 1854]:[Illustrations of Roman London 1859]],"=y")</f>
        <v>5</v>
      </c>
      <c r="AH479" s="12" t="str">
        <f>CONCATENATE(Table14[[#This Row],[Surname]],", ",Table14[[#This Row],[First name]])</f>
        <v>Kendrick, James</v>
      </c>
    </row>
    <row r="480" spans="1:34" x14ac:dyDescent="0.25">
      <c r="A480" t="s">
        <v>478</v>
      </c>
      <c r="C480" t="s">
        <v>369</v>
      </c>
      <c r="P480" t="s">
        <v>982</v>
      </c>
      <c r="Q480" t="s">
        <v>136</v>
      </c>
      <c r="R480" s="3" t="s">
        <v>26</v>
      </c>
      <c r="S480" t="s">
        <v>27</v>
      </c>
      <c r="W480" s="3"/>
      <c r="X480" s="3"/>
      <c r="Y480" s="3"/>
      <c r="Z480" s="3"/>
      <c r="AA480" s="3"/>
      <c r="AB480" s="3"/>
      <c r="AC480" s="3"/>
      <c r="AD480" s="3" t="s">
        <v>9</v>
      </c>
      <c r="AE480" s="3"/>
      <c r="AF480" s="3" t="s">
        <v>9</v>
      </c>
      <c r="AG480" s="12">
        <f>COUNTIF(Table14[[#This Row],[Catalogue of the Museum of London Antiquities 1854]:[Illustrations of Roman London 1859]],"=y")</f>
        <v>2</v>
      </c>
      <c r="AH480" s="12" t="str">
        <f>CONCATENATE(Table14[[#This Row],[Surname]],", ",Table14[[#This Row],[First name]])</f>
        <v xml:space="preserve">Kenrick, </v>
      </c>
    </row>
    <row r="481" spans="1:34" hidden="1" x14ac:dyDescent="0.25">
      <c r="A481" s="3" t="s">
        <v>478</v>
      </c>
      <c r="B481" s="3" t="s">
        <v>11</v>
      </c>
      <c r="C481" s="3" t="s">
        <v>24</v>
      </c>
      <c r="D481" s="3" t="s">
        <v>9</v>
      </c>
      <c r="E481" s="3" t="s">
        <v>9</v>
      </c>
      <c r="F481" s="3"/>
      <c r="G481" s="3"/>
      <c r="H481" s="3"/>
      <c r="I481" s="3" t="s">
        <v>48</v>
      </c>
      <c r="J481" s="3" t="s">
        <v>9</v>
      </c>
      <c r="K481" s="3"/>
      <c r="L481" s="3"/>
      <c r="M481" s="3"/>
      <c r="N481" s="3"/>
      <c r="O481" s="3"/>
      <c r="P481" s="3"/>
      <c r="Q481" s="3" t="s">
        <v>219</v>
      </c>
      <c r="R481" s="3" t="s">
        <v>3252</v>
      </c>
      <c r="S481" s="3" t="s">
        <v>27</v>
      </c>
      <c r="T481" s="3"/>
      <c r="U481" s="3"/>
      <c r="V481" s="3" t="s">
        <v>9</v>
      </c>
      <c r="W481" s="3"/>
      <c r="X481" s="3"/>
      <c r="Y481" s="3"/>
      <c r="Z481" s="3"/>
      <c r="AA481" s="3"/>
      <c r="AB481" s="3" t="s">
        <v>9</v>
      </c>
      <c r="AC481" s="3" t="s">
        <v>9</v>
      </c>
      <c r="AD481" s="3"/>
      <c r="AE481" s="3" t="s">
        <v>9</v>
      </c>
      <c r="AF481" s="3"/>
      <c r="AG481" s="12">
        <f>COUNTIF(Table14[[#This Row],[Catalogue of the Museum of London Antiquities 1854]:[Illustrations of Roman London 1859]],"=y")</f>
        <v>4</v>
      </c>
      <c r="AH481" s="12" t="str">
        <f>CONCATENATE(Table14[[#This Row],[Surname]],", ",Table14[[#This Row],[First name]])</f>
        <v>Kenrick, John</v>
      </c>
    </row>
    <row r="482" spans="1:34" hidden="1" x14ac:dyDescent="0.25">
      <c r="A482" t="s">
        <v>479</v>
      </c>
      <c r="B482" t="s">
        <v>480</v>
      </c>
      <c r="C482" t="s">
        <v>24</v>
      </c>
      <c r="E482" t="s">
        <v>9</v>
      </c>
      <c r="I482" t="s">
        <v>48</v>
      </c>
      <c r="J482" t="s">
        <v>9</v>
      </c>
      <c r="Q482" t="s">
        <v>50</v>
      </c>
      <c r="R482" s="3" t="s">
        <v>222</v>
      </c>
      <c r="S482" t="s">
        <v>27</v>
      </c>
      <c r="V482" t="s">
        <v>9</v>
      </c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12">
        <f>COUNTIF(Table14[[#This Row],[Catalogue of the Museum of London Antiquities 1854]:[Illustrations of Roman London 1859]],"=y")</f>
        <v>1</v>
      </c>
      <c r="AH482" s="12" t="str">
        <f>CONCATENATE(Table14[[#This Row],[Surname]],", ",Table14[[#This Row],[First name]])</f>
        <v>Kerrich, Richard Edward</v>
      </c>
    </row>
    <row r="483" spans="1:34" hidden="1" x14ac:dyDescent="0.25">
      <c r="A483" s="3" t="s">
        <v>978</v>
      </c>
      <c r="B483" s="3" t="s">
        <v>979</v>
      </c>
      <c r="C483" s="3"/>
      <c r="D483" s="3" t="s">
        <v>9</v>
      </c>
      <c r="E483" s="3"/>
      <c r="F483" s="3"/>
      <c r="G483" s="3"/>
      <c r="H483" s="3"/>
      <c r="I483" s="3" t="s">
        <v>48</v>
      </c>
      <c r="J483" s="3"/>
      <c r="K483" s="3"/>
      <c r="L483" s="3"/>
      <c r="M483" s="3"/>
      <c r="N483" s="3" t="s">
        <v>2302</v>
      </c>
      <c r="O483" s="3"/>
      <c r="P483" s="3" t="s">
        <v>980</v>
      </c>
      <c r="Q483" s="3" t="s">
        <v>981</v>
      </c>
      <c r="R483" s="3" t="s">
        <v>16</v>
      </c>
      <c r="S483" s="3" t="s">
        <v>27</v>
      </c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 t="s">
        <v>9</v>
      </c>
      <c r="AE483" s="3"/>
      <c r="AF483" s="3"/>
      <c r="AG483" s="12">
        <f>COUNTIF(Table14[[#This Row],[Catalogue of the Museum of London Antiquities 1854]:[Illustrations of Roman London 1859]],"=y")</f>
        <v>1</v>
      </c>
      <c r="AH483" s="12" t="str">
        <f>CONCATENATE(Table14[[#This Row],[Surname]],", ",Table14[[#This Row],[First name]])</f>
        <v>Kemble, John Mitchell</v>
      </c>
    </row>
    <row r="484" spans="1:34" hidden="1" x14ac:dyDescent="0.25">
      <c r="A484" t="s">
        <v>26</v>
      </c>
      <c r="B484" t="s">
        <v>977</v>
      </c>
      <c r="P484" t="s">
        <v>481</v>
      </c>
      <c r="Q484" t="s">
        <v>482</v>
      </c>
      <c r="R484" s="3" t="s">
        <v>128</v>
      </c>
      <c r="S484" t="s">
        <v>27</v>
      </c>
      <c r="V484" t="s">
        <v>9</v>
      </c>
      <c r="W484" s="3"/>
      <c r="X484" s="3"/>
      <c r="Y484" s="3"/>
      <c r="Z484" s="3"/>
      <c r="AA484" s="3"/>
      <c r="AB484" s="3"/>
      <c r="AC484" s="3"/>
      <c r="AD484" s="3" t="s">
        <v>9</v>
      </c>
      <c r="AE484" s="3"/>
      <c r="AF484" s="3"/>
      <c r="AG484" s="12">
        <f>COUNTIF(Table14[[#This Row],[Catalogue of the Museum of London Antiquities 1854]:[Illustrations of Roman London 1859]],"=y")</f>
        <v>2</v>
      </c>
      <c r="AH484" s="12" t="str">
        <f>CONCATENATE(Table14[[#This Row],[Surname]],", ",Table14[[#This Row],[First name]])</f>
        <v>Kent, James Henry</v>
      </c>
    </row>
    <row r="485" spans="1:34" hidden="1" x14ac:dyDescent="0.25">
      <c r="A485" t="s">
        <v>983</v>
      </c>
      <c r="B485" t="s">
        <v>984</v>
      </c>
      <c r="D485" t="s">
        <v>9</v>
      </c>
      <c r="P485" t="s">
        <v>985</v>
      </c>
      <c r="Q485" t="s">
        <v>16</v>
      </c>
      <c r="R485" s="3" t="s">
        <v>16</v>
      </c>
      <c r="S485" t="s">
        <v>27</v>
      </c>
      <c r="W485" s="3"/>
      <c r="X485" s="3"/>
      <c r="Y485" s="3"/>
      <c r="Z485" s="3"/>
      <c r="AA485" s="3"/>
      <c r="AB485" s="3"/>
      <c r="AC485" s="3"/>
      <c r="AD485" s="3" t="s">
        <v>9</v>
      </c>
      <c r="AE485" s="3"/>
      <c r="AF485" s="3"/>
      <c r="AG485" s="12">
        <f>COUNTIF(Table14[[#This Row],[Catalogue of the Museum of London Antiquities 1854]:[Illustrations of Roman London 1859]],"=y")</f>
        <v>1</v>
      </c>
      <c r="AH485" s="12" t="str">
        <f>CONCATENATE(Table14[[#This Row],[Surname]],", ",Table14[[#This Row],[First name]])</f>
        <v>Key, C. Aston</v>
      </c>
    </row>
    <row r="486" spans="1:34" hidden="1" x14ac:dyDescent="0.25">
      <c r="A486" t="s">
        <v>1505</v>
      </c>
      <c r="B486" t="s">
        <v>1506</v>
      </c>
      <c r="C486" t="s">
        <v>484</v>
      </c>
      <c r="P486" t="s">
        <v>1507</v>
      </c>
      <c r="Q486" t="s">
        <v>16</v>
      </c>
      <c r="R486" s="3" t="s">
        <v>16</v>
      </c>
      <c r="S486" t="s">
        <v>27</v>
      </c>
      <c r="W486" s="3"/>
      <c r="X486" s="3"/>
      <c r="Y486" s="3"/>
      <c r="Z486" s="3"/>
      <c r="AA486" s="3" t="s">
        <v>9</v>
      </c>
      <c r="AB486" s="3"/>
      <c r="AC486" s="3"/>
      <c r="AD486" s="3"/>
      <c r="AE486" s="3"/>
      <c r="AF486" s="3"/>
      <c r="AG486" s="12">
        <f>COUNTIF(Table14[[#This Row],[Catalogue of the Museum of London Antiquities 1854]:[Illustrations of Roman London 1859]],"=y")</f>
        <v>1</v>
      </c>
      <c r="AH486" s="12" t="str">
        <f>CONCATENATE(Table14[[#This Row],[Surname]],", ",Table14[[#This Row],[First name]])</f>
        <v>Kidd, McMahon</v>
      </c>
    </row>
    <row r="487" spans="1:34" hidden="1" x14ac:dyDescent="0.25">
      <c r="A487" t="s">
        <v>483</v>
      </c>
      <c r="B487" t="s">
        <v>986</v>
      </c>
      <c r="C487" t="s">
        <v>238</v>
      </c>
      <c r="I487" t="s">
        <v>73</v>
      </c>
      <c r="Q487" t="s">
        <v>226</v>
      </c>
      <c r="R487" s="3" t="s">
        <v>26</v>
      </c>
      <c r="S487" t="s">
        <v>27</v>
      </c>
      <c r="W487" s="3"/>
      <c r="X487" s="3"/>
      <c r="Y487" s="3"/>
      <c r="Z487" s="3"/>
      <c r="AA487" s="3"/>
      <c r="AB487" s="3"/>
      <c r="AC487" s="3"/>
      <c r="AD487" s="3" t="s">
        <v>9</v>
      </c>
      <c r="AE487" s="3"/>
      <c r="AF487" s="3"/>
      <c r="AG487" s="12">
        <f>COUNTIF(Table14[[#This Row],[Catalogue of the Museum of London Antiquities 1854]:[Illustrations of Roman London 1859]],"=y")</f>
        <v>1</v>
      </c>
      <c r="AH487" s="12" t="str">
        <f>CONCATENATE(Table14[[#This Row],[Surname]],", ",Table14[[#This Row],[First name]])</f>
        <v>King, David</v>
      </c>
    </row>
    <row r="488" spans="1:34" hidden="1" x14ac:dyDescent="0.25">
      <c r="A488" t="s">
        <v>483</v>
      </c>
      <c r="B488" t="s">
        <v>1099</v>
      </c>
      <c r="P488" t="s">
        <v>1666</v>
      </c>
      <c r="Q488" t="s">
        <v>2303</v>
      </c>
      <c r="R488" s="3" t="s">
        <v>185</v>
      </c>
      <c r="S488" t="s">
        <v>27</v>
      </c>
      <c r="T488" t="s">
        <v>9</v>
      </c>
      <c r="V488" t="s">
        <v>9</v>
      </c>
      <c r="W488" s="3"/>
      <c r="X488" s="3" t="s">
        <v>9</v>
      </c>
      <c r="Y488" s="3" t="s">
        <v>9</v>
      </c>
      <c r="Z488" s="3" t="s">
        <v>9</v>
      </c>
      <c r="AA488" s="3" t="s">
        <v>9</v>
      </c>
      <c r="AB488" s="3" t="s">
        <v>9</v>
      </c>
      <c r="AC488" s="3" t="s">
        <v>9</v>
      </c>
      <c r="AD488" s="3"/>
      <c r="AE488" s="3"/>
      <c r="AF488" s="3" t="s">
        <v>9</v>
      </c>
      <c r="AG488" s="12">
        <f>COUNTIF(Table14[[#This Row],[Catalogue of the Museum of London Antiquities 1854]:[Illustrations of Roman London 1859]],"=y")</f>
        <v>8</v>
      </c>
      <c r="AH488" s="12" t="str">
        <f>CONCATENATE(Table14[[#This Row],[Surname]],", ",Table14[[#This Row],[First name]])</f>
        <v>King, Henry William</v>
      </c>
    </row>
    <row r="489" spans="1:34" hidden="1" x14ac:dyDescent="0.25">
      <c r="A489" t="s">
        <v>483</v>
      </c>
      <c r="B489" t="s">
        <v>487</v>
      </c>
      <c r="P489" t="s">
        <v>1281</v>
      </c>
      <c r="Q489" t="s">
        <v>488</v>
      </c>
      <c r="R489" s="3" t="s">
        <v>489</v>
      </c>
      <c r="S489" t="s">
        <v>27</v>
      </c>
      <c r="V489" t="s">
        <v>9</v>
      </c>
      <c r="W489" s="3" t="s">
        <v>9</v>
      </c>
      <c r="X489" s="3" t="s">
        <v>9</v>
      </c>
      <c r="Y489" s="3" t="s">
        <v>9</v>
      </c>
      <c r="Z489" s="3" t="s">
        <v>9</v>
      </c>
      <c r="AA489" s="3" t="s">
        <v>9</v>
      </c>
      <c r="AB489" s="3" t="s">
        <v>9</v>
      </c>
      <c r="AC489" s="3"/>
      <c r="AD489" s="3" t="s">
        <v>9</v>
      </c>
      <c r="AE489" s="3"/>
      <c r="AF489" s="3" t="s">
        <v>9</v>
      </c>
      <c r="AG489" s="12">
        <f>COUNTIF(Table14[[#This Row],[Catalogue of the Museum of London Antiquities 1854]:[Illustrations of Roman London 1859]],"=y")</f>
        <v>9</v>
      </c>
      <c r="AH489" s="12" t="str">
        <f>CONCATENATE(Table14[[#This Row],[Surname]],", ",Table14[[#This Row],[First name]])</f>
        <v>King, Jesse</v>
      </c>
    </row>
    <row r="490" spans="1:34" hidden="1" x14ac:dyDescent="0.25">
      <c r="A490" t="s">
        <v>483</v>
      </c>
      <c r="B490" t="s">
        <v>72</v>
      </c>
      <c r="C490" t="s">
        <v>484</v>
      </c>
      <c r="Q490" t="s">
        <v>485</v>
      </c>
      <c r="R490" s="3" t="s">
        <v>26</v>
      </c>
      <c r="S490" t="s">
        <v>27</v>
      </c>
      <c r="V490" t="s">
        <v>9</v>
      </c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12">
        <f>COUNTIF(Table14[[#This Row],[Catalogue of the Museum of London Antiquities 1854]:[Illustrations of Roman London 1859]],"=y")</f>
        <v>1</v>
      </c>
      <c r="AH490" s="12" t="str">
        <f>CONCATENATE(Table14[[#This Row],[Surname]],", ",Table14[[#This Row],[First name]])</f>
        <v>King, William</v>
      </c>
    </row>
    <row r="491" spans="1:34" hidden="1" x14ac:dyDescent="0.25">
      <c r="A491" t="s">
        <v>483</v>
      </c>
      <c r="B491" t="s">
        <v>1508</v>
      </c>
      <c r="P491" t="s">
        <v>1570</v>
      </c>
      <c r="Q491" t="s">
        <v>16</v>
      </c>
      <c r="R491" s="3" t="s">
        <v>16</v>
      </c>
      <c r="S491" t="s">
        <v>27</v>
      </c>
      <c r="W491" s="3"/>
      <c r="X491" s="3"/>
      <c r="Y491" s="3"/>
      <c r="Z491" s="3"/>
      <c r="AA491" s="3" t="s">
        <v>9</v>
      </c>
      <c r="AB491" s="3" t="s">
        <v>9</v>
      </c>
      <c r="AC491" s="3"/>
      <c r="AD491" s="3"/>
      <c r="AE491" s="3"/>
      <c r="AF491" s="3" t="s">
        <v>9</v>
      </c>
      <c r="AG491" s="12">
        <f>COUNTIF(Table14[[#This Row],[Catalogue of the Museum of London Antiquities 1854]:[Illustrations of Roman London 1859]],"=y")</f>
        <v>3</v>
      </c>
      <c r="AH491" s="12" t="str">
        <f>CONCATENATE(Table14[[#This Row],[Surname]],", ",Table14[[#This Row],[First name]])</f>
        <v>King, William Warwick</v>
      </c>
    </row>
    <row r="492" spans="1:34" hidden="1" x14ac:dyDescent="0.25">
      <c r="A492" t="s">
        <v>2007</v>
      </c>
      <c r="B492" t="s">
        <v>45</v>
      </c>
      <c r="Q492" t="s">
        <v>640</v>
      </c>
      <c r="R492" s="3" t="s">
        <v>468</v>
      </c>
      <c r="S492" t="s">
        <v>27</v>
      </c>
      <c r="W492" s="3"/>
      <c r="X492" s="3"/>
      <c r="Y492" s="3"/>
      <c r="Z492" s="3"/>
      <c r="AA492" s="3"/>
      <c r="AB492" s="3"/>
      <c r="AC492" s="3"/>
      <c r="AD492" s="3"/>
      <c r="AE492" s="3"/>
      <c r="AF492" s="3" t="s">
        <v>9</v>
      </c>
      <c r="AG492" s="12">
        <f>COUNTIF(Table14[[#This Row],[Catalogue of the Museum of London Antiquities 1854]:[Illustrations of Roman London 1859]],"=y")</f>
        <v>1</v>
      </c>
      <c r="AH492" s="12" t="str">
        <f>CONCATENATE(Table14[[#This Row],[Surname]],", ",Table14[[#This Row],[First name]])</f>
        <v>Kirkpatrick, George</v>
      </c>
    </row>
    <row r="493" spans="1:34" hidden="1" x14ac:dyDescent="0.25">
      <c r="A493" t="s">
        <v>2008</v>
      </c>
      <c r="B493" t="s">
        <v>11</v>
      </c>
      <c r="P493" t="s">
        <v>2009</v>
      </c>
      <c r="Q493" t="s">
        <v>16</v>
      </c>
      <c r="R493" s="3" t="s">
        <v>16</v>
      </c>
      <c r="S493" t="s">
        <v>27</v>
      </c>
      <c r="W493" s="3"/>
      <c r="X493" s="3"/>
      <c r="Y493" s="3"/>
      <c r="Z493" s="3"/>
      <c r="AA493" s="3"/>
      <c r="AB493" s="3"/>
      <c r="AC493" s="3"/>
      <c r="AD493" s="3"/>
      <c r="AE493" s="3"/>
      <c r="AF493" s="3" t="s">
        <v>9</v>
      </c>
      <c r="AG493" s="12">
        <f>COUNTIF(Table14[[#This Row],[Catalogue of the Museum of London Antiquities 1854]:[Illustrations of Roman London 1859]],"=y")</f>
        <v>1</v>
      </c>
      <c r="AH493" s="12" t="str">
        <f>CONCATENATE(Table14[[#This Row],[Surname]],", ",Table14[[#This Row],[First name]])</f>
        <v>Knowles, John</v>
      </c>
    </row>
    <row r="494" spans="1:34" hidden="1" x14ac:dyDescent="0.25">
      <c r="A494" t="s">
        <v>2010</v>
      </c>
      <c r="B494" t="s">
        <v>1522</v>
      </c>
      <c r="C494" t="s">
        <v>1325</v>
      </c>
      <c r="Q494" t="s">
        <v>2011</v>
      </c>
      <c r="R494" s="3" t="s">
        <v>2011</v>
      </c>
      <c r="S494" t="s">
        <v>95</v>
      </c>
      <c r="W494" s="3"/>
      <c r="X494" s="3"/>
      <c r="Y494" s="3"/>
      <c r="Z494" s="3"/>
      <c r="AA494" s="3"/>
      <c r="AB494" s="3"/>
      <c r="AC494" s="3"/>
      <c r="AD494" s="3"/>
      <c r="AE494" s="3"/>
      <c r="AF494" s="3" t="s">
        <v>9</v>
      </c>
      <c r="AG494" s="12">
        <f>COUNTIF(Table14[[#This Row],[Catalogue of the Museum of London Antiquities 1854]:[Illustrations of Roman London 1859]],"=y")</f>
        <v>1</v>
      </c>
      <c r="AH494" s="12" t="str">
        <f>CONCATENATE(Table14[[#This Row],[Surname]],", ",Table14[[#This Row],[First name]])</f>
        <v>Kraus, Conrad</v>
      </c>
    </row>
    <row r="495" spans="1:34" hidden="1" x14ac:dyDescent="0.25">
      <c r="A495" t="s">
        <v>490</v>
      </c>
      <c r="Q495" t="s">
        <v>149</v>
      </c>
      <c r="R495" s="3" t="s">
        <v>400</v>
      </c>
      <c r="S495" t="s">
        <v>27</v>
      </c>
      <c r="U495" t="s">
        <v>490</v>
      </c>
      <c r="V495" t="s">
        <v>9</v>
      </c>
      <c r="W495" s="3"/>
      <c r="X495" s="3"/>
      <c r="Y495" s="3"/>
      <c r="Z495" s="3" t="s">
        <v>9</v>
      </c>
      <c r="AA495" s="3" t="s">
        <v>9</v>
      </c>
      <c r="AB495" s="3" t="s">
        <v>9</v>
      </c>
      <c r="AC495" s="3" t="s">
        <v>9</v>
      </c>
      <c r="AD495" s="3"/>
      <c r="AE495" s="3"/>
      <c r="AF495" s="3"/>
      <c r="AG495" s="12">
        <f>COUNTIF(Table14[[#This Row],[Catalogue of the Museum of London Antiquities 1854]:[Illustrations of Roman London 1859]],"=y")</f>
        <v>5</v>
      </c>
      <c r="AH495" s="12" t="str">
        <f>CONCATENATE(Table14[[#This Row],[Surname]],", ",Table14[[#This Row],[First name]])</f>
        <v xml:space="preserve">Lancashire and Cheshire Historic Society, </v>
      </c>
    </row>
    <row r="496" spans="1:34" hidden="1" x14ac:dyDescent="0.25">
      <c r="A496" t="s">
        <v>987</v>
      </c>
      <c r="B496" t="s">
        <v>125</v>
      </c>
      <c r="P496" t="s">
        <v>988</v>
      </c>
      <c r="Q496" t="s">
        <v>16</v>
      </c>
      <c r="R496" s="3" t="s">
        <v>16</v>
      </c>
      <c r="S496" t="s">
        <v>27</v>
      </c>
      <c r="W496" s="3"/>
      <c r="X496" s="3"/>
      <c r="Y496" s="3"/>
      <c r="Z496" s="3"/>
      <c r="AA496" s="3"/>
      <c r="AB496" s="3"/>
      <c r="AC496" s="3"/>
      <c r="AD496" s="3" t="s">
        <v>9</v>
      </c>
      <c r="AE496" s="3"/>
      <c r="AF496" s="3"/>
      <c r="AG496" s="12">
        <f>COUNTIF(Table14[[#This Row],[Catalogue of the Museum of London Antiquities 1854]:[Illustrations of Roman London 1859]],"=y")</f>
        <v>1</v>
      </c>
      <c r="AH496" s="12" t="str">
        <f>CONCATENATE(Table14[[#This Row],[Surname]],", ",Table14[[#This Row],[First name]])</f>
        <v>Lake, Henry</v>
      </c>
    </row>
    <row r="497" spans="1:34" hidden="1" x14ac:dyDescent="0.25">
      <c r="A497" s="3" t="s">
        <v>989</v>
      </c>
      <c r="B497" s="3" t="s">
        <v>2224</v>
      </c>
      <c r="C497" s="3" t="s">
        <v>24</v>
      </c>
      <c r="D497" s="3"/>
      <c r="E497" s="3" t="s">
        <v>9</v>
      </c>
      <c r="F497" s="3"/>
      <c r="G497" s="3"/>
      <c r="H497" s="3"/>
      <c r="I497" s="3" t="s">
        <v>48</v>
      </c>
      <c r="J497" s="3" t="s">
        <v>9</v>
      </c>
      <c r="K497" s="3"/>
      <c r="L497" s="3"/>
      <c r="M497" s="3"/>
      <c r="N497" s="3"/>
      <c r="O497" s="3"/>
      <c r="P497" s="3" t="s">
        <v>3239</v>
      </c>
      <c r="Q497" s="3" t="s">
        <v>199</v>
      </c>
      <c r="R497" s="3" t="s">
        <v>26</v>
      </c>
      <c r="S497" s="3" t="s">
        <v>27</v>
      </c>
      <c r="T497" s="3"/>
      <c r="U497" s="3"/>
      <c r="V497" s="3"/>
      <c r="W497" s="3"/>
      <c r="X497" s="3"/>
      <c r="Y497" s="3"/>
      <c r="Z497" s="3"/>
      <c r="AA497" s="3"/>
      <c r="AB497" s="3" t="s">
        <v>9</v>
      </c>
      <c r="AC497" s="3" t="s">
        <v>9</v>
      </c>
      <c r="AD497" s="3" t="s">
        <v>9</v>
      </c>
      <c r="AE497" s="3"/>
      <c r="AF497" s="3"/>
      <c r="AG497" s="12">
        <f>COUNTIF(Table14[[#This Row],[Catalogue of the Museum of London Antiquities 1854]:[Illustrations of Roman London 1859]],"=y")</f>
        <v>3</v>
      </c>
      <c r="AH497" s="12" t="str">
        <f>CONCATENATE(Table14[[#This Row],[Surname]],", ",Table14[[#This Row],[First name]])</f>
        <v>Lambert, B Larking</v>
      </c>
    </row>
    <row r="498" spans="1:34" hidden="1" x14ac:dyDescent="0.25">
      <c r="A498" t="s">
        <v>1509</v>
      </c>
      <c r="B498" t="s">
        <v>125</v>
      </c>
      <c r="P498" t="s">
        <v>1668</v>
      </c>
      <c r="Q498" t="s">
        <v>823</v>
      </c>
      <c r="R498" s="3" t="s">
        <v>26</v>
      </c>
      <c r="S498" t="s">
        <v>27</v>
      </c>
      <c r="W498" s="3"/>
      <c r="X498" s="3"/>
      <c r="Y498" s="3"/>
      <c r="Z498" s="3"/>
      <c r="AA498" s="3" t="s">
        <v>9</v>
      </c>
      <c r="AB498" s="3" t="s">
        <v>9</v>
      </c>
      <c r="AC498" s="3" t="s">
        <v>9</v>
      </c>
      <c r="AD498" s="3"/>
      <c r="AE498" s="3"/>
      <c r="AF498" s="3"/>
      <c r="AG498" s="12">
        <f>COUNTIF(Table14[[#This Row],[Catalogue of the Museum of London Antiquities 1854]:[Illustrations of Roman London 1859]],"=y")</f>
        <v>3</v>
      </c>
      <c r="AH498" s="12" t="str">
        <f>CONCATENATE(Table14[[#This Row],[Surname]],", ",Table14[[#This Row],[First name]])</f>
        <v>Latter, Henry</v>
      </c>
    </row>
    <row r="499" spans="1:34" hidden="1" x14ac:dyDescent="0.25">
      <c r="A499" t="s">
        <v>491</v>
      </c>
      <c r="B499" t="s">
        <v>72</v>
      </c>
      <c r="C499" t="s">
        <v>76</v>
      </c>
      <c r="Q499" t="s">
        <v>492</v>
      </c>
      <c r="R499" s="3" t="s">
        <v>3252</v>
      </c>
      <c r="S499" t="s">
        <v>27</v>
      </c>
      <c r="V499" t="s">
        <v>9</v>
      </c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12">
        <f>COUNTIF(Table14[[#This Row],[Catalogue of the Museum of London Antiquities 1854]:[Illustrations of Roman London 1859]],"=y")</f>
        <v>1</v>
      </c>
      <c r="AH499" s="12" t="str">
        <f>CONCATENATE(Table14[[#This Row],[Surname]],", ",Table14[[#This Row],[First name]])</f>
        <v>Lawson, William</v>
      </c>
    </row>
    <row r="500" spans="1:34" hidden="1" x14ac:dyDescent="0.25">
      <c r="A500" s="3" t="s">
        <v>493</v>
      </c>
      <c r="B500" s="3" t="s">
        <v>7</v>
      </c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 t="s">
        <v>2012</v>
      </c>
      <c r="Q500" s="3" t="s">
        <v>990</v>
      </c>
      <c r="R500" s="3" t="s">
        <v>185</v>
      </c>
      <c r="S500" s="3" t="s">
        <v>27</v>
      </c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 t="s">
        <v>9</v>
      </c>
      <c r="AE500" s="3"/>
      <c r="AF500" s="3" t="s">
        <v>9</v>
      </c>
      <c r="AG500" s="12">
        <f>COUNTIF(Table14[[#This Row],[Catalogue of the Museum of London Antiquities 1854]:[Illustrations of Roman London 1859]],"=y")</f>
        <v>2</v>
      </c>
      <c r="AH500" s="12" t="str">
        <f>CONCATENATE(Table14[[#This Row],[Surname]],", ",Table14[[#This Row],[First name]])</f>
        <v>Law, Edward</v>
      </c>
    </row>
    <row r="501" spans="1:34" hidden="1" x14ac:dyDescent="0.25">
      <c r="A501" t="s">
        <v>493</v>
      </c>
      <c r="B501" t="s">
        <v>72</v>
      </c>
      <c r="P501" t="s">
        <v>1669</v>
      </c>
      <c r="Q501" t="s">
        <v>494</v>
      </c>
      <c r="R501" s="3" t="s">
        <v>16</v>
      </c>
      <c r="S501" t="s">
        <v>27</v>
      </c>
      <c r="V501" t="s">
        <v>9</v>
      </c>
      <c r="W501" s="3"/>
      <c r="X501" s="3"/>
      <c r="Y501" s="3"/>
      <c r="Z501" s="3"/>
      <c r="AA501" s="3"/>
      <c r="AB501" s="3"/>
      <c r="AC501" s="3" t="s">
        <v>9</v>
      </c>
      <c r="AD501" s="3"/>
      <c r="AE501" s="3"/>
      <c r="AF501" s="3"/>
      <c r="AG501" s="12">
        <f>COUNTIF(Table14[[#This Row],[Catalogue of the Museum of London Antiquities 1854]:[Illustrations of Roman London 1859]],"=y")</f>
        <v>2</v>
      </c>
      <c r="AH501" s="12" t="str">
        <f>CONCATENATE(Table14[[#This Row],[Surname]],", ",Table14[[#This Row],[First name]])</f>
        <v>Law, William</v>
      </c>
    </row>
    <row r="502" spans="1:34" hidden="1" x14ac:dyDescent="0.25">
      <c r="A502" t="s">
        <v>491</v>
      </c>
      <c r="B502" t="s">
        <v>495</v>
      </c>
      <c r="Q502" t="s">
        <v>1282</v>
      </c>
      <c r="R502" s="3" t="s">
        <v>3252</v>
      </c>
      <c r="S502" t="s">
        <v>27</v>
      </c>
      <c r="V502" t="s">
        <v>9</v>
      </c>
      <c r="W502" s="3"/>
      <c r="X502" s="3" t="s">
        <v>9</v>
      </c>
      <c r="Y502" s="3"/>
      <c r="Z502" s="3"/>
      <c r="AA502" s="3"/>
      <c r="AB502" s="3"/>
      <c r="AC502" s="3"/>
      <c r="AD502" s="3"/>
      <c r="AE502" s="3"/>
      <c r="AF502" s="3"/>
      <c r="AG502" s="12">
        <f>COUNTIF(Table14[[#This Row],[Catalogue of the Museum of London Antiquities 1854]:[Illustrations of Roman London 1859]],"=y")</f>
        <v>2</v>
      </c>
      <c r="AH502" s="12" t="str">
        <f>CONCATENATE(Table14[[#This Row],[Surname]],", ",Table14[[#This Row],[First name]])</f>
        <v>Lawson, Andrew</v>
      </c>
    </row>
    <row r="503" spans="1:34" hidden="1" x14ac:dyDescent="0.25">
      <c r="A503" t="s">
        <v>491</v>
      </c>
      <c r="B503" t="s">
        <v>72</v>
      </c>
      <c r="C503" t="s">
        <v>76</v>
      </c>
      <c r="J503" t="s">
        <v>9</v>
      </c>
      <c r="P503" t="s">
        <v>991</v>
      </c>
      <c r="Q503" t="s">
        <v>492</v>
      </c>
      <c r="R503" s="3" t="s">
        <v>3252</v>
      </c>
      <c r="S503" t="s">
        <v>27</v>
      </c>
      <c r="W503" s="3"/>
      <c r="X503" s="3"/>
      <c r="Y503" s="3"/>
      <c r="Z503" s="3"/>
      <c r="AA503" s="3"/>
      <c r="AB503" s="3"/>
      <c r="AC503" s="3"/>
      <c r="AD503" s="3" t="s">
        <v>9</v>
      </c>
      <c r="AE503" s="3"/>
      <c r="AF503" s="3"/>
      <c r="AG503" s="12">
        <f>COUNTIF(Table14[[#This Row],[Catalogue of the Museum of London Antiquities 1854]:[Illustrations of Roman London 1859]],"=y")</f>
        <v>1</v>
      </c>
      <c r="AH503" s="12" t="str">
        <f>CONCATENATE(Table14[[#This Row],[Surname]],", ",Table14[[#This Row],[First name]])</f>
        <v>Lawson, William</v>
      </c>
    </row>
    <row r="504" spans="1:34" hidden="1" x14ac:dyDescent="0.25">
      <c r="A504" t="s">
        <v>992</v>
      </c>
      <c r="B504" t="s">
        <v>113</v>
      </c>
      <c r="C504" t="s">
        <v>24</v>
      </c>
      <c r="E504" t="s">
        <v>9</v>
      </c>
      <c r="I504" t="s">
        <v>48</v>
      </c>
      <c r="Q504" t="s">
        <v>648</v>
      </c>
      <c r="R504" s="3" t="s">
        <v>26</v>
      </c>
      <c r="S504" t="s">
        <v>27</v>
      </c>
      <c r="W504" s="3" t="s">
        <v>9</v>
      </c>
      <c r="X504" s="3" t="s">
        <v>9</v>
      </c>
      <c r="Y504" s="3"/>
      <c r="Z504" s="3"/>
      <c r="AA504" s="3"/>
      <c r="AB504" s="3"/>
      <c r="AC504" s="3"/>
      <c r="AD504" s="3" t="s">
        <v>9</v>
      </c>
      <c r="AE504" s="3"/>
      <c r="AF504" s="3"/>
      <c r="AG504" s="12">
        <f>COUNTIF(Table14[[#This Row],[Catalogue of the Museum of London Antiquities 1854]:[Illustrations of Roman London 1859]],"=y")</f>
        <v>3</v>
      </c>
      <c r="AH504" s="12" t="str">
        <f>CONCATENATE(Table14[[#This Row],[Surname]],", ",Table14[[#This Row],[First name]])</f>
        <v>Layton, James</v>
      </c>
    </row>
    <row r="505" spans="1:34" hidden="1" x14ac:dyDescent="0.25">
      <c r="A505" t="s">
        <v>1670</v>
      </c>
      <c r="B505" t="s">
        <v>1671</v>
      </c>
      <c r="J505" t="s">
        <v>9</v>
      </c>
      <c r="P505" t="s">
        <v>1672</v>
      </c>
      <c r="Q505" t="s">
        <v>548</v>
      </c>
      <c r="R505" s="3" t="s">
        <v>3252</v>
      </c>
      <c r="S505" t="s">
        <v>27</v>
      </c>
      <c r="W505" s="3"/>
      <c r="X505" s="3"/>
      <c r="Y505" s="3"/>
      <c r="Z505" s="3"/>
      <c r="AA505" s="3"/>
      <c r="AB505" s="3"/>
      <c r="AC505" s="3" t="s">
        <v>9</v>
      </c>
      <c r="AD505" s="3"/>
      <c r="AE505" s="3"/>
      <c r="AF505" s="3"/>
      <c r="AG505" s="12">
        <f>COUNTIF(Table14[[#This Row],[Catalogue of the Museum of London Antiquities 1854]:[Illustrations of Roman London 1859]],"=y")</f>
        <v>1</v>
      </c>
      <c r="AH505" s="12" t="str">
        <f>CONCATENATE(Table14[[#This Row],[Surname]],", ",Table14[[#This Row],[First name]])</f>
        <v>Leader, Daniel J</v>
      </c>
    </row>
    <row r="506" spans="1:34" hidden="1" x14ac:dyDescent="0.25">
      <c r="A506" s="3" t="s">
        <v>496</v>
      </c>
      <c r="B506" s="3" t="s">
        <v>497</v>
      </c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 t="s">
        <v>498</v>
      </c>
      <c r="Q506" s="3" t="s">
        <v>499</v>
      </c>
      <c r="R506" s="3" t="s">
        <v>111</v>
      </c>
      <c r="S506" s="3" t="s">
        <v>27</v>
      </c>
      <c r="T506" s="3"/>
      <c r="U506" s="3"/>
      <c r="V506" s="3" t="s">
        <v>9</v>
      </c>
      <c r="W506" s="3"/>
      <c r="X506" s="3"/>
      <c r="Y506" s="3"/>
      <c r="Z506" s="3"/>
      <c r="AA506" s="3"/>
      <c r="AB506" s="3"/>
      <c r="AC506" s="3"/>
      <c r="AD506" s="3"/>
      <c r="AE506" s="3"/>
      <c r="AF506" s="3" t="s">
        <v>9</v>
      </c>
      <c r="AG506" s="12">
        <f>COUNTIF(Table14[[#This Row],[Catalogue of the Museum of London Antiquities 1854]:[Illustrations of Roman London 1859]],"=y")</f>
        <v>2</v>
      </c>
      <c r="AH506" s="12" t="str">
        <f>CONCATENATE(Table14[[#This Row],[Surname]],", ",Table14[[#This Row],[First name]])</f>
        <v>Ledsam, Joseph Frederick</v>
      </c>
    </row>
    <row r="507" spans="1:34" hidden="1" x14ac:dyDescent="0.25">
      <c r="A507" s="3" t="s">
        <v>500</v>
      </c>
      <c r="B507" s="3" t="s">
        <v>11</v>
      </c>
      <c r="C507" s="3"/>
      <c r="D507" s="3" t="s">
        <v>9</v>
      </c>
      <c r="E507" s="3"/>
      <c r="F507" s="3"/>
      <c r="G507" s="3"/>
      <c r="H507" s="3"/>
      <c r="I507" s="3" t="s">
        <v>154</v>
      </c>
      <c r="J507" s="3" t="s">
        <v>9</v>
      </c>
      <c r="K507" s="3" t="s">
        <v>9</v>
      </c>
      <c r="L507" s="3"/>
      <c r="M507" s="3"/>
      <c r="N507" s="3"/>
      <c r="O507" s="3"/>
      <c r="P507" s="3" t="s">
        <v>997</v>
      </c>
      <c r="Q507" s="3" t="s">
        <v>448</v>
      </c>
      <c r="R507" s="3" t="s">
        <v>449</v>
      </c>
      <c r="S507" s="3" t="s">
        <v>27</v>
      </c>
      <c r="T507" s="3"/>
      <c r="U507" s="3"/>
      <c r="V507" s="3"/>
      <c r="W507" s="3" t="s">
        <v>9</v>
      </c>
      <c r="X507" s="3" t="s">
        <v>9</v>
      </c>
      <c r="Y507" s="3"/>
      <c r="Z507" s="3"/>
      <c r="AA507" s="3"/>
      <c r="AB507" s="3"/>
      <c r="AC507" s="3"/>
      <c r="AD507" s="3" t="s">
        <v>9</v>
      </c>
      <c r="AE507" s="3"/>
      <c r="AF507" s="3"/>
      <c r="AG507" s="12">
        <f>COUNTIF(Table14[[#This Row],[Catalogue of the Museum of London Antiquities 1854]:[Illustrations of Roman London 1859]],"=y")</f>
        <v>3</v>
      </c>
      <c r="AH507" s="12" t="str">
        <f>CONCATENATE(Table14[[#This Row],[Surname]],", ",Table14[[#This Row],[First name]])</f>
        <v>Lee, John</v>
      </c>
    </row>
    <row r="508" spans="1:34" hidden="1" x14ac:dyDescent="0.25">
      <c r="A508" t="s">
        <v>500</v>
      </c>
      <c r="B508" t="s">
        <v>501</v>
      </c>
      <c r="D508" t="s">
        <v>9</v>
      </c>
      <c r="J508" t="s">
        <v>9</v>
      </c>
      <c r="L508" t="s">
        <v>9</v>
      </c>
      <c r="P508" s="3" t="s">
        <v>2305</v>
      </c>
      <c r="Q508" t="s">
        <v>502</v>
      </c>
      <c r="R508" s="3" t="s">
        <v>503</v>
      </c>
      <c r="S508" t="s">
        <v>504</v>
      </c>
      <c r="V508" t="s">
        <v>9</v>
      </c>
      <c r="W508" s="3"/>
      <c r="X508" s="3" t="s">
        <v>9</v>
      </c>
      <c r="Y508" s="3" t="s">
        <v>9</v>
      </c>
      <c r="Z508" s="3" t="s">
        <v>9</v>
      </c>
      <c r="AA508" s="3" t="s">
        <v>9</v>
      </c>
      <c r="AB508" s="3" t="s">
        <v>9</v>
      </c>
      <c r="AC508" s="3" t="s">
        <v>9</v>
      </c>
      <c r="AD508" s="3" t="s">
        <v>9</v>
      </c>
      <c r="AE508" s="3"/>
      <c r="AF508" s="3" t="s">
        <v>9</v>
      </c>
      <c r="AG508" s="12">
        <f>COUNTIF(Table14[[#This Row],[Catalogue of the Museum of London Antiquities 1854]:[Illustrations of Roman London 1859]],"=y")</f>
        <v>9</v>
      </c>
      <c r="AH508" s="12" t="str">
        <f>CONCATENATE(Table14[[#This Row],[Surname]],", ",Table14[[#This Row],[First name]])</f>
        <v>Lee, John Edward</v>
      </c>
    </row>
    <row r="509" spans="1:34" hidden="1" x14ac:dyDescent="0.25">
      <c r="A509" t="s">
        <v>993</v>
      </c>
      <c r="B509" t="s">
        <v>994</v>
      </c>
      <c r="C509" t="s">
        <v>484</v>
      </c>
      <c r="D509" t="s">
        <v>9</v>
      </c>
      <c r="I509" s="3"/>
      <c r="J509" t="s">
        <v>9</v>
      </c>
      <c r="K509" t="s">
        <v>9</v>
      </c>
      <c r="P509" t="s">
        <v>995</v>
      </c>
      <c r="Q509" t="s">
        <v>16</v>
      </c>
      <c r="R509" s="3" t="s">
        <v>16</v>
      </c>
      <c r="S509" t="s">
        <v>27</v>
      </c>
      <c r="W509" s="3"/>
      <c r="X509" s="3"/>
      <c r="Y509" s="3"/>
      <c r="Z509" s="3"/>
      <c r="AA509" s="3"/>
      <c r="AB509" s="3"/>
      <c r="AC509" s="3"/>
      <c r="AD509" s="3" t="s">
        <v>9</v>
      </c>
      <c r="AE509" s="3"/>
      <c r="AF509" s="3" t="s">
        <v>9</v>
      </c>
      <c r="AG509" s="12">
        <f>COUNTIF(Table14[[#This Row],[Catalogue of the Museum of London Antiquities 1854]:[Illustrations of Roman London 1859]],"=y")</f>
        <v>2</v>
      </c>
      <c r="AH509" s="12" t="str">
        <f>CONCATENATE(Table14[[#This Row],[Surname]],", ",Table14[[#This Row],[First name]])</f>
        <v>Leake, William Martin</v>
      </c>
    </row>
    <row r="510" spans="1:34" x14ac:dyDescent="0.25">
      <c r="A510" t="s">
        <v>993</v>
      </c>
      <c r="B510" t="s">
        <v>996</v>
      </c>
      <c r="C510" t="s">
        <v>335</v>
      </c>
      <c r="P510" t="s">
        <v>995</v>
      </c>
      <c r="Q510" t="s">
        <v>16</v>
      </c>
      <c r="R510" s="3" t="s">
        <v>16</v>
      </c>
      <c r="S510" t="s">
        <v>27</v>
      </c>
      <c r="W510" s="3"/>
      <c r="X510" s="3"/>
      <c r="Y510" s="3"/>
      <c r="Z510" s="3"/>
      <c r="AA510" s="3"/>
      <c r="AB510" s="3"/>
      <c r="AC510" s="3"/>
      <c r="AD510" s="3" t="s">
        <v>9</v>
      </c>
      <c r="AE510" s="3"/>
      <c r="AF510" s="3" t="s">
        <v>9</v>
      </c>
      <c r="AG510" s="12">
        <f>COUNTIF(Table14[[#This Row],[Catalogue of the Museum of London Antiquities 1854]:[Illustrations of Roman London 1859]],"=y")</f>
        <v>2</v>
      </c>
      <c r="AH510" s="12" t="str">
        <f>CONCATENATE(Table14[[#This Row],[Surname]],", ",Table14[[#This Row],[First name]])</f>
        <v xml:space="preserve">Leake, W. Martin </v>
      </c>
    </row>
    <row r="511" spans="1:34" hidden="1" x14ac:dyDescent="0.25">
      <c r="A511" t="s">
        <v>1346</v>
      </c>
      <c r="J511" t="s">
        <v>9</v>
      </c>
      <c r="Q511" t="s">
        <v>282</v>
      </c>
      <c r="R511" s="3" t="s">
        <v>1347</v>
      </c>
      <c r="S511" t="s">
        <v>211</v>
      </c>
      <c r="W511" s="3"/>
      <c r="X511" s="3"/>
      <c r="Y511" s="3" t="s">
        <v>9</v>
      </c>
      <c r="Z511" s="3" t="s">
        <v>9</v>
      </c>
      <c r="AA511" s="3"/>
      <c r="AB511" s="3"/>
      <c r="AC511" s="3"/>
      <c r="AD511" s="3"/>
      <c r="AE511" s="3"/>
      <c r="AF511" s="3"/>
      <c r="AG511" s="12">
        <f>COUNTIF(Table14[[#This Row],[Catalogue of the Museum of London Antiquities 1854]:[Illustrations of Roman London 1859]],"=y")</f>
        <v>2</v>
      </c>
      <c r="AH511" s="12" t="str">
        <f>CONCATENATE(Table14[[#This Row],[Surname]],", ",Table14[[#This Row],[First name]])</f>
        <v xml:space="preserve">Lecointre Dupont, </v>
      </c>
    </row>
    <row r="512" spans="1:34" hidden="1" x14ac:dyDescent="0.25">
      <c r="A512" t="s">
        <v>604</v>
      </c>
      <c r="Q512" t="s">
        <v>327</v>
      </c>
      <c r="R512" s="3" t="s">
        <v>328</v>
      </c>
      <c r="S512" t="s">
        <v>27</v>
      </c>
      <c r="U512" t="s">
        <v>604</v>
      </c>
      <c r="V512" t="s">
        <v>9</v>
      </c>
      <c r="W512" s="3"/>
      <c r="X512" s="3"/>
      <c r="Y512" s="3" t="s">
        <v>9</v>
      </c>
      <c r="Z512" s="3" t="s">
        <v>9</v>
      </c>
      <c r="AA512" s="3" t="s">
        <v>9</v>
      </c>
      <c r="AB512" s="3" t="s">
        <v>9</v>
      </c>
      <c r="AC512" s="3" t="s">
        <v>9</v>
      </c>
      <c r="AD512" s="3"/>
      <c r="AE512" s="3"/>
      <c r="AF512" s="3"/>
      <c r="AG512" s="12">
        <f>COUNTIF(Table14[[#This Row],[Catalogue of the Museum of London Antiquities 1854]:[Illustrations of Roman London 1859]],"=y")</f>
        <v>6</v>
      </c>
      <c r="AH512" s="12" t="str">
        <f>CONCATENATE(Table14[[#This Row],[Surname]],", ",Table14[[#This Row],[First name]])</f>
        <v xml:space="preserve">Leicester Literary and Philosophical Society, </v>
      </c>
    </row>
    <row r="513" spans="1:34" hidden="1" x14ac:dyDescent="0.25">
      <c r="A513" t="s">
        <v>1348</v>
      </c>
      <c r="Q513" t="s">
        <v>327</v>
      </c>
      <c r="R513" s="3" t="s">
        <v>328</v>
      </c>
      <c r="S513" t="s">
        <v>27</v>
      </c>
      <c r="U513" t="s">
        <v>1348</v>
      </c>
      <c r="W513" s="3"/>
      <c r="X513" s="3"/>
      <c r="Y513" s="3" t="s">
        <v>9</v>
      </c>
      <c r="Z513" s="3" t="s">
        <v>9</v>
      </c>
      <c r="AA513" s="3" t="s">
        <v>9</v>
      </c>
      <c r="AB513" s="3" t="s">
        <v>9</v>
      </c>
      <c r="AC513" s="3" t="s">
        <v>9</v>
      </c>
      <c r="AD513" s="3"/>
      <c r="AE513" s="3"/>
      <c r="AF513" s="3" t="s">
        <v>9</v>
      </c>
      <c r="AG513" s="12">
        <f>COUNTIF(Table14[[#This Row],[Catalogue of the Museum of London Antiquities 1854]:[Illustrations of Roman London 1859]],"=y")</f>
        <v>6</v>
      </c>
      <c r="AH513" s="12" t="str">
        <f>CONCATENATE(Table14[[#This Row],[Surname]],", ",Table14[[#This Row],[First name]])</f>
        <v xml:space="preserve">Leicester Permanent Library, </v>
      </c>
    </row>
    <row r="514" spans="1:34" hidden="1" x14ac:dyDescent="0.25">
      <c r="A514" t="s">
        <v>505</v>
      </c>
      <c r="Q514" t="s">
        <v>233</v>
      </c>
      <c r="R514" s="3" t="s">
        <v>26</v>
      </c>
      <c r="S514" t="s">
        <v>27</v>
      </c>
      <c r="V514" t="s">
        <v>9</v>
      </c>
      <c r="W514" s="3"/>
      <c r="X514" s="3"/>
      <c r="Y514" s="3"/>
      <c r="Z514" s="3"/>
      <c r="AA514" s="3"/>
      <c r="AB514" s="3"/>
      <c r="AC514" s="3"/>
      <c r="AD514" s="3" t="s">
        <v>9</v>
      </c>
      <c r="AE514" s="3"/>
      <c r="AF514" s="3"/>
      <c r="AG514" s="12">
        <f>COUNTIF(Table14[[#This Row],[Catalogue of the Museum of London Antiquities 1854]:[Illustrations of Roman London 1859]],"=y")</f>
        <v>2</v>
      </c>
      <c r="AH514" s="12" t="str">
        <f>CONCATENATE(Table14[[#This Row],[Surname]],", ",Table14[[#This Row],[First name]])</f>
        <v xml:space="preserve">Lejoindre, </v>
      </c>
    </row>
    <row r="515" spans="1:34" hidden="1" x14ac:dyDescent="0.25">
      <c r="A515" t="s">
        <v>506</v>
      </c>
      <c r="B515" t="s">
        <v>413</v>
      </c>
      <c r="P515" t="s">
        <v>507</v>
      </c>
      <c r="Q515" t="s">
        <v>508</v>
      </c>
      <c r="R515" s="3" t="s">
        <v>1023</v>
      </c>
      <c r="S515" t="s">
        <v>211</v>
      </c>
      <c r="V515" t="s">
        <v>9</v>
      </c>
      <c r="W515" s="3"/>
      <c r="X515" s="3"/>
      <c r="Y515" s="3"/>
      <c r="Z515" s="3" t="s">
        <v>9</v>
      </c>
      <c r="AA515" s="3"/>
      <c r="AB515" s="3"/>
      <c r="AC515" s="3"/>
      <c r="AD515" s="3"/>
      <c r="AE515" s="3"/>
      <c r="AF515" s="3"/>
      <c r="AG515" s="12">
        <f>COUNTIF(Table14[[#This Row],[Catalogue of the Museum of London Antiquities 1854]:[Illustrations of Roman London 1859]],"=y")</f>
        <v>2</v>
      </c>
      <c r="AH515" s="12" t="str">
        <f>CONCATENATE(Table14[[#This Row],[Surname]],", ",Table14[[#This Row],[First name]])</f>
        <v>Lemonnier, Alexandre</v>
      </c>
    </row>
    <row r="516" spans="1:34" hidden="1" x14ac:dyDescent="0.25">
      <c r="A516" t="s">
        <v>998</v>
      </c>
      <c r="B516" t="s">
        <v>2324</v>
      </c>
      <c r="P516" t="s">
        <v>999</v>
      </c>
      <c r="Q516" t="s">
        <v>16</v>
      </c>
      <c r="R516" s="3" t="s">
        <v>16</v>
      </c>
      <c r="S516" t="s">
        <v>27</v>
      </c>
      <c r="W516" s="3"/>
      <c r="X516" s="3"/>
      <c r="Y516" s="3"/>
      <c r="Z516" s="3"/>
      <c r="AA516" s="3"/>
      <c r="AB516" s="3"/>
      <c r="AC516" s="3"/>
      <c r="AD516" s="3" t="s">
        <v>9</v>
      </c>
      <c r="AE516" s="3"/>
      <c r="AF516" s="3"/>
      <c r="AG516" s="12">
        <f>COUNTIF(Table14[[#This Row],[Catalogue of the Museum of London Antiquities 1854]:[Illustrations of Roman London 1859]],"=y")</f>
        <v>1</v>
      </c>
      <c r="AH516" s="12" t="str">
        <f>CONCATENATE(Table14[[#This Row],[Surname]],", ",Table14[[#This Row],[First name]])</f>
        <v>Lethbridge, W. Popham</v>
      </c>
    </row>
    <row r="517" spans="1:34" hidden="1" x14ac:dyDescent="0.25">
      <c r="A517" t="s">
        <v>1000</v>
      </c>
      <c r="B517" t="s">
        <v>1001</v>
      </c>
      <c r="C517" t="s">
        <v>24</v>
      </c>
      <c r="D517" t="s">
        <v>9</v>
      </c>
      <c r="E517" t="s">
        <v>9</v>
      </c>
      <c r="I517" t="s">
        <v>48</v>
      </c>
      <c r="P517" t="s">
        <v>1002</v>
      </c>
      <c r="Q517" t="s">
        <v>1003</v>
      </c>
      <c r="R517" s="3" t="s">
        <v>1004</v>
      </c>
      <c r="S517" t="s">
        <v>27</v>
      </c>
      <c r="W517" s="3"/>
      <c r="X517" s="3"/>
      <c r="Y517" s="3"/>
      <c r="Z517" s="3"/>
      <c r="AA517" s="3"/>
      <c r="AB517" s="3"/>
      <c r="AC517" s="3"/>
      <c r="AD517" s="3" t="s">
        <v>9</v>
      </c>
      <c r="AE517" s="3"/>
      <c r="AF517" s="3"/>
      <c r="AG517" s="12">
        <f>COUNTIF(Table14[[#This Row],[Catalogue of the Museum of London Antiquities 1854]:[Illustrations of Roman London 1859]],"=y")</f>
        <v>1</v>
      </c>
      <c r="AH517" s="12" t="str">
        <f>CONCATENATE(Table14[[#This Row],[Surname]],", ",Table14[[#This Row],[First name]])</f>
        <v>Lewis, Thomas Taylor</v>
      </c>
    </row>
    <row r="518" spans="1:34" hidden="1" x14ac:dyDescent="0.25">
      <c r="A518" t="s">
        <v>509</v>
      </c>
      <c r="Q518" t="s">
        <v>16</v>
      </c>
      <c r="R518" s="3" t="s">
        <v>16</v>
      </c>
      <c r="S518" t="s">
        <v>27</v>
      </c>
      <c r="U518" t="s">
        <v>509</v>
      </c>
      <c r="V518" t="s">
        <v>9</v>
      </c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12">
        <f>COUNTIF(Table14[[#This Row],[Catalogue of the Museum of London Antiquities 1854]:[Illustrations of Roman London 1859]],"=y")</f>
        <v>1</v>
      </c>
      <c r="AH518" s="12" t="str">
        <f>CONCATENATE(Table14[[#This Row],[Surname]],", ",Table14[[#This Row],[First name]])</f>
        <v xml:space="preserve">Library of the Bank of England, </v>
      </c>
    </row>
    <row r="519" spans="1:34" hidden="1" x14ac:dyDescent="0.25">
      <c r="A519" t="s">
        <v>1005</v>
      </c>
      <c r="B519" t="s">
        <v>11</v>
      </c>
      <c r="C519" t="s">
        <v>317</v>
      </c>
      <c r="P519" t="s">
        <v>1006</v>
      </c>
      <c r="Q519" t="s">
        <v>1007</v>
      </c>
      <c r="R519" s="3" t="s">
        <v>430</v>
      </c>
      <c r="S519" t="s">
        <v>431</v>
      </c>
      <c r="W519" s="3" t="s">
        <v>9</v>
      </c>
      <c r="X519" s="3" t="s">
        <v>9</v>
      </c>
      <c r="Y519" s="3" t="s">
        <v>9</v>
      </c>
      <c r="Z519" s="3" t="s">
        <v>9</v>
      </c>
      <c r="AA519" s="3" t="s">
        <v>9</v>
      </c>
      <c r="AB519" s="3" t="s">
        <v>9</v>
      </c>
      <c r="AC519" s="3"/>
      <c r="AD519" s="3" t="s">
        <v>9</v>
      </c>
      <c r="AE519" s="3"/>
      <c r="AF519" s="3"/>
      <c r="AG519" s="12">
        <f>COUNTIF(Table14[[#This Row],[Catalogue of the Museum of London Antiquities 1854]:[Illustrations of Roman London 1859]],"=y")</f>
        <v>7</v>
      </c>
      <c r="AH519" s="12" t="str">
        <f>CONCATENATE(Table14[[#This Row],[Surname]],", ",Table14[[#This Row],[First name]])</f>
        <v>Lindsay, John</v>
      </c>
    </row>
    <row r="520" spans="1:34" hidden="1" x14ac:dyDescent="0.25">
      <c r="A520" t="s">
        <v>2014</v>
      </c>
      <c r="B520" t="s">
        <v>1097</v>
      </c>
      <c r="L520" t="s">
        <v>9</v>
      </c>
      <c r="P520" t="s">
        <v>2015</v>
      </c>
      <c r="Q520" t="s">
        <v>2306</v>
      </c>
      <c r="R520" s="3" t="s">
        <v>3252</v>
      </c>
      <c r="S520" t="s">
        <v>27</v>
      </c>
      <c r="W520" s="3"/>
      <c r="X520" s="3"/>
      <c r="Y520" s="3"/>
      <c r="Z520" s="3"/>
      <c r="AA520" s="3"/>
      <c r="AB520" s="3"/>
      <c r="AC520" s="3"/>
      <c r="AD520" s="3"/>
      <c r="AE520" s="3"/>
      <c r="AF520" s="3" t="s">
        <v>9</v>
      </c>
      <c r="AG520" s="12">
        <f>COUNTIF(Table14[[#This Row],[Catalogue of the Museum of London Antiquities 1854]:[Illustrations of Roman London 1859]],"=y")</f>
        <v>1</v>
      </c>
      <c r="AH520" s="12" t="str">
        <f>CONCATENATE(Table14[[#This Row],[Surname]],", ",Table14[[#This Row],[First name]])</f>
        <v>Lister, J</v>
      </c>
    </row>
    <row r="521" spans="1:34" hidden="1" x14ac:dyDescent="0.25">
      <c r="A521" t="s">
        <v>1349</v>
      </c>
      <c r="B521" t="s">
        <v>7</v>
      </c>
      <c r="Q521" t="s">
        <v>50</v>
      </c>
      <c r="R521" s="3" t="s">
        <v>222</v>
      </c>
      <c r="S521" t="s">
        <v>27</v>
      </c>
      <c r="W521" s="3"/>
      <c r="X521" s="3"/>
      <c r="Y521" s="3" t="s">
        <v>9</v>
      </c>
      <c r="Z521" s="3" t="s">
        <v>9</v>
      </c>
      <c r="AA521" s="3" t="s">
        <v>9</v>
      </c>
      <c r="AB521" s="3" t="s">
        <v>9</v>
      </c>
      <c r="AC521" s="3"/>
      <c r="AD521" s="3"/>
      <c r="AE521" s="3"/>
      <c r="AF521" s="3" t="s">
        <v>9</v>
      </c>
      <c r="AG521" s="12">
        <f>COUNTIF(Table14[[#This Row],[Catalogue of the Museum of London Antiquities 1854]:[Illustrations of Roman London 1859]],"=y")</f>
        <v>5</v>
      </c>
      <c r="AH521" s="12" t="str">
        <f>CONCATENATE(Table14[[#This Row],[Surname]],", ",Table14[[#This Row],[First name]])</f>
        <v>Litchfield, Edward</v>
      </c>
    </row>
    <row r="522" spans="1:34" hidden="1" x14ac:dyDescent="0.25">
      <c r="A522" t="s">
        <v>510</v>
      </c>
      <c r="Q522" t="s">
        <v>219</v>
      </c>
      <c r="R522" s="3" t="s">
        <v>3252</v>
      </c>
      <c r="S522" t="s">
        <v>27</v>
      </c>
      <c r="U522" t="s">
        <v>510</v>
      </c>
      <c r="V522" t="s">
        <v>9</v>
      </c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12">
        <f>COUNTIF(Table14[[#This Row],[Catalogue of the Museum of London Antiquities 1854]:[Illustrations of Roman London 1859]],"=y")</f>
        <v>1</v>
      </c>
      <c r="AH522" s="12" t="str">
        <f>CONCATENATE(Table14[[#This Row],[Surname]],", ",Table14[[#This Row],[First name]])</f>
        <v xml:space="preserve">Literary and Philosophical Society of York, </v>
      </c>
    </row>
    <row r="523" spans="1:34" hidden="1" x14ac:dyDescent="0.25">
      <c r="A523" t="s">
        <v>1008</v>
      </c>
      <c r="B523" t="s">
        <v>1009</v>
      </c>
      <c r="C523" t="s">
        <v>24</v>
      </c>
      <c r="E523" t="s">
        <v>9</v>
      </c>
      <c r="Q523" t="s">
        <v>1010</v>
      </c>
      <c r="R523" s="3" t="s">
        <v>26</v>
      </c>
      <c r="S523" t="s">
        <v>27</v>
      </c>
      <c r="W523" s="3"/>
      <c r="X523" s="3"/>
      <c r="Y523" s="3"/>
      <c r="Z523" s="3"/>
      <c r="AA523" s="3"/>
      <c r="AB523" s="3"/>
      <c r="AC523" s="3"/>
      <c r="AD523" s="3" t="s">
        <v>9</v>
      </c>
      <c r="AE523" s="3"/>
      <c r="AF523" s="3"/>
      <c r="AG523" s="12">
        <f>COUNTIF(Table14[[#This Row],[Catalogue of the Museum of London Antiquities 1854]:[Illustrations of Roman London 1859]],"=y")</f>
        <v>1</v>
      </c>
      <c r="AH523" s="12" t="str">
        <f>CONCATENATE(Table14[[#This Row],[Surname]],", ",Table14[[#This Row],[First name]])</f>
        <v>Lloyd, Maurice Hedd</v>
      </c>
    </row>
    <row r="524" spans="1:34" hidden="1" x14ac:dyDescent="0.25">
      <c r="A524" t="s">
        <v>1008</v>
      </c>
      <c r="B524" t="s">
        <v>1011</v>
      </c>
      <c r="P524" t="s">
        <v>1012</v>
      </c>
      <c r="Q524" t="s">
        <v>16</v>
      </c>
      <c r="R524" s="3" t="s">
        <v>16</v>
      </c>
      <c r="S524" t="s">
        <v>27</v>
      </c>
      <c r="W524" s="3"/>
      <c r="X524" s="3"/>
      <c r="Y524" s="3"/>
      <c r="Z524" s="3"/>
      <c r="AA524" s="3"/>
      <c r="AB524" s="3"/>
      <c r="AC524" s="3"/>
      <c r="AD524" s="3" t="s">
        <v>9</v>
      </c>
      <c r="AE524" s="3"/>
      <c r="AF524" s="3"/>
      <c r="AG524" s="12">
        <f>COUNTIF(Table14[[#This Row],[Catalogue of the Museum of London Antiquities 1854]:[Illustrations of Roman London 1859]],"=y")</f>
        <v>1</v>
      </c>
      <c r="AH524" s="12" t="str">
        <f>CONCATENATE(Table14[[#This Row],[Surname]],", ",Table14[[#This Row],[First name]])</f>
        <v>Lloyd, W. Alford</v>
      </c>
    </row>
    <row r="525" spans="1:34" x14ac:dyDescent="0.25">
      <c r="A525" t="s">
        <v>1350</v>
      </c>
      <c r="C525" t="s">
        <v>335</v>
      </c>
      <c r="P525" t="s">
        <v>1444</v>
      </c>
      <c r="Q525" t="s">
        <v>92</v>
      </c>
      <c r="R525" s="3" t="s">
        <v>68</v>
      </c>
      <c r="S525" t="s">
        <v>27</v>
      </c>
      <c r="W525" s="3"/>
      <c r="X525" s="3"/>
      <c r="Y525" s="3" t="s">
        <v>9</v>
      </c>
      <c r="Z525" s="3" t="s">
        <v>9</v>
      </c>
      <c r="AA525" s="3"/>
      <c r="AB525" s="3" t="s">
        <v>9</v>
      </c>
      <c r="AC525" s="3" t="s">
        <v>9</v>
      </c>
      <c r="AD525" s="3"/>
      <c r="AE525" s="3"/>
      <c r="AF525" s="3" t="s">
        <v>9</v>
      </c>
      <c r="AG525" s="12">
        <f>COUNTIF(Table14[[#This Row],[Catalogue of the Museum of London Antiquities 1854]:[Illustrations of Roman London 1859]],"=y")</f>
        <v>5</v>
      </c>
      <c r="AH525" s="12" t="str">
        <f>CONCATENATE(Table14[[#This Row],[Surname]],", ",Table14[[#This Row],[First name]])</f>
        <v xml:space="preserve">Lock, </v>
      </c>
    </row>
    <row r="526" spans="1:34" hidden="1" x14ac:dyDescent="0.25">
      <c r="A526" t="s">
        <v>1350</v>
      </c>
      <c r="B526" t="s">
        <v>11</v>
      </c>
      <c r="Q526" t="s">
        <v>640</v>
      </c>
      <c r="R526" s="3" t="s">
        <v>468</v>
      </c>
      <c r="S526" t="s">
        <v>27</v>
      </c>
      <c r="W526" s="3"/>
      <c r="X526" s="3"/>
      <c r="Y526" s="3"/>
      <c r="Z526" s="3" t="s">
        <v>9</v>
      </c>
      <c r="AA526" s="3" t="s">
        <v>9</v>
      </c>
      <c r="AB526" s="3" t="s">
        <v>9</v>
      </c>
      <c r="AC526" s="3"/>
      <c r="AD526" s="3"/>
      <c r="AE526" s="3"/>
      <c r="AF526" s="3"/>
      <c r="AG526" s="12">
        <f>COUNTIF(Table14[[#This Row],[Catalogue of the Museum of London Antiquities 1854]:[Illustrations of Roman London 1859]],"=y")</f>
        <v>3</v>
      </c>
      <c r="AH526" s="12" t="str">
        <f>CONCATENATE(Table14[[#This Row],[Surname]],", ",Table14[[#This Row],[First name]])</f>
        <v>Lock, John</v>
      </c>
    </row>
    <row r="527" spans="1:34" hidden="1" x14ac:dyDescent="0.25">
      <c r="A527" t="s">
        <v>513</v>
      </c>
      <c r="P527" t="s">
        <v>514</v>
      </c>
      <c r="Q527" t="s">
        <v>16</v>
      </c>
      <c r="R527" s="3" t="s">
        <v>16</v>
      </c>
      <c r="S527" t="s">
        <v>27</v>
      </c>
      <c r="U527" t="s">
        <v>513</v>
      </c>
      <c r="V527" t="s">
        <v>9</v>
      </c>
      <c r="W527" s="3"/>
      <c r="X527" s="3"/>
      <c r="Y527" s="3" t="s">
        <v>9</v>
      </c>
      <c r="Z527" s="3" t="s">
        <v>9</v>
      </c>
      <c r="AA527" s="3" t="s">
        <v>9</v>
      </c>
      <c r="AB527" s="3" t="s">
        <v>9</v>
      </c>
      <c r="AC527" s="3" t="s">
        <v>9</v>
      </c>
      <c r="AD527" s="3" t="s">
        <v>9</v>
      </c>
      <c r="AE527" s="3"/>
      <c r="AF527" s="3"/>
      <c r="AG527" s="12">
        <f>COUNTIF(Table14[[#This Row],[Catalogue of the Museum of London Antiquities 1854]:[Illustrations of Roman London 1859]],"=y")</f>
        <v>7</v>
      </c>
      <c r="AH527" s="12" t="str">
        <f>CONCATENATE(Table14[[#This Row],[Surname]],", ",Table14[[#This Row],[First name]])</f>
        <v xml:space="preserve">London Institution, </v>
      </c>
    </row>
    <row r="528" spans="1:34" hidden="1" x14ac:dyDescent="0.25">
      <c r="A528" t="s">
        <v>515</v>
      </c>
      <c r="B528" t="s">
        <v>516</v>
      </c>
      <c r="P528" t="s">
        <v>1014</v>
      </c>
      <c r="Q528" t="s">
        <v>1015</v>
      </c>
      <c r="R528" s="3" t="s">
        <v>230</v>
      </c>
      <c r="S528" t="s">
        <v>27</v>
      </c>
      <c r="V528" t="s">
        <v>9</v>
      </c>
      <c r="W528" s="3"/>
      <c r="X528" s="3"/>
      <c r="Y528" s="3"/>
      <c r="Z528" s="3"/>
      <c r="AA528" s="3"/>
      <c r="AB528" s="3"/>
      <c r="AC528" s="3"/>
      <c r="AD528" s="3" t="s">
        <v>9</v>
      </c>
      <c r="AE528" s="3" t="s">
        <v>9</v>
      </c>
      <c r="AF528" s="3"/>
      <c r="AG528" s="12">
        <f>COUNTIF(Table14[[#This Row],[Catalogue of the Museum of London Antiquities 1854]:[Illustrations of Roman London 1859]],"=y")</f>
        <v>3</v>
      </c>
      <c r="AH528" s="12" t="str">
        <f>CONCATENATE(Table14[[#This Row],[Surname]],", ",Table14[[#This Row],[First name]])</f>
        <v>Long, Henry Lawes</v>
      </c>
    </row>
    <row r="529" spans="1:34" hidden="1" x14ac:dyDescent="0.25">
      <c r="A529" t="s">
        <v>515</v>
      </c>
      <c r="B529" t="s">
        <v>72</v>
      </c>
      <c r="D529" t="s">
        <v>9</v>
      </c>
      <c r="P529" t="s">
        <v>517</v>
      </c>
      <c r="Q529" t="s">
        <v>16</v>
      </c>
      <c r="R529" s="3" t="s">
        <v>16</v>
      </c>
      <c r="S529" t="s">
        <v>27</v>
      </c>
      <c r="V529" t="s">
        <v>9</v>
      </c>
      <c r="W529" s="3"/>
      <c r="X529" s="3"/>
      <c r="Y529" s="3" t="s">
        <v>9</v>
      </c>
      <c r="Z529" s="3" t="s">
        <v>9</v>
      </c>
      <c r="AA529" s="3"/>
      <c r="AB529" s="3"/>
      <c r="AC529" s="3"/>
      <c r="AD529" s="3"/>
      <c r="AE529" s="3"/>
      <c r="AF529" s="3"/>
      <c r="AG529" s="12">
        <f>COUNTIF(Table14[[#This Row],[Catalogue of the Museum of London Antiquities 1854]:[Illustrations of Roman London 1859]],"=y")</f>
        <v>3</v>
      </c>
      <c r="AH529" s="12" t="str">
        <f>CONCATENATE(Table14[[#This Row],[Surname]],", ",Table14[[#This Row],[First name]])</f>
        <v>Long, William</v>
      </c>
    </row>
    <row r="530" spans="1:34" hidden="1" x14ac:dyDescent="0.25">
      <c r="A530" t="s">
        <v>3211</v>
      </c>
      <c r="B530" t="s">
        <v>3212</v>
      </c>
      <c r="C530" t="s">
        <v>1310</v>
      </c>
      <c r="D530" t="s">
        <v>9</v>
      </c>
      <c r="E530" t="s">
        <v>9</v>
      </c>
      <c r="P530" t="s">
        <v>1311</v>
      </c>
      <c r="Q530" t="s">
        <v>1312</v>
      </c>
      <c r="R530" s="3" t="s">
        <v>3268</v>
      </c>
      <c r="S530" t="s">
        <v>504</v>
      </c>
      <c r="W530" s="3"/>
      <c r="X530" s="3"/>
      <c r="Y530" s="3" t="s">
        <v>9</v>
      </c>
      <c r="Z530" s="3" t="s">
        <v>9</v>
      </c>
      <c r="AA530" s="3" t="s">
        <v>9</v>
      </c>
      <c r="AB530" s="3" t="s">
        <v>9</v>
      </c>
      <c r="AC530" s="3"/>
      <c r="AD530" s="3"/>
      <c r="AE530" s="3"/>
      <c r="AF530" s="3" t="s">
        <v>9</v>
      </c>
      <c r="AG530" s="12">
        <f>COUNTIF(Table14[[#This Row],[Catalogue of the Museum of London Antiquities 1854]:[Illustrations of Roman London 1859]],"=y")</f>
        <v>5</v>
      </c>
      <c r="AH530" s="12" t="str">
        <f>CONCATENATE(Table14[[#This Row],[Surname]],", ",Table14[[#This Row],[First name]])</f>
        <v>Lord Bishop St David's (Thirlwall), (Connop)</v>
      </c>
    </row>
    <row r="531" spans="1:34" hidden="1" x14ac:dyDescent="0.25">
      <c r="A531" t="s">
        <v>511</v>
      </c>
      <c r="B531" t="s">
        <v>66</v>
      </c>
      <c r="J531" t="s">
        <v>9</v>
      </c>
      <c r="P531" t="s">
        <v>512</v>
      </c>
      <c r="Q531" t="s">
        <v>16</v>
      </c>
      <c r="R531" s="3" t="s">
        <v>16</v>
      </c>
      <c r="S531" t="s">
        <v>27</v>
      </c>
      <c r="V531" t="s">
        <v>9</v>
      </c>
      <c r="W531" s="3" t="s">
        <v>9</v>
      </c>
      <c r="X531" s="3" t="s">
        <v>9</v>
      </c>
      <c r="Y531" s="3"/>
      <c r="Z531" s="3"/>
      <c r="AA531" s="3"/>
      <c r="AB531" s="3"/>
      <c r="AC531" s="3"/>
      <c r="AD531" s="3" t="s">
        <v>9</v>
      </c>
      <c r="AE531" s="3"/>
      <c r="AF531" s="3"/>
      <c r="AG531" s="12">
        <f>COUNTIF(Table14[[#This Row],[Catalogue of the Museum of London Antiquities 1854]:[Illustrations of Roman London 1859]],"=y")</f>
        <v>4</v>
      </c>
      <c r="AH531" s="12" t="str">
        <f>CONCATENATE(Table14[[#This Row],[Surname]],", ",Table14[[#This Row],[First name]])</f>
        <v>Lott, Thomas</v>
      </c>
    </row>
    <row r="532" spans="1:34" hidden="1" x14ac:dyDescent="0.25">
      <c r="A532" t="s">
        <v>518</v>
      </c>
      <c r="B532" t="s">
        <v>476</v>
      </c>
      <c r="P532" t="s">
        <v>1016</v>
      </c>
      <c r="Q532" t="s">
        <v>16</v>
      </c>
      <c r="R532" s="3" t="s">
        <v>16</v>
      </c>
      <c r="S532" t="s">
        <v>27</v>
      </c>
      <c r="W532" s="3"/>
      <c r="X532" s="3"/>
      <c r="Y532" s="3"/>
      <c r="Z532" s="3"/>
      <c r="AA532" s="3"/>
      <c r="AB532" s="3"/>
      <c r="AC532" s="3"/>
      <c r="AD532" s="3" t="s">
        <v>9</v>
      </c>
      <c r="AE532" s="3"/>
      <c r="AF532" s="3"/>
      <c r="AG532" s="12">
        <f>COUNTIF(Table14[[#This Row],[Catalogue of the Museum of London Antiquities 1854]:[Illustrations of Roman London 1859]],"=y")</f>
        <v>1</v>
      </c>
      <c r="AH532" s="12" t="str">
        <f>CONCATENATE(Table14[[#This Row],[Surname]],", ",Table14[[#This Row],[First name]])</f>
        <v>Lowe, Edwin</v>
      </c>
    </row>
    <row r="533" spans="1:34" hidden="1" x14ac:dyDescent="0.25">
      <c r="A533" t="s">
        <v>518</v>
      </c>
      <c r="B533" t="s">
        <v>1351</v>
      </c>
      <c r="P533" t="s">
        <v>519</v>
      </c>
      <c r="Q533" t="s">
        <v>520</v>
      </c>
      <c r="R533" s="3" t="s">
        <v>303</v>
      </c>
      <c r="S533" t="s">
        <v>27</v>
      </c>
      <c r="V533" t="s">
        <v>9</v>
      </c>
      <c r="W533" s="3"/>
      <c r="X533" s="3"/>
      <c r="Y533" s="3" t="s">
        <v>9</v>
      </c>
      <c r="Z533" s="3" t="s">
        <v>9</v>
      </c>
      <c r="AA533" s="3" t="s">
        <v>9</v>
      </c>
      <c r="AB533" s="3" t="s">
        <v>9</v>
      </c>
      <c r="AC533" s="3"/>
      <c r="AD533" s="3"/>
      <c r="AE533" s="3"/>
      <c r="AF533" s="3" t="s">
        <v>9</v>
      </c>
      <c r="AG533" s="12">
        <f>COUNTIF(Table14[[#This Row],[Catalogue of the Museum of London Antiquities 1854]:[Illustrations of Roman London 1859]],"=y")</f>
        <v>6</v>
      </c>
      <c r="AH533" s="12" t="str">
        <f>CONCATENATE(Table14[[#This Row],[Surname]],", ",Table14[[#This Row],[First name]])</f>
        <v>Lowe, R Grove</v>
      </c>
    </row>
    <row r="534" spans="1:34" hidden="1" x14ac:dyDescent="0.25">
      <c r="A534" t="s">
        <v>1283</v>
      </c>
      <c r="B534" t="s">
        <v>1284</v>
      </c>
      <c r="I534" t="s">
        <v>48</v>
      </c>
      <c r="J534" t="s">
        <v>9</v>
      </c>
      <c r="P534" t="s">
        <v>2016</v>
      </c>
      <c r="Q534" t="s">
        <v>1575</v>
      </c>
      <c r="R534" s="3" t="s">
        <v>3253</v>
      </c>
      <c r="S534" t="s">
        <v>27</v>
      </c>
      <c r="W534" s="3"/>
      <c r="X534" s="3" t="s">
        <v>9</v>
      </c>
      <c r="Y534" s="3"/>
      <c r="Z534" s="3"/>
      <c r="AA534" s="3" t="s">
        <v>9</v>
      </c>
      <c r="AB534" s="3" t="s">
        <v>9</v>
      </c>
      <c r="AC534" s="3"/>
      <c r="AD534" s="3"/>
      <c r="AE534" s="3"/>
      <c r="AF534" s="3" t="s">
        <v>9</v>
      </c>
      <c r="AG534" s="12">
        <f>COUNTIF(Table14[[#This Row],[Catalogue of the Museum of London Antiquities 1854]:[Illustrations of Roman London 1859]],"=y")</f>
        <v>4</v>
      </c>
      <c r="AH534" s="12" t="str">
        <f>CONCATENATE(Table14[[#This Row],[Surname]],", ",Table14[[#This Row],[First name]])</f>
        <v>Lower, Mark Anthony</v>
      </c>
    </row>
    <row r="535" spans="1:34" hidden="1" x14ac:dyDescent="0.25">
      <c r="A535" t="s">
        <v>521</v>
      </c>
      <c r="B535" t="s">
        <v>522</v>
      </c>
      <c r="D535" t="s">
        <v>9</v>
      </c>
      <c r="P535" t="s">
        <v>523</v>
      </c>
      <c r="Q535" t="s">
        <v>1017</v>
      </c>
      <c r="R535" s="3" t="s">
        <v>524</v>
      </c>
      <c r="S535" t="s">
        <v>27</v>
      </c>
      <c r="V535" t="s">
        <v>9</v>
      </c>
      <c r="W535" s="3" t="s">
        <v>9</v>
      </c>
      <c r="X535" s="3" t="s">
        <v>9</v>
      </c>
      <c r="Y535" s="3"/>
      <c r="Z535" s="3"/>
      <c r="AA535" s="3"/>
      <c r="AB535" s="3"/>
      <c r="AC535" s="3"/>
      <c r="AD535" s="3" t="s">
        <v>9</v>
      </c>
      <c r="AE535" s="3"/>
      <c r="AF535" s="3"/>
      <c r="AG535" s="12">
        <f>COUNTIF(Table14[[#This Row],[Catalogue of the Museum of London Antiquities 1854]:[Illustrations of Roman London 1859]],"=y")</f>
        <v>4</v>
      </c>
      <c r="AH535" s="12" t="str">
        <f>CONCATENATE(Table14[[#This Row],[Surname]],", ",Table14[[#This Row],[First name]])</f>
        <v>Lukis, Frederick, C.</v>
      </c>
    </row>
    <row r="536" spans="1:34" hidden="1" x14ac:dyDescent="0.25">
      <c r="A536" t="s">
        <v>521</v>
      </c>
      <c r="B536" t="s">
        <v>1352</v>
      </c>
      <c r="C536" t="s">
        <v>24</v>
      </c>
      <c r="E536" t="s">
        <v>9</v>
      </c>
      <c r="I536" t="s">
        <v>48</v>
      </c>
      <c r="J536" t="s">
        <v>9</v>
      </c>
      <c r="P536" t="s">
        <v>2017</v>
      </c>
      <c r="Q536" t="s">
        <v>1592</v>
      </c>
      <c r="R536" s="3" t="s">
        <v>1088</v>
      </c>
      <c r="S536" t="s">
        <v>27</v>
      </c>
      <c r="W536" s="3"/>
      <c r="X536" s="3"/>
      <c r="Y536" s="3"/>
      <c r="Z536" s="3"/>
      <c r="AA536" s="3"/>
      <c r="AB536" s="3"/>
      <c r="AC536" s="3"/>
      <c r="AD536" s="3"/>
      <c r="AE536" s="3"/>
      <c r="AF536" s="3" t="s">
        <v>9</v>
      </c>
      <c r="AG536" s="12">
        <f>COUNTIF(Table14[[#This Row],[Catalogue of the Museum of London Antiquities 1854]:[Illustrations of Roman London 1859]],"=y")</f>
        <v>1</v>
      </c>
      <c r="AH536" s="12" t="str">
        <f>CONCATENATE(Table14[[#This Row],[Surname]],", ",Table14[[#This Row],[First name]])</f>
        <v>Lukis, W C</v>
      </c>
    </row>
    <row r="537" spans="1:34" hidden="1" x14ac:dyDescent="0.25">
      <c r="A537" t="s">
        <v>525</v>
      </c>
      <c r="B537" t="s">
        <v>526</v>
      </c>
      <c r="Q537" t="s">
        <v>527</v>
      </c>
      <c r="R537" s="3" t="s">
        <v>489</v>
      </c>
      <c r="S537" t="s">
        <v>27</v>
      </c>
      <c r="V537" t="s">
        <v>9</v>
      </c>
      <c r="W537" s="3"/>
      <c r="X537" s="3"/>
      <c r="Y537" s="3" t="s">
        <v>9</v>
      </c>
      <c r="Z537" s="3" t="s">
        <v>9</v>
      </c>
      <c r="AA537" s="3" t="s">
        <v>9</v>
      </c>
      <c r="AB537" s="3"/>
      <c r="AC537" s="3"/>
      <c r="AD537" s="3" t="s">
        <v>9</v>
      </c>
      <c r="AE537" s="3"/>
      <c r="AF537" s="3" t="s">
        <v>9</v>
      </c>
      <c r="AG537" s="12">
        <f>COUNTIF(Table14[[#This Row],[Catalogue of the Museum of London Antiquities 1854]:[Illustrations of Roman London 1859]],"=y")</f>
        <v>6</v>
      </c>
      <c r="AH537" s="12" t="str">
        <f>CONCATENATE(Table14[[#This Row],[Surname]],", ",Table14[[#This Row],[First name]])</f>
        <v>Lupton, Harry</v>
      </c>
    </row>
    <row r="538" spans="1:34" hidden="1" x14ac:dyDescent="0.25">
      <c r="A538" t="s">
        <v>2018</v>
      </c>
      <c r="B538" t="s">
        <v>2019</v>
      </c>
      <c r="C538" t="s">
        <v>2020</v>
      </c>
      <c r="F538" t="s">
        <v>9</v>
      </c>
      <c r="P538" t="s">
        <v>2021</v>
      </c>
      <c r="R538" s="3" t="s">
        <v>2022</v>
      </c>
      <c r="S538" t="s">
        <v>211</v>
      </c>
      <c r="W538" s="3"/>
      <c r="X538" s="3"/>
      <c r="Y538" s="3"/>
      <c r="Z538" s="3"/>
      <c r="AA538" s="3"/>
      <c r="AB538" s="3"/>
      <c r="AC538" s="3"/>
      <c r="AD538" s="3"/>
      <c r="AE538" s="3"/>
      <c r="AF538" s="3" t="s">
        <v>9</v>
      </c>
      <c r="AG538" s="12">
        <f>COUNTIF(Table14[[#This Row],[Catalogue of the Museum of London Antiquities 1854]:[Illustrations of Roman London 1859]],"=y")</f>
        <v>1</v>
      </c>
      <c r="AH538" s="12" t="str">
        <f>CONCATENATE(Table14[[#This Row],[Surname]],", ",Table14[[#This Row],[First name]])</f>
        <v>Luynes, D Albert</v>
      </c>
    </row>
    <row r="539" spans="1:34" hidden="1" x14ac:dyDescent="0.25">
      <c r="A539" t="s">
        <v>1018</v>
      </c>
      <c r="B539" t="s">
        <v>72</v>
      </c>
      <c r="Q539" t="s">
        <v>1019</v>
      </c>
      <c r="R539" s="3" t="s">
        <v>400</v>
      </c>
      <c r="S539" t="s">
        <v>27</v>
      </c>
      <c r="W539" s="3"/>
      <c r="X539" s="3"/>
      <c r="Y539" s="3"/>
      <c r="Z539" s="3"/>
      <c r="AA539" s="3"/>
      <c r="AB539" s="3"/>
      <c r="AC539" s="3"/>
      <c r="AD539" s="3" t="s">
        <v>9</v>
      </c>
      <c r="AE539" s="3"/>
      <c r="AF539" s="3"/>
      <c r="AG539" s="12">
        <f>COUNTIF(Table14[[#This Row],[Catalogue of the Museum of London Antiquities 1854]:[Illustrations of Roman London 1859]],"=y")</f>
        <v>1</v>
      </c>
      <c r="AH539" s="12" t="str">
        <f>CONCATENATE(Table14[[#This Row],[Surname]],", ",Table14[[#This Row],[First name]])</f>
        <v>Lynch, William</v>
      </c>
    </row>
    <row r="540" spans="1:34" hidden="1" x14ac:dyDescent="0.25">
      <c r="A540" t="s">
        <v>528</v>
      </c>
      <c r="B540" t="s">
        <v>1448</v>
      </c>
      <c r="C540" t="s">
        <v>1674</v>
      </c>
      <c r="L540" t="s">
        <v>9</v>
      </c>
      <c r="Q540" t="s">
        <v>485</v>
      </c>
      <c r="R540" s="3" t="s">
        <v>26</v>
      </c>
      <c r="S540" t="s">
        <v>27</v>
      </c>
      <c r="V540" t="s">
        <v>9</v>
      </c>
      <c r="W540" s="3"/>
      <c r="X540" s="3"/>
      <c r="Y540" s="3"/>
      <c r="Z540" s="3" t="s">
        <v>9</v>
      </c>
      <c r="AA540" s="3" t="s">
        <v>9</v>
      </c>
      <c r="AB540" s="3" t="s">
        <v>9</v>
      </c>
      <c r="AC540" s="3" t="s">
        <v>9</v>
      </c>
      <c r="AD540" s="3" t="s">
        <v>1027</v>
      </c>
      <c r="AE540" s="3" t="s">
        <v>9</v>
      </c>
      <c r="AF540" s="3" t="s">
        <v>9</v>
      </c>
      <c r="AG540" s="12">
        <f>COUNTIF(Table14[[#This Row],[Catalogue of the Museum of London Antiquities 1854]:[Illustrations of Roman London 1859]],"=y")</f>
        <v>8</v>
      </c>
      <c r="AH540" s="12" t="str">
        <f>CONCATENATE(Table14[[#This Row],[Surname]],", ",Table14[[#This Row],[First name]])</f>
        <v>Mackeson, H B</v>
      </c>
    </row>
    <row r="541" spans="1:34" hidden="1" x14ac:dyDescent="0.25">
      <c r="A541" t="s">
        <v>529</v>
      </c>
      <c r="B541" t="s">
        <v>1449</v>
      </c>
      <c r="J541" t="s">
        <v>9</v>
      </c>
      <c r="L541" t="s">
        <v>9</v>
      </c>
      <c r="P541" t="s">
        <v>530</v>
      </c>
      <c r="Q541" t="s">
        <v>531</v>
      </c>
      <c r="R541" s="3" t="s">
        <v>26</v>
      </c>
      <c r="S541" t="s">
        <v>27</v>
      </c>
      <c r="V541" t="s">
        <v>9</v>
      </c>
      <c r="W541" s="3"/>
      <c r="X541" s="3"/>
      <c r="Y541" s="3" t="s">
        <v>9</v>
      </c>
      <c r="Z541" s="3" t="s">
        <v>9</v>
      </c>
      <c r="AA541" s="3" t="s">
        <v>9</v>
      </c>
      <c r="AB541" s="3"/>
      <c r="AC541" s="3"/>
      <c r="AD541" s="3" t="s">
        <v>9</v>
      </c>
      <c r="AE541" s="3" t="s">
        <v>9</v>
      </c>
      <c r="AF541" s="3"/>
      <c r="AG541" s="12">
        <f>COUNTIF(Table14[[#This Row],[Catalogue of the Museum of London Antiquities 1854]:[Illustrations of Roman London 1859]],"=y")</f>
        <v>6</v>
      </c>
      <c r="AH541" s="12" t="str">
        <f>CONCATENATE(Table14[[#This Row],[Surname]],", ",Table14[[#This Row],[First name]])</f>
        <v>Mackie, Samuel J</v>
      </c>
    </row>
    <row r="542" spans="1:34" hidden="1" x14ac:dyDescent="0.25">
      <c r="A542" t="s">
        <v>1029</v>
      </c>
      <c r="B542" t="s">
        <v>860</v>
      </c>
      <c r="P542" t="s">
        <v>1030</v>
      </c>
      <c r="Q542" t="s">
        <v>16</v>
      </c>
      <c r="R542" s="3" t="s">
        <v>16</v>
      </c>
      <c r="S542" t="s">
        <v>27</v>
      </c>
      <c r="W542" s="3"/>
      <c r="X542" s="3"/>
      <c r="Y542" s="3"/>
      <c r="Z542" s="3"/>
      <c r="AA542" s="3"/>
      <c r="AB542" s="3"/>
      <c r="AC542" s="3"/>
      <c r="AD542" s="3" t="s">
        <v>9</v>
      </c>
      <c r="AE542" s="3"/>
      <c r="AF542" s="3"/>
      <c r="AG542" s="12">
        <f>COUNTIF(Table14[[#This Row],[Catalogue of the Museum of London Antiquities 1854]:[Illustrations of Roman London 1859]],"=y")</f>
        <v>1</v>
      </c>
      <c r="AH542" s="12" t="str">
        <f>CONCATENATE(Table14[[#This Row],[Surname]],", ",Table14[[#This Row],[First name]])</f>
        <v>Mackrell, William Thomas</v>
      </c>
    </row>
    <row r="543" spans="1:34" hidden="1" x14ac:dyDescent="0.25">
      <c r="A543" t="s">
        <v>1028</v>
      </c>
      <c r="B543" t="s">
        <v>1352</v>
      </c>
      <c r="Q543" t="s">
        <v>753</v>
      </c>
      <c r="R543" s="3" t="s">
        <v>128</v>
      </c>
      <c r="S543" t="s">
        <v>27</v>
      </c>
      <c r="W543" s="3"/>
      <c r="X543" s="3" t="s">
        <v>9</v>
      </c>
      <c r="Y543" s="3" t="s">
        <v>9</v>
      </c>
      <c r="Z543" s="3"/>
      <c r="AA543" s="3"/>
      <c r="AB543" s="3"/>
      <c r="AC543" s="3"/>
      <c r="AD543" s="3" t="s">
        <v>9</v>
      </c>
      <c r="AE543" s="3"/>
      <c r="AF543" s="3"/>
      <c r="AG543" s="12">
        <f>COUNTIF(Table14[[#This Row],[Catalogue of the Museum of London Antiquities 1854]:[Illustrations of Roman London 1859]],"=y")</f>
        <v>3</v>
      </c>
      <c r="AH543" s="12" t="str">
        <f>CONCATENATE(Table14[[#This Row],[Surname]],", ",Table14[[#This Row],[First name]])</f>
        <v>Maclean, W C</v>
      </c>
    </row>
    <row r="544" spans="1:34" hidden="1" x14ac:dyDescent="0.25">
      <c r="A544" t="s">
        <v>2024</v>
      </c>
      <c r="B544" t="s">
        <v>2023</v>
      </c>
      <c r="P544" t="s">
        <v>1032</v>
      </c>
      <c r="Q544" t="s">
        <v>46</v>
      </c>
      <c r="R544" s="3" t="s">
        <v>468</v>
      </c>
      <c r="S544" t="s">
        <v>27</v>
      </c>
      <c r="W544" s="3"/>
      <c r="X544" s="3"/>
      <c r="Y544" s="3"/>
      <c r="Z544" s="3"/>
      <c r="AA544" s="3"/>
      <c r="AB544" s="3"/>
      <c r="AC544" s="3"/>
      <c r="AD544" s="3"/>
      <c r="AE544" s="3"/>
      <c r="AF544" s="3" t="s">
        <v>9</v>
      </c>
      <c r="AG544" s="12">
        <f>COUNTIF(Table14[[#This Row],[Catalogue of the Museum of London Antiquities 1854]:[Illustrations of Roman London 1859]],"=y")</f>
        <v>1</v>
      </c>
      <c r="AH544" s="12" t="str">
        <f>CONCATENATE(Table14[[#This Row],[Surname]],", ",Table14[[#This Row],[First name]])</f>
        <v>Macnaughton, Stewart</v>
      </c>
    </row>
    <row r="545" spans="1:34" x14ac:dyDescent="0.25">
      <c r="A545" t="s">
        <v>1031</v>
      </c>
      <c r="B545" t="s">
        <v>2023</v>
      </c>
      <c r="C545" t="s">
        <v>335</v>
      </c>
      <c r="P545" t="s">
        <v>1032</v>
      </c>
      <c r="Q545" t="s">
        <v>46</v>
      </c>
      <c r="R545" s="3" t="s">
        <v>468</v>
      </c>
      <c r="S545" t="s">
        <v>27</v>
      </c>
      <c r="W545" s="3"/>
      <c r="X545" s="3"/>
      <c r="Y545" s="3"/>
      <c r="Z545" s="3"/>
      <c r="AA545" s="3"/>
      <c r="AB545" s="3"/>
      <c r="AC545" s="3"/>
      <c r="AD545" s="3" t="s">
        <v>9</v>
      </c>
      <c r="AE545" s="3"/>
      <c r="AF545" s="3"/>
      <c r="AG545" s="12">
        <f>COUNTIF(Table14[[#This Row],[Catalogue of the Museum of London Antiquities 1854]:[Illustrations of Roman London 1859]],"=y")</f>
        <v>1</v>
      </c>
      <c r="AH545" s="12" t="str">
        <f>CONCATENATE(Table14[[#This Row],[Surname]],", ",Table14[[#This Row],[First name]])</f>
        <v>Macnaughten, Stewart</v>
      </c>
    </row>
    <row r="546" spans="1:34" hidden="1" x14ac:dyDescent="0.25">
      <c r="A546" s="3" t="s">
        <v>3224</v>
      </c>
      <c r="B546" s="3" t="s">
        <v>3223</v>
      </c>
      <c r="C546" s="3" t="s">
        <v>2244</v>
      </c>
      <c r="D546" s="3" t="s">
        <v>9</v>
      </c>
      <c r="E546" s="3"/>
      <c r="F546" s="3"/>
      <c r="G546" s="3"/>
      <c r="H546" s="3"/>
      <c r="I546" s="3" t="s">
        <v>585</v>
      </c>
      <c r="J546" s="3"/>
      <c r="K546" s="3" t="s">
        <v>9</v>
      </c>
      <c r="L546" s="3"/>
      <c r="M546" s="3"/>
      <c r="N546" s="3"/>
      <c r="O546" s="3"/>
      <c r="P546" s="3" t="s">
        <v>1038</v>
      </c>
      <c r="Q546" s="3" t="s">
        <v>1198</v>
      </c>
      <c r="R546" s="3" t="s">
        <v>26</v>
      </c>
      <c r="S546" s="3" t="s">
        <v>27</v>
      </c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 t="s">
        <v>9</v>
      </c>
      <c r="AE546" s="3"/>
      <c r="AF546" s="3"/>
      <c r="AG546" s="12">
        <f>COUNTIF(Table14[[#This Row],[Catalogue of the Museum of London Antiquities 1854]:[Illustrations of Roman London 1859]],"=y")</f>
        <v>1</v>
      </c>
      <c r="AH546" s="12" t="str">
        <f>CONCATENATE(Table14[[#This Row],[Surname]],", ",Table14[[#This Row],[First name]])</f>
        <v>Mahon (Stanhope), (Philip Henry)</v>
      </c>
    </row>
    <row r="547" spans="1:34" hidden="1" x14ac:dyDescent="0.25">
      <c r="A547" t="s">
        <v>2025</v>
      </c>
      <c r="Q547" t="s">
        <v>1260</v>
      </c>
      <c r="R547" s="3" t="s">
        <v>400</v>
      </c>
      <c r="S547" t="s">
        <v>27</v>
      </c>
      <c r="U547" t="s">
        <v>2026</v>
      </c>
      <c r="W547" s="3"/>
      <c r="X547" s="3"/>
      <c r="Y547" s="3"/>
      <c r="Z547" s="3"/>
      <c r="AA547" s="3"/>
      <c r="AB547" s="3"/>
      <c r="AC547" s="3"/>
      <c r="AD547" s="3"/>
      <c r="AE547" s="3"/>
      <c r="AF547" s="3" t="s">
        <v>9</v>
      </c>
      <c r="AG547" s="12">
        <f>COUNTIF(Table14[[#This Row],[Catalogue of the Museum of London Antiquities 1854]:[Illustrations of Roman London 1859]],"=y")</f>
        <v>1</v>
      </c>
      <c r="AH547" s="12" t="str">
        <f>CONCATENATE(Table14[[#This Row],[Surname]],", ",Table14[[#This Row],[First name]])</f>
        <v xml:space="preserve">Manchester, Corporation of, </v>
      </c>
    </row>
    <row r="548" spans="1:34" hidden="1" x14ac:dyDescent="0.25">
      <c r="A548" t="s">
        <v>532</v>
      </c>
      <c r="B548" t="s">
        <v>1737</v>
      </c>
      <c r="C548" t="s">
        <v>24</v>
      </c>
      <c r="E548" t="s">
        <v>9</v>
      </c>
      <c r="P548" t="s">
        <v>533</v>
      </c>
      <c r="Q548" t="s">
        <v>92</v>
      </c>
      <c r="R548" s="3" t="s">
        <v>68</v>
      </c>
      <c r="S548" t="s">
        <v>27</v>
      </c>
      <c r="V548" t="s">
        <v>9</v>
      </c>
      <c r="W548" s="3"/>
      <c r="X548" s="3"/>
      <c r="Y548" s="3"/>
      <c r="Z548" s="3"/>
      <c r="AA548" s="3"/>
      <c r="AB548" s="3"/>
      <c r="AC548" s="3"/>
      <c r="AD548" s="3"/>
      <c r="AE548" s="3" t="s">
        <v>9</v>
      </c>
      <c r="AF548" s="3"/>
      <c r="AG548" s="12">
        <f>COUNTIF(Table14[[#This Row],[Catalogue of the Museum of London Antiquities 1854]:[Illustrations of Roman London 1859]],"=y")</f>
        <v>2</v>
      </c>
      <c r="AH548" s="12" t="str">
        <f>CONCATENATE(Table14[[#This Row],[Surname]],", ",Table14[[#This Row],[First name]])</f>
        <v>Manning, C R</v>
      </c>
    </row>
    <row r="549" spans="1:34" hidden="1" x14ac:dyDescent="0.25">
      <c r="A549" t="s">
        <v>532</v>
      </c>
      <c r="B549" t="s">
        <v>1769</v>
      </c>
      <c r="R549" s="3"/>
      <c r="W549" s="3"/>
      <c r="X549" s="3"/>
      <c r="Y549" s="3"/>
      <c r="Z549" s="3"/>
      <c r="AA549" s="3"/>
      <c r="AB549" s="3"/>
      <c r="AC549" s="3"/>
      <c r="AD549" s="3"/>
      <c r="AE549" s="3" t="s">
        <v>9</v>
      </c>
      <c r="AF549" s="3"/>
      <c r="AG549" s="12">
        <f>COUNTIF(Table14[[#This Row],[Catalogue of the Museum of London Antiquities 1854]:[Illustrations of Roman London 1859]],"=y")</f>
        <v>1</v>
      </c>
      <c r="AH549" s="12" t="str">
        <f>CONCATENATE(Table14[[#This Row],[Surname]],", ",Table14[[#This Row],[First name]])</f>
        <v>Manning, F</v>
      </c>
    </row>
    <row r="550" spans="1:34" hidden="1" x14ac:dyDescent="0.25">
      <c r="A550" t="s">
        <v>1033</v>
      </c>
      <c r="B550" t="s">
        <v>1034</v>
      </c>
      <c r="C550" t="s">
        <v>1035</v>
      </c>
      <c r="D550" t="s">
        <v>9</v>
      </c>
      <c r="I550" t="s">
        <v>154</v>
      </c>
      <c r="J550" t="s">
        <v>9</v>
      </c>
      <c r="N550" t="s">
        <v>2225</v>
      </c>
      <c r="P550" t="s">
        <v>1036</v>
      </c>
      <c r="Q550" t="s">
        <v>16</v>
      </c>
      <c r="R550" s="3" t="s">
        <v>16</v>
      </c>
      <c r="S550" t="s">
        <v>27</v>
      </c>
      <c r="W550" s="3"/>
      <c r="X550" s="3"/>
      <c r="Y550" s="3"/>
      <c r="Z550" s="3"/>
      <c r="AA550" s="3"/>
      <c r="AB550" s="3"/>
      <c r="AC550" s="3"/>
      <c r="AD550" s="3" t="s">
        <v>9</v>
      </c>
      <c r="AE550" s="3"/>
      <c r="AF550" s="3"/>
      <c r="AG550" s="12">
        <f>COUNTIF(Table14[[#This Row],[Catalogue of the Museum of London Antiquities 1854]:[Illustrations of Roman London 1859]],"=y")</f>
        <v>1</v>
      </c>
      <c r="AH550" s="12" t="str">
        <f>CONCATENATE(Table14[[#This Row],[Surname]],", ",Table14[[#This Row],[First name]])</f>
        <v>Mantell, Gideon</v>
      </c>
    </row>
    <row r="551" spans="1:34" hidden="1" x14ac:dyDescent="0.25">
      <c r="A551" t="s">
        <v>534</v>
      </c>
      <c r="B551" t="s">
        <v>535</v>
      </c>
      <c r="D551" t="s">
        <v>9</v>
      </c>
      <c r="I551" t="s">
        <v>585</v>
      </c>
      <c r="J551" t="s">
        <v>9</v>
      </c>
      <c r="K551" t="s">
        <v>9</v>
      </c>
      <c r="Q551" t="s">
        <v>536</v>
      </c>
      <c r="R551" s="3" t="s">
        <v>537</v>
      </c>
      <c r="S551" t="s">
        <v>27</v>
      </c>
      <c r="V551" t="s">
        <v>9</v>
      </c>
      <c r="W551" s="3"/>
      <c r="X551" s="3"/>
      <c r="Y551" s="3"/>
      <c r="Z551" s="3"/>
      <c r="AA551" s="3"/>
      <c r="AB551" s="3"/>
      <c r="AC551" s="3"/>
      <c r="AD551" s="3" t="s">
        <v>9</v>
      </c>
      <c r="AE551" s="3"/>
      <c r="AF551" s="3"/>
      <c r="AG551" s="12">
        <f>COUNTIF(Table14[[#This Row],[Catalogue of the Museum of London Antiquities 1854]:[Illustrations of Roman London 1859]],"=y")</f>
        <v>2</v>
      </c>
      <c r="AH551" s="12" t="str">
        <f>CONCATENATE(Table14[[#This Row],[Surname]],", ",Table14[[#This Row],[First name]])</f>
        <v>Markland, James Heywood</v>
      </c>
    </row>
    <row r="552" spans="1:34" hidden="1" x14ac:dyDescent="0.25">
      <c r="A552" t="s">
        <v>1039</v>
      </c>
      <c r="B552" t="s">
        <v>1040</v>
      </c>
      <c r="C552" t="s">
        <v>1041</v>
      </c>
      <c r="J552" t="s">
        <v>9</v>
      </c>
      <c r="P552" t="s">
        <v>1042</v>
      </c>
      <c r="Q552" t="s">
        <v>199</v>
      </c>
      <c r="R552" s="3" t="s">
        <v>26</v>
      </c>
      <c r="S552" t="s">
        <v>27</v>
      </c>
      <c r="W552" s="3"/>
      <c r="X552" s="3"/>
      <c r="Y552" s="3"/>
      <c r="Z552" s="3"/>
      <c r="AA552" s="3"/>
      <c r="AB552" s="3"/>
      <c r="AC552" s="3"/>
      <c r="AD552" s="3" t="s">
        <v>9</v>
      </c>
      <c r="AE552" s="3"/>
      <c r="AF552" s="3" t="s">
        <v>9</v>
      </c>
      <c r="AG552" s="12">
        <f>COUNTIF(Table14[[#This Row],[Catalogue of the Museum of London Antiquities 1854]:[Illustrations of Roman London 1859]],"=y")</f>
        <v>2</v>
      </c>
      <c r="AH552" s="12" t="str">
        <f>CONCATENATE(Table14[[#This Row],[Surname]],", ",Table14[[#This Row],[First name]])</f>
        <v>Martin, Charles Wykeham</v>
      </c>
    </row>
    <row r="553" spans="1:34" hidden="1" x14ac:dyDescent="0.25">
      <c r="A553" t="s">
        <v>1510</v>
      </c>
      <c r="B553" t="s">
        <v>1511</v>
      </c>
      <c r="Q553" t="s">
        <v>177</v>
      </c>
      <c r="R553" s="3" t="s">
        <v>1512</v>
      </c>
      <c r="S553" t="s">
        <v>27</v>
      </c>
      <c r="W553" s="3"/>
      <c r="X553" s="3"/>
      <c r="Y553" s="3"/>
      <c r="Z553" s="3"/>
      <c r="AA553" s="3" t="s">
        <v>9</v>
      </c>
      <c r="AB553" s="3" t="s">
        <v>9</v>
      </c>
      <c r="AC553" s="3"/>
      <c r="AD553" s="3"/>
      <c r="AE553" s="3"/>
      <c r="AF553" s="3"/>
      <c r="AG553" s="12">
        <f>COUNTIF(Table14[[#This Row],[Catalogue of the Museum of London Antiquities 1854]:[Illustrations of Roman London 1859]],"=y")</f>
        <v>2</v>
      </c>
      <c r="AH553" s="12" t="str">
        <f>CONCATENATE(Table14[[#This Row],[Surname]],", ",Table14[[#This Row],[First name]])</f>
        <v>Massalin, M Métayer</v>
      </c>
    </row>
    <row r="554" spans="1:34" hidden="1" x14ac:dyDescent="0.25">
      <c r="A554" t="s">
        <v>1043</v>
      </c>
      <c r="B554" t="s">
        <v>1353</v>
      </c>
      <c r="C554" t="s">
        <v>24</v>
      </c>
      <c r="E554" t="s">
        <v>9</v>
      </c>
      <c r="P554" t="s">
        <v>1044</v>
      </c>
      <c r="Q554" t="s">
        <v>160</v>
      </c>
      <c r="R554" s="3" t="s">
        <v>161</v>
      </c>
      <c r="S554" t="s">
        <v>27</v>
      </c>
      <c r="W554" s="3"/>
      <c r="X554" s="3" t="s">
        <v>9</v>
      </c>
      <c r="Y554" s="3" t="s">
        <v>9</v>
      </c>
      <c r="Z554" s="3" t="s">
        <v>9</v>
      </c>
      <c r="AA554" s="3"/>
      <c r="AB554" s="3"/>
      <c r="AC554" s="3"/>
      <c r="AD554" s="3" t="s">
        <v>9</v>
      </c>
      <c r="AE554" s="3"/>
      <c r="AF554" s="3"/>
      <c r="AG554" s="12">
        <f>COUNTIF(Table14[[#This Row],[Catalogue of the Museum of London Antiquities 1854]:[Illustrations of Roman London 1859]],"=y")</f>
        <v>4</v>
      </c>
      <c r="AH554" s="12" t="str">
        <f>CONCATENATE(Table14[[#This Row],[Surname]],", ",Table14[[#This Row],[First name]])</f>
        <v xml:space="preserve">Massie, W H </v>
      </c>
    </row>
    <row r="555" spans="1:34" hidden="1" x14ac:dyDescent="0.25">
      <c r="A555" t="s">
        <v>538</v>
      </c>
      <c r="B555" t="s">
        <v>11</v>
      </c>
      <c r="P555" t="s">
        <v>2027</v>
      </c>
      <c r="Q555" t="s">
        <v>149</v>
      </c>
      <c r="R555" s="3" t="s">
        <v>400</v>
      </c>
      <c r="S555" t="s">
        <v>27</v>
      </c>
      <c r="V555" t="s">
        <v>9</v>
      </c>
      <c r="W555" s="3"/>
      <c r="X555" s="3"/>
      <c r="Y555" s="3" t="s">
        <v>9</v>
      </c>
      <c r="Z555" s="3" t="s">
        <v>9</v>
      </c>
      <c r="AA555" s="3"/>
      <c r="AB555" s="3"/>
      <c r="AC555" s="3"/>
      <c r="AD555" s="3"/>
      <c r="AE555" s="3"/>
      <c r="AF555" s="3" t="s">
        <v>9</v>
      </c>
      <c r="AG555" s="12">
        <f>COUNTIF(Table14[[#This Row],[Catalogue of the Museum of London Antiquities 1854]:[Illustrations of Roman London 1859]],"=y")</f>
        <v>4</v>
      </c>
      <c r="AH555" s="12" t="str">
        <f>CONCATENATE(Table14[[#This Row],[Surname]],", ",Table14[[#This Row],[First name]])</f>
        <v>Mather, John</v>
      </c>
    </row>
    <row r="556" spans="1:34" hidden="1" x14ac:dyDescent="0.25">
      <c r="A556" t="s">
        <v>2028</v>
      </c>
      <c r="B556" t="s">
        <v>11</v>
      </c>
      <c r="D556" t="s">
        <v>9</v>
      </c>
      <c r="P556" t="s">
        <v>2029</v>
      </c>
      <c r="Q556" t="s">
        <v>16</v>
      </c>
      <c r="R556" s="3" t="s">
        <v>16</v>
      </c>
      <c r="S556" t="s">
        <v>27</v>
      </c>
      <c r="W556" s="3"/>
      <c r="X556" s="3"/>
      <c r="Y556" s="3"/>
      <c r="Z556" s="3"/>
      <c r="AA556" s="3"/>
      <c r="AB556" s="3"/>
      <c r="AC556" s="3"/>
      <c r="AD556" s="3"/>
      <c r="AE556" s="3"/>
      <c r="AF556" s="3" t="s">
        <v>9</v>
      </c>
      <c r="AG556" s="12">
        <f>COUNTIF(Table14[[#This Row],[Catalogue of the Museum of London Antiquities 1854]:[Illustrations of Roman London 1859]],"=y")</f>
        <v>1</v>
      </c>
      <c r="AH556" s="12" t="str">
        <f>CONCATENATE(Table14[[#This Row],[Surname]],", ",Table14[[#This Row],[First name]])</f>
        <v>May, John</v>
      </c>
    </row>
    <row r="557" spans="1:34" x14ac:dyDescent="0.25">
      <c r="A557" t="s">
        <v>539</v>
      </c>
      <c r="C557" t="s">
        <v>369</v>
      </c>
      <c r="P557" t="s">
        <v>2033</v>
      </c>
      <c r="R557" s="3" t="s">
        <v>259</v>
      </c>
      <c r="S557" t="s">
        <v>27</v>
      </c>
      <c r="W557" s="3"/>
      <c r="X557" s="3"/>
      <c r="Y557" s="3"/>
      <c r="Z557" s="3"/>
      <c r="AA557" s="3"/>
      <c r="AB557" s="3"/>
      <c r="AC557" s="3"/>
      <c r="AD557" s="3"/>
      <c r="AE557" s="3"/>
      <c r="AF557" s="3" t="s">
        <v>9</v>
      </c>
      <c r="AG557" s="12">
        <f>COUNTIF(Table14[[#This Row],[Catalogue of the Museum of London Antiquities 1854]:[Illustrations of Roman London 1859]],"=y")</f>
        <v>1</v>
      </c>
      <c r="AH557" s="12" t="str">
        <f>CONCATENATE(Table14[[#This Row],[Surname]],", ",Table14[[#This Row],[First name]])</f>
        <v xml:space="preserve">Mayer, </v>
      </c>
    </row>
    <row r="558" spans="1:34" hidden="1" x14ac:dyDescent="0.25">
      <c r="A558" t="s">
        <v>539</v>
      </c>
      <c r="B558" t="s">
        <v>371</v>
      </c>
      <c r="Q558" t="s">
        <v>339</v>
      </c>
      <c r="R558" s="3" t="s">
        <v>1021</v>
      </c>
      <c r="S558" t="s">
        <v>211</v>
      </c>
      <c r="V558" t="s">
        <v>9</v>
      </c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12">
        <f>COUNTIF(Table14[[#This Row],[Catalogue of the Museum of London Antiquities 1854]:[Illustrations of Roman London 1859]],"=y")</f>
        <v>1</v>
      </c>
      <c r="AH558" s="12" t="str">
        <f>CONCATENATE(Table14[[#This Row],[Surname]],", ",Table14[[#This Row],[First name]])</f>
        <v>Mayer, Daniel</v>
      </c>
    </row>
    <row r="559" spans="1:34" hidden="1" x14ac:dyDescent="0.25">
      <c r="A559" t="s">
        <v>539</v>
      </c>
      <c r="B559" t="s">
        <v>11</v>
      </c>
      <c r="P559" t="s">
        <v>2030</v>
      </c>
      <c r="Q559" t="s">
        <v>2031</v>
      </c>
      <c r="R559" s="3" t="s">
        <v>2032</v>
      </c>
      <c r="S559" t="s">
        <v>1875</v>
      </c>
      <c r="W559" s="3"/>
      <c r="X559" s="3"/>
      <c r="Y559" s="3"/>
      <c r="Z559" s="3"/>
      <c r="AA559" s="3"/>
      <c r="AB559" s="3"/>
      <c r="AC559" s="3"/>
      <c r="AD559" s="3"/>
      <c r="AE559" s="3"/>
      <c r="AF559" s="3" t="s">
        <v>9</v>
      </c>
      <c r="AG559" s="12">
        <f>COUNTIF(Table14[[#This Row],[Catalogue of the Museum of London Antiquities 1854]:[Illustrations of Roman London 1859]],"=y")</f>
        <v>1</v>
      </c>
      <c r="AH559" s="12" t="str">
        <f>CONCATENATE(Table14[[#This Row],[Surname]],", ",Table14[[#This Row],[First name]])</f>
        <v>Mayer, John</v>
      </c>
    </row>
    <row r="560" spans="1:34" hidden="1" x14ac:dyDescent="0.25">
      <c r="A560" s="3" t="s">
        <v>539</v>
      </c>
      <c r="B560" s="3" t="s">
        <v>540</v>
      </c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 t="s">
        <v>541</v>
      </c>
      <c r="Q560" s="3" t="s">
        <v>542</v>
      </c>
      <c r="R560" s="3" t="s">
        <v>259</v>
      </c>
      <c r="S560" s="3" t="s">
        <v>27</v>
      </c>
      <c r="T560" s="3"/>
      <c r="U560" s="3"/>
      <c r="V560" s="3" t="s">
        <v>9</v>
      </c>
      <c r="W560" s="3"/>
      <c r="X560" s="3"/>
      <c r="Y560" s="3"/>
      <c r="Z560" s="3"/>
      <c r="AA560" s="3"/>
      <c r="AB560" s="3"/>
      <c r="AC560" s="3"/>
      <c r="AD560" s="3"/>
      <c r="AE560" s="3"/>
      <c r="AF560" s="3" t="s">
        <v>9</v>
      </c>
      <c r="AG560" s="12">
        <f>COUNTIF(Table14[[#This Row],[Catalogue of the Museum of London Antiquities 1854]:[Illustrations of Roman London 1859]],"=y")</f>
        <v>2</v>
      </c>
      <c r="AH560" s="12" t="str">
        <f>CONCATENATE(Table14[[#This Row],[Surname]],", ",Table14[[#This Row],[First name]])</f>
        <v>Mayer, Jos</v>
      </c>
    </row>
    <row r="561" spans="1:34" hidden="1" x14ac:dyDescent="0.25">
      <c r="A561" t="s">
        <v>539</v>
      </c>
      <c r="B561" t="s">
        <v>547</v>
      </c>
      <c r="Q561" t="s">
        <v>1828</v>
      </c>
      <c r="R561" s="3" t="s">
        <v>259</v>
      </c>
      <c r="S561" t="s">
        <v>27</v>
      </c>
      <c r="W561" s="3"/>
      <c r="X561" s="3"/>
      <c r="Y561" s="3"/>
      <c r="Z561" s="3"/>
      <c r="AA561" s="3"/>
      <c r="AB561" s="3"/>
      <c r="AC561" s="3"/>
      <c r="AD561" s="3"/>
      <c r="AE561" s="3"/>
      <c r="AF561" s="3" t="s">
        <v>9</v>
      </c>
      <c r="AG561" s="12">
        <f>COUNTIF(Table14[[#This Row],[Catalogue of the Museum of London Antiquities 1854]:[Illustrations of Roman London 1859]],"=y")</f>
        <v>1</v>
      </c>
      <c r="AH561" s="12" t="str">
        <f>CONCATENATE(Table14[[#This Row],[Surname]],", ",Table14[[#This Row],[First name]])</f>
        <v>Mayer, Samuel</v>
      </c>
    </row>
    <row r="562" spans="1:34" hidden="1" x14ac:dyDescent="0.25">
      <c r="A562" t="s">
        <v>539</v>
      </c>
      <c r="B562" t="s">
        <v>66</v>
      </c>
      <c r="P562" t="s">
        <v>543</v>
      </c>
      <c r="Q562" t="s">
        <v>542</v>
      </c>
      <c r="R562" s="3" t="s">
        <v>259</v>
      </c>
      <c r="S562" t="s">
        <v>27</v>
      </c>
      <c r="V562" t="s">
        <v>9</v>
      </c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12">
        <f>COUNTIF(Table14[[#This Row],[Catalogue of the Museum of London Antiquities 1854]:[Illustrations of Roman London 1859]],"=y")</f>
        <v>1</v>
      </c>
      <c r="AH562" s="12" t="str">
        <f>CONCATENATE(Table14[[#This Row],[Surname]],", ",Table14[[#This Row],[First name]])</f>
        <v>Mayer, Thomas</v>
      </c>
    </row>
    <row r="563" spans="1:34" hidden="1" x14ac:dyDescent="0.25">
      <c r="A563" t="s">
        <v>539</v>
      </c>
      <c r="B563" t="s">
        <v>40</v>
      </c>
      <c r="D563" t="s">
        <v>9</v>
      </c>
      <c r="J563" t="s">
        <v>9</v>
      </c>
      <c r="K563" t="s">
        <v>9</v>
      </c>
      <c r="M563" t="s">
        <v>9</v>
      </c>
      <c r="N563" t="s">
        <v>2191</v>
      </c>
      <c r="O563" t="s">
        <v>9</v>
      </c>
      <c r="P563" t="s">
        <v>1675</v>
      </c>
      <c r="Q563" s="3" t="s">
        <v>149</v>
      </c>
      <c r="R563" s="3" t="s">
        <v>400</v>
      </c>
      <c r="S563" t="s">
        <v>27</v>
      </c>
      <c r="V563" t="s">
        <v>9</v>
      </c>
      <c r="W563" s="3"/>
      <c r="X563" s="3" t="s">
        <v>9</v>
      </c>
      <c r="Y563" s="3" t="s">
        <v>9</v>
      </c>
      <c r="Z563" s="3" t="s">
        <v>9</v>
      </c>
      <c r="AA563" s="3" t="s">
        <v>9</v>
      </c>
      <c r="AB563" s="3" t="s">
        <v>9</v>
      </c>
      <c r="AC563" s="3" t="s">
        <v>9</v>
      </c>
      <c r="AD563" s="3" t="s">
        <v>9</v>
      </c>
      <c r="AE563" s="3" t="s">
        <v>9</v>
      </c>
      <c r="AF563" s="3" t="s">
        <v>9</v>
      </c>
      <c r="AG563" s="12">
        <f>COUNTIF(Table14[[#This Row],[Catalogue of the Museum of London Antiquities 1854]:[Illustrations of Roman London 1859]],"=y")</f>
        <v>10</v>
      </c>
      <c r="AH563" s="12" t="str">
        <f>CONCATENATE(Table14[[#This Row],[Surname]],", ",Table14[[#This Row],[First name]])</f>
        <v>Mayer, Joseph</v>
      </c>
    </row>
    <row r="564" spans="1:34" hidden="1" x14ac:dyDescent="0.25">
      <c r="A564" t="s">
        <v>1445</v>
      </c>
      <c r="B564" t="s">
        <v>1446</v>
      </c>
      <c r="P564" t="s">
        <v>1447</v>
      </c>
      <c r="Q564" t="s">
        <v>33</v>
      </c>
      <c r="R564" s="3" t="s">
        <v>3266</v>
      </c>
      <c r="S564" t="s">
        <v>34</v>
      </c>
      <c r="W564" s="3"/>
      <c r="X564" s="3"/>
      <c r="Y564" s="3"/>
      <c r="Z564" s="3" t="s">
        <v>9</v>
      </c>
      <c r="AA564" s="3" t="s">
        <v>9</v>
      </c>
      <c r="AB564" s="3" t="s">
        <v>9</v>
      </c>
      <c r="AC564" s="3" t="s">
        <v>9</v>
      </c>
      <c r="AD564" s="3"/>
      <c r="AE564" s="3"/>
      <c r="AF564" s="3" t="s">
        <v>9</v>
      </c>
      <c r="AG564" s="12">
        <f>COUNTIF(Table14[[#This Row],[Catalogue of the Museum of London Antiquities 1854]:[Illustrations of Roman London 1859]],"=y")</f>
        <v>5</v>
      </c>
      <c r="AH564" s="12" t="str">
        <f>CONCATENATE(Table14[[#This Row],[Surname]],", ",Table14[[#This Row],[First name]])</f>
        <v>McKenzie, John Whiteford</v>
      </c>
    </row>
    <row r="565" spans="1:34" hidden="1" x14ac:dyDescent="0.25">
      <c r="A565" t="s">
        <v>1045</v>
      </c>
      <c r="B565" t="s">
        <v>1046</v>
      </c>
      <c r="I565" s="3" t="s">
        <v>73</v>
      </c>
      <c r="N565" t="s">
        <v>2206</v>
      </c>
      <c r="Q565" t="s">
        <v>964</v>
      </c>
      <c r="R565" s="3" t="s">
        <v>26</v>
      </c>
      <c r="S565" t="s">
        <v>27</v>
      </c>
      <c r="W565" s="3"/>
      <c r="X565" s="3"/>
      <c r="Y565" s="3"/>
      <c r="Z565" s="3"/>
      <c r="AA565" s="3"/>
      <c r="AB565" s="3"/>
      <c r="AC565" s="3"/>
      <c r="AD565" s="3" t="s">
        <v>9</v>
      </c>
      <c r="AE565" s="3"/>
      <c r="AF565" s="3"/>
      <c r="AG565" s="12">
        <f>COUNTIF(Table14[[#This Row],[Catalogue of the Museum of London Antiquities 1854]:[Illustrations of Roman London 1859]],"=y")</f>
        <v>1</v>
      </c>
      <c r="AH565" s="12" t="str">
        <f>CONCATENATE(Table14[[#This Row],[Surname]],", ",Table14[[#This Row],[First name]])</f>
        <v>McArthur, Duncan</v>
      </c>
    </row>
    <row r="566" spans="1:34" hidden="1" x14ac:dyDescent="0.25">
      <c r="A566" t="s">
        <v>1576</v>
      </c>
      <c r="R566" s="3" t="s">
        <v>682</v>
      </c>
      <c r="S566" t="s">
        <v>683</v>
      </c>
      <c r="U566" t="s">
        <v>1576</v>
      </c>
      <c r="W566" s="3"/>
      <c r="X566" s="3"/>
      <c r="Y566" s="3"/>
      <c r="Z566" s="3"/>
      <c r="AA566" s="3"/>
      <c r="AB566" s="3" t="s">
        <v>9</v>
      </c>
      <c r="AC566" s="3" t="s">
        <v>9</v>
      </c>
      <c r="AD566" s="3"/>
      <c r="AE566" s="3"/>
      <c r="AF566" s="3"/>
      <c r="AG566" s="12">
        <f>COUNTIF(Table14[[#This Row],[Catalogue of the Museum of London Antiquities 1854]:[Illustrations of Roman London 1859]],"=y")</f>
        <v>2</v>
      </c>
      <c r="AH566" s="12" t="str">
        <f>CONCATENATE(Table14[[#This Row],[Surname]],", ",Table14[[#This Row],[First name]])</f>
        <v xml:space="preserve">Melbourne Public Library, New South Wales, </v>
      </c>
    </row>
    <row r="567" spans="1:34" x14ac:dyDescent="0.25">
      <c r="A567" t="s">
        <v>544</v>
      </c>
      <c r="B567" t="s">
        <v>545</v>
      </c>
      <c r="C567" t="s">
        <v>369</v>
      </c>
      <c r="D567" t="s">
        <v>9</v>
      </c>
      <c r="P567" t="s">
        <v>2034</v>
      </c>
      <c r="Q567" t="s">
        <v>16</v>
      </c>
      <c r="R567" s="3" t="s">
        <v>16</v>
      </c>
      <c r="S567" t="s">
        <v>27</v>
      </c>
      <c r="V567" t="s">
        <v>9</v>
      </c>
      <c r="W567" s="3"/>
      <c r="X567" s="3"/>
      <c r="Y567" s="3"/>
      <c r="Z567" s="3"/>
      <c r="AA567" s="3"/>
      <c r="AB567" s="3" t="s">
        <v>9</v>
      </c>
      <c r="AC567" s="3" t="s">
        <v>9</v>
      </c>
      <c r="AD567" s="3"/>
      <c r="AE567" s="3"/>
      <c r="AF567" s="3" t="s">
        <v>9</v>
      </c>
      <c r="AG567" s="12">
        <f>COUNTIF(Table14[[#This Row],[Catalogue of the Museum of London Antiquities 1854]:[Illustrations of Roman London 1859]],"=y")</f>
        <v>4</v>
      </c>
      <c r="AH567" s="12" t="str">
        <f>CONCATENATE(Table14[[#This Row],[Surname]],", ",Table14[[#This Row],[First name]])</f>
        <v>Meteyard, Eliza</v>
      </c>
    </row>
    <row r="568" spans="1:34" hidden="1" x14ac:dyDescent="0.25">
      <c r="A568" t="s">
        <v>1354</v>
      </c>
      <c r="B568" t="s">
        <v>72</v>
      </c>
      <c r="P568" t="s">
        <v>1355</v>
      </c>
      <c r="Q568" t="s">
        <v>16</v>
      </c>
      <c r="R568" s="3" t="s">
        <v>16</v>
      </c>
      <c r="S568" t="s">
        <v>27</v>
      </c>
      <c r="W568" s="3"/>
      <c r="X568" s="3"/>
      <c r="Y568" s="3" t="s">
        <v>9</v>
      </c>
      <c r="Z568" s="3" t="s">
        <v>9</v>
      </c>
      <c r="AA568" s="3" t="s">
        <v>9</v>
      </c>
      <c r="AB568" s="3"/>
      <c r="AC568" s="3"/>
      <c r="AD568" s="3"/>
      <c r="AE568" s="3"/>
      <c r="AF568" s="3"/>
      <c r="AG568" s="12">
        <f>COUNTIF(Table14[[#This Row],[Catalogue of the Museum of London Antiquities 1854]:[Illustrations of Roman London 1859]],"=y")</f>
        <v>3</v>
      </c>
      <c r="AH568" s="12" t="str">
        <f>CONCATENATE(Table14[[#This Row],[Surname]],", ",Table14[[#This Row],[First name]])</f>
        <v>Meyrick, William</v>
      </c>
    </row>
    <row r="569" spans="1:34" hidden="1" x14ac:dyDescent="0.25">
      <c r="A569" t="s">
        <v>2035</v>
      </c>
      <c r="B569" t="s">
        <v>113</v>
      </c>
      <c r="C569" t="s">
        <v>466</v>
      </c>
      <c r="J569" t="s">
        <v>9</v>
      </c>
      <c r="Q569" t="s">
        <v>149</v>
      </c>
      <c r="R569" s="3" t="s">
        <v>400</v>
      </c>
      <c r="S569" t="s">
        <v>27</v>
      </c>
      <c r="W569" s="3"/>
      <c r="X569" s="3"/>
      <c r="Y569" s="3"/>
      <c r="Z569" s="3"/>
      <c r="AA569" s="3"/>
      <c r="AB569" s="3"/>
      <c r="AC569" s="3"/>
      <c r="AD569" s="3"/>
      <c r="AE569" s="3"/>
      <c r="AF569" s="3" t="s">
        <v>9</v>
      </c>
      <c r="AG569" s="12">
        <f>COUNTIF(Table14[[#This Row],[Catalogue of the Museum of London Antiquities 1854]:[Illustrations of Roman London 1859]],"=y")</f>
        <v>1</v>
      </c>
      <c r="AH569" s="12" t="str">
        <f>CONCATENATE(Table14[[#This Row],[Surname]],", ",Table14[[#This Row],[First name]])</f>
        <v>Middleton, James</v>
      </c>
    </row>
    <row r="570" spans="1:34" hidden="1" x14ac:dyDescent="0.25">
      <c r="A570" t="s">
        <v>1745</v>
      </c>
      <c r="B570" t="s">
        <v>7</v>
      </c>
      <c r="Q570" t="s">
        <v>1746</v>
      </c>
      <c r="R570" s="3" t="s">
        <v>3253</v>
      </c>
      <c r="S570" t="s">
        <v>27</v>
      </c>
      <c r="W570" s="3"/>
      <c r="X570" s="3"/>
      <c r="Y570" s="3"/>
      <c r="Z570" s="3"/>
      <c r="AA570" s="3"/>
      <c r="AB570" s="3"/>
      <c r="AC570" s="3"/>
      <c r="AD570" s="3"/>
      <c r="AE570" s="3" t="s">
        <v>9</v>
      </c>
      <c r="AF570" s="3"/>
      <c r="AG570" s="12">
        <f>COUNTIF(Table14[[#This Row],[Catalogue of the Museum of London Antiquities 1854]:[Illustrations of Roman London 1859]],"=y")</f>
        <v>1</v>
      </c>
      <c r="AH570" s="12" t="str">
        <f>CONCATENATE(Table14[[#This Row],[Surname]],", ",Table14[[#This Row],[First name]])</f>
        <v>Miller, Edward</v>
      </c>
    </row>
    <row r="571" spans="1:34" hidden="1" x14ac:dyDescent="0.25">
      <c r="A571" t="s">
        <v>1047</v>
      </c>
      <c r="B571" t="s">
        <v>45</v>
      </c>
      <c r="J571" t="s">
        <v>9</v>
      </c>
      <c r="Q571" t="s">
        <v>1048</v>
      </c>
      <c r="R571" s="3" t="s">
        <v>3252</v>
      </c>
      <c r="S571" t="s">
        <v>27</v>
      </c>
      <c r="W571" s="3"/>
      <c r="X571" s="3"/>
      <c r="Y571" s="3"/>
      <c r="Z571" s="3"/>
      <c r="AA571" s="3"/>
      <c r="AB571" s="3"/>
      <c r="AC571" s="3"/>
      <c r="AD571" s="3" t="s">
        <v>9</v>
      </c>
      <c r="AE571" s="3"/>
      <c r="AF571" s="3"/>
      <c r="AG571" s="12">
        <f>COUNTIF(Table14[[#This Row],[Catalogue of the Museum of London Antiquities 1854]:[Illustrations of Roman London 1859]],"=y")</f>
        <v>1</v>
      </c>
      <c r="AH571" s="12" t="str">
        <f>CONCATENATE(Table14[[#This Row],[Surname]],", ",Table14[[#This Row],[First name]])</f>
        <v>Milner, George</v>
      </c>
    </row>
    <row r="572" spans="1:34" hidden="1" x14ac:dyDescent="0.25">
      <c r="A572" t="s">
        <v>1049</v>
      </c>
      <c r="B572" t="s">
        <v>961</v>
      </c>
      <c r="P572" t="s">
        <v>1050</v>
      </c>
      <c r="Q572" t="s">
        <v>16</v>
      </c>
      <c r="R572" s="3" t="s">
        <v>16</v>
      </c>
      <c r="S572" t="s">
        <v>27</v>
      </c>
      <c r="W572" s="3"/>
      <c r="X572" s="3"/>
      <c r="Y572" s="3"/>
      <c r="Z572" s="3"/>
      <c r="AA572" s="3"/>
      <c r="AB572" s="3"/>
      <c r="AC572" s="3"/>
      <c r="AD572" s="3" t="s">
        <v>9</v>
      </c>
      <c r="AE572" s="3"/>
      <c r="AF572" s="3" t="s">
        <v>9</v>
      </c>
      <c r="AG572" s="12">
        <f>COUNTIF(Table14[[#This Row],[Catalogue of the Museum of London Antiquities 1854]:[Illustrations of Roman London 1859]],"=y")</f>
        <v>2</v>
      </c>
      <c r="AH572" s="12" t="str">
        <f>CONCATENATE(Table14[[#This Row],[Surname]],", ",Table14[[#This Row],[First name]])</f>
        <v>Milnes, Keith</v>
      </c>
    </row>
    <row r="573" spans="1:34" hidden="1" x14ac:dyDescent="0.25">
      <c r="A573" t="s">
        <v>546</v>
      </c>
      <c r="B573" t="s">
        <v>2036</v>
      </c>
      <c r="P573" t="s">
        <v>1676</v>
      </c>
      <c r="Q573" t="s">
        <v>640</v>
      </c>
      <c r="R573" s="3" t="s">
        <v>503</v>
      </c>
      <c r="S573" t="s">
        <v>504</v>
      </c>
      <c r="W573" s="3"/>
      <c r="X573" s="3"/>
      <c r="Y573" s="3" t="s">
        <v>9</v>
      </c>
      <c r="Z573" s="3" t="s">
        <v>9</v>
      </c>
      <c r="AA573" s="3" t="s">
        <v>9</v>
      </c>
      <c r="AB573" s="3" t="s">
        <v>9</v>
      </c>
      <c r="AC573" s="3" t="s">
        <v>9</v>
      </c>
      <c r="AD573" s="3"/>
      <c r="AE573" s="3"/>
      <c r="AF573" s="3" t="s">
        <v>9</v>
      </c>
      <c r="AG573" s="12">
        <f>COUNTIF(Table14[[#This Row],[Catalogue of the Museum of London Antiquities 1854]:[Illustrations of Roman London 1859]],"=y")</f>
        <v>6</v>
      </c>
      <c r="AH573" s="12" t="str">
        <f>CONCATENATE(Table14[[#This Row],[Surname]],", ",Table14[[#This Row],[First name]])</f>
        <v>Mitchell, Frank  J</v>
      </c>
    </row>
    <row r="574" spans="1:34" hidden="1" x14ac:dyDescent="0.25">
      <c r="A574" t="s">
        <v>546</v>
      </c>
      <c r="B574" t="s">
        <v>547</v>
      </c>
      <c r="P574" t="s">
        <v>256</v>
      </c>
      <c r="Q574" t="s">
        <v>548</v>
      </c>
      <c r="R574" s="3" t="s">
        <v>3252</v>
      </c>
      <c r="S574" t="s">
        <v>27</v>
      </c>
      <c r="V574" t="s">
        <v>9</v>
      </c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12">
        <f>COUNTIF(Table14[[#This Row],[Catalogue of the Museum of London Antiquities 1854]:[Illustrations of Roman London 1859]],"=y")</f>
        <v>1</v>
      </c>
      <c r="AH574" s="12" t="str">
        <f>CONCATENATE(Table14[[#This Row],[Surname]],", ",Table14[[#This Row],[First name]])</f>
        <v>Mitchell, Samuel</v>
      </c>
    </row>
    <row r="575" spans="1:34" hidden="1" x14ac:dyDescent="0.25">
      <c r="A575" t="s">
        <v>1450</v>
      </c>
      <c r="B575" t="s">
        <v>1411</v>
      </c>
      <c r="P575" t="s">
        <v>1285</v>
      </c>
      <c r="Q575" t="s">
        <v>16</v>
      </c>
      <c r="R575" s="3" t="s">
        <v>16</v>
      </c>
      <c r="S575" t="s">
        <v>27</v>
      </c>
      <c r="W575" s="3"/>
      <c r="X575" s="3" t="s">
        <v>9</v>
      </c>
      <c r="Y575" s="3"/>
      <c r="Z575" s="3" t="s">
        <v>9</v>
      </c>
      <c r="AA575" s="3" t="s">
        <v>9</v>
      </c>
      <c r="AB575" s="3"/>
      <c r="AC575" s="3"/>
      <c r="AD575" s="3"/>
      <c r="AE575" s="3"/>
      <c r="AF575" s="3"/>
      <c r="AG575" s="12">
        <f>COUNTIF(Table14[[#This Row],[Catalogue of the Museum of London Antiquities 1854]:[Illustrations of Roman London 1859]],"=y")</f>
        <v>3</v>
      </c>
      <c r="AH575" s="12" t="str">
        <f>CONCATENATE(Table14[[#This Row],[Surname]],", ",Table14[[#This Row],[First name]])</f>
        <v>Mollini, C F</v>
      </c>
    </row>
    <row r="576" spans="1:34" x14ac:dyDescent="0.25">
      <c r="A576" t="s">
        <v>1051</v>
      </c>
      <c r="C576" t="s">
        <v>335</v>
      </c>
      <c r="P576" t="s">
        <v>1052</v>
      </c>
      <c r="Q576" t="s">
        <v>1053</v>
      </c>
      <c r="R576" s="3" t="s">
        <v>1054</v>
      </c>
      <c r="S576" t="s">
        <v>34</v>
      </c>
      <c r="W576" s="3"/>
      <c r="X576" s="3"/>
      <c r="Y576" s="3"/>
      <c r="Z576" s="3"/>
      <c r="AA576" s="3"/>
      <c r="AB576" s="3"/>
      <c r="AC576" s="3"/>
      <c r="AD576" s="3" t="s">
        <v>9</v>
      </c>
      <c r="AE576" s="3"/>
      <c r="AF576" s="3" t="s">
        <v>9</v>
      </c>
      <c r="AG576" s="12">
        <f>COUNTIF(Table14[[#This Row],[Catalogue of the Museum of London Antiquities 1854]:[Illustrations of Roman London 1859]],"=y")</f>
        <v>2</v>
      </c>
      <c r="AH576" s="12" t="str">
        <f>CONCATENATE(Table14[[#This Row],[Surname]],", ",Table14[[#This Row],[First name]])</f>
        <v xml:space="preserve">Moncrieff, </v>
      </c>
    </row>
    <row r="577" spans="1:34" hidden="1" x14ac:dyDescent="0.25">
      <c r="A577" t="s">
        <v>2037</v>
      </c>
      <c r="B577" t="s">
        <v>2038</v>
      </c>
      <c r="J577" t="s">
        <v>9</v>
      </c>
      <c r="P577" t="s">
        <v>2039</v>
      </c>
      <c r="R577" s="3" t="s">
        <v>16</v>
      </c>
      <c r="S577" t="s">
        <v>16</v>
      </c>
      <c r="W577" s="3"/>
      <c r="X577" s="3"/>
      <c r="Y577" s="3"/>
      <c r="Z577" s="3"/>
      <c r="AA577" s="3"/>
      <c r="AB577" s="3"/>
      <c r="AC577" s="3"/>
      <c r="AD577" s="3"/>
      <c r="AE577" s="3"/>
      <c r="AF577" s="3" t="s">
        <v>9</v>
      </c>
      <c r="AG577" s="12">
        <f>COUNTIF(Table14[[#This Row],[Catalogue of the Museum of London Antiquities 1854]:[Illustrations of Roman London 1859]],"=y")</f>
        <v>1</v>
      </c>
      <c r="AH577" s="12" t="str">
        <f>CONCATENATE(Table14[[#This Row],[Surname]],", ",Table14[[#This Row],[First name]])</f>
        <v>Montgomerie, Hugh E</v>
      </c>
    </row>
    <row r="578" spans="1:34" hidden="1" x14ac:dyDescent="0.25">
      <c r="A578" t="s">
        <v>549</v>
      </c>
      <c r="B578" t="s">
        <v>11</v>
      </c>
      <c r="P578" t="s">
        <v>550</v>
      </c>
      <c r="Q578" t="s">
        <v>551</v>
      </c>
      <c r="R578" s="3" t="s">
        <v>537</v>
      </c>
      <c r="S578" t="s">
        <v>27</v>
      </c>
      <c r="V578" t="s">
        <v>9</v>
      </c>
      <c r="W578" s="3"/>
      <c r="X578" s="3"/>
      <c r="Y578" s="3"/>
      <c r="Z578" s="3"/>
      <c r="AA578" s="3"/>
      <c r="AB578" s="3"/>
      <c r="AC578" s="3"/>
      <c r="AD578" s="3" t="s">
        <v>9</v>
      </c>
      <c r="AE578" s="3"/>
      <c r="AF578" s="3"/>
      <c r="AG578" s="12">
        <f>COUNTIF(Table14[[#This Row],[Catalogue of the Museum of London Antiquities 1854]:[Illustrations of Roman London 1859]],"=y")</f>
        <v>2</v>
      </c>
      <c r="AH578" s="12" t="str">
        <f>CONCATENATE(Table14[[#This Row],[Surname]],", ",Table14[[#This Row],[First name]])</f>
        <v>Moore, John</v>
      </c>
    </row>
    <row r="579" spans="1:34" hidden="1" x14ac:dyDescent="0.25">
      <c r="A579" t="s">
        <v>549</v>
      </c>
      <c r="B579" t="s">
        <v>1513</v>
      </c>
      <c r="C579" t="s">
        <v>669</v>
      </c>
      <c r="J579" t="s">
        <v>9</v>
      </c>
      <c r="K579" t="s">
        <v>9</v>
      </c>
      <c r="P579" t="s">
        <v>1514</v>
      </c>
      <c r="Q579" t="s">
        <v>16</v>
      </c>
      <c r="R579" s="3" t="s">
        <v>16</v>
      </c>
      <c r="S579" t="s">
        <v>27</v>
      </c>
      <c r="W579" s="3"/>
      <c r="X579" s="3"/>
      <c r="Y579" s="3"/>
      <c r="Z579" s="3"/>
      <c r="AA579" s="3" t="s">
        <v>9</v>
      </c>
      <c r="AB579" s="3" t="s">
        <v>9</v>
      </c>
      <c r="AC579" s="3" t="s">
        <v>9</v>
      </c>
      <c r="AD579" s="3" t="s">
        <v>9</v>
      </c>
      <c r="AE579" s="3"/>
      <c r="AF579" s="3"/>
      <c r="AG579" s="12">
        <f>COUNTIF(Table14[[#This Row],[Catalogue of the Museum of London Antiquities 1854]:[Illustrations of Roman London 1859]],"=y")</f>
        <v>4</v>
      </c>
      <c r="AH579" s="12" t="str">
        <f>CONCATENATE(Table14[[#This Row],[Surname]],", ",Table14[[#This Row],[First name]])</f>
        <v>Moore, J A</v>
      </c>
    </row>
    <row r="580" spans="1:34" hidden="1" x14ac:dyDescent="0.25">
      <c r="A580" t="s">
        <v>2043</v>
      </c>
      <c r="Q580" t="s">
        <v>271</v>
      </c>
      <c r="R580" s="3" t="s">
        <v>1021</v>
      </c>
      <c r="S580" t="s">
        <v>211</v>
      </c>
      <c r="U580" t="s">
        <v>552</v>
      </c>
      <c r="V580" t="s">
        <v>9</v>
      </c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12">
        <f>COUNTIF(Table14[[#This Row],[Catalogue of the Museum of London Antiquities 1854]:[Illustrations of Roman London 1859]],"=y")</f>
        <v>1</v>
      </c>
      <c r="AH580" s="12" t="str">
        <f>CONCATENATE(Table14[[#This Row],[Surname]],", ",Table14[[#This Row],[First name]])</f>
        <v xml:space="preserve">Morini, Society of Antiquaries  , </v>
      </c>
    </row>
    <row r="581" spans="1:34" hidden="1" x14ac:dyDescent="0.25">
      <c r="A581" t="s">
        <v>1451</v>
      </c>
      <c r="B581" t="s">
        <v>81</v>
      </c>
      <c r="P581" t="s">
        <v>1356</v>
      </c>
      <c r="Q581" t="s">
        <v>16</v>
      </c>
      <c r="R581" s="3" t="s">
        <v>16</v>
      </c>
      <c r="S581" t="s">
        <v>27</v>
      </c>
      <c r="W581" s="3"/>
      <c r="X581" s="3"/>
      <c r="Y581" s="3" t="s">
        <v>9</v>
      </c>
      <c r="Z581" s="3" t="s">
        <v>9</v>
      </c>
      <c r="AA581" s="3"/>
      <c r="AB581" s="3"/>
      <c r="AC581" s="3"/>
      <c r="AD581" s="3"/>
      <c r="AE581" s="3"/>
      <c r="AF581" s="3"/>
      <c r="AG581" s="12">
        <f>COUNTIF(Table14[[#This Row],[Catalogue of the Museum of London Antiquities 1854]:[Illustrations of Roman London 1859]],"=y")</f>
        <v>2</v>
      </c>
      <c r="AH581" s="12" t="str">
        <f>CONCATENATE(Table14[[#This Row],[Surname]],", ",Table14[[#This Row],[First name]])</f>
        <v>Morrish, Robert</v>
      </c>
    </row>
    <row r="582" spans="1:34" hidden="1" x14ac:dyDescent="0.25">
      <c r="A582" t="s">
        <v>553</v>
      </c>
      <c r="B582" t="s">
        <v>554</v>
      </c>
      <c r="C582" t="s">
        <v>76</v>
      </c>
      <c r="I582" t="s">
        <v>585</v>
      </c>
      <c r="P582" t="s">
        <v>555</v>
      </c>
      <c r="Q582" t="s">
        <v>556</v>
      </c>
      <c r="R582" s="3" t="s">
        <v>259</v>
      </c>
      <c r="S582" t="s">
        <v>27</v>
      </c>
      <c r="V582" t="s">
        <v>9</v>
      </c>
      <c r="W582" s="3"/>
      <c r="X582" s="3"/>
      <c r="Y582" s="3"/>
      <c r="Z582" s="3"/>
      <c r="AA582" s="3"/>
      <c r="AB582" s="3"/>
      <c r="AC582" s="3"/>
      <c r="AD582" s="3"/>
      <c r="AE582" s="3"/>
      <c r="AF582" s="3" t="s">
        <v>9</v>
      </c>
      <c r="AG582" s="12">
        <f>COUNTIF(Table14[[#This Row],[Catalogue of the Museum of London Antiquities 1854]:[Illustrations of Roman London 1859]],"=y")</f>
        <v>2</v>
      </c>
      <c r="AH582" s="12" t="str">
        <f>CONCATENATE(Table14[[#This Row],[Surname]],", ",Table14[[#This Row],[First name]])</f>
        <v>Mosley, Oswald</v>
      </c>
    </row>
    <row r="583" spans="1:34" hidden="1" x14ac:dyDescent="0.25">
      <c r="A583" t="s">
        <v>2044</v>
      </c>
      <c r="B583" t="s">
        <v>1759</v>
      </c>
      <c r="P583" t="s">
        <v>2045</v>
      </c>
      <c r="Q583" t="s">
        <v>2046</v>
      </c>
      <c r="R583" s="3" t="s">
        <v>3254</v>
      </c>
      <c r="S583" t="s">
        <v>27</v>
      </c>
      <c r="W583" s="3"/>
      <c r="X583" s="3"/>
      <c r="Y583" s="3"/>
      <c r="Z583" s="3"/>
      <c r="AA583" s="3"/>
      <c r="AB583" s="3"/>
      <c r="AC583" s="3"/>
      <c r="AD583" s="3"/>
      <c r="AE583" s="3"/>
      <c r="AF583" s="3" t="s">
        <v>9</v>
      </c>
      <c r="AG583" s="12">
        <f>COUNTIF(Table14[[#This Row],[Catalogue of the Museum of London Antiquities 1854]:[Illustrations of Roman London 1859]],"=y")</f>
        <v>1</v>
      </c>
      <c r="AH583" s="12" t="str">
        <f>CONCATENATE(Table14[[#This Row],[Surname]],", ",Table14[[#This Row],[First name]])</f>
        <v>Mounsey, G G</v>
      </c>
    </row>
    <row r="584" spans="1:34" hidden="1" x14ac:dyDescent="0.25">
      <c r="A584" t="s">
        <v>2047</v>
      </c>
      <c r="B584" t="s">
        <v>125</v>
      </c>
      <c r="C584" t="s">
        <v>2208</v>
      </c>
      <c r="F584" t="s">
        <v>9</v>
      </c>
      <c r="P584" t="s">
        <v>2048</v>
      </c>
      <c r="Q584" t="s">
        <v>16</v>
      </c>
      <c r="R584" s="3" t="s">
        <v>16</v>
      </c>
      <c r="S584" t="s">
        <v>27</v>
      </c>
      <c r="W584" s="3"/>
      <c r="X584" s="3"/>
      <c r="Y584" s="3"/>
      <c r="Z584" s="3"/>
      <c r="AA584" s="3"/>
      <c r="AB584" s="3"/>
      <c r="AC584" s="3"/>
      <c r="AD584" s="3"/>
      <c r="AE584" s="3"/>
      <c r="AF584" s="3" t="s">
        <v>9</v>
      </c>
      <c r="AG584" s="12">
        <f>COUNTIF(Table14[[#This Row],[Catalogue of the Museum of London Antiquities 1854]:[Illustrations of Roman London 1859]],"=y")</f>
        <v>1</v>
      </c>
      <c r="AH584" s="12" t="str">
        <f>CONCATENATE(Table14[[#This Row],[Surname]],", ",Table14[[#This Row],[First name]])</f>
        <v>Muggeridge, Henry</v>
      </c>
    </row>
    <row r="585" spans="1:34" hidden="1" x14ac:dyDescent="0.25">
      <c r="A585" t="s">
        <v>2049</v>
      </c>
      <c r="P585" t="s">
        <v>2050</v>
      </c>
      <c r="Q585" t="s">
        <v>16</v>
      </c>
      <c r="R585" s="3" t="s">
        <v>16</v>
      </c>
      <c r="S585" t="s">
        <v>27</v>
      </c>
      <c r="U585" t="s">
        <v>2051</v>
      </c>
      <c r="W585" s="3"/>
      <c r="X585" s="3"/>
      <c r="Y585" s="3"/>
      <c r="Z585" s="3"/>
      <c r="AA585" s="3"/>
      <c r="AB585" s="3"/>
      <c r="AC585" s="3"/>
      <c r="AD585" s="3"/>
      <c r="AE585" s="3"/>
      <c r="AF585" s="3" t="s">
        <v>9</v>
      </c>
      <c r="AG585" s="12">
        <f>COUNTIF(Table14[[#This Row],[Catalogue of the Museum of London Antiquities 1854]:[Illustrations of Roman London 1859]],"=y")</f>
        <v>1</v>
      </c>
      <c r="AH585" s="12" t="str">
        <f>CONCATENATE(Table14[[#This Row],[Surname]],", ",Table14[[#This Row],[First name]])</f>
        <v xml:space="preserve">Museum of Science and Art, </v>
      </c>
    </row>
    <row r="586" spans="1:34" hidden="1" x14ac:dyDescent="0.25">
      <c r="A586" t="s">
        <v>560</v>
      </c>
      <c r="B586" t="s">
        <v>561</v>
      </c>
      <c r="Q586" t="s">
        <v>562</v>
      </c>
      <c r="R586" s="3" t="s">
        <v>185</v>
      </c>
      <c r="S586" t="s">
        <v>27</v>
      </c>
      <c r="V586" t="s">
        <v>9</v>
      </c>
      <c r="W586" s="3"/>
      <c r="X586" s="3"/>
      <c r="Y586" s="3"/>
      <c r="Z586" s="3"/>
      <c r="AA586" s="3"/>
      <c r="AB586" s="3"/>
      <c r="AC586" s="3"/>
      <c r="AD586" s="3" t="s">
        <v>9</v>
      </c>
      <c r="AE586" s="3"/>
      <c r="AF586" s="3"/>
      <c r="AG586" s="12">
        <f>COUNTIF(Table14[[#This Row],[Catalogue of the Museum of London Antiquities 1854]:[Illustrations of Roman London 1859]],"=y")</f>
        <v>2</v>
      </c>
      <c r="AH586" s="12" t="str">
        <f>CONCATENATE(Table14[[#This Row],[Surname]],", ",Table14[[#This Row],[First name]])</f>
        <v>Neale, Thomas Clarke</v>
      </c>
    </row>
    <row r="587" spans="1:34" hidden="1" x14ac:dyDescent="0.25">
      <c r="A587" t="s">
        <v>1055</v>
      </c>
      <c r="B587" t="s">
        <v>45</v>
      </c>
      <c r="Q587" t="s">
        <v>136</v>
      </c>
      <c r="R587" s="3" t="s">
        <v>26</v>
      </c>
      <c r="S587" t="s">
        <v>27</v>
      </c>
      <c r="W587" s="3"/>
      <c r="X587" s="3"/>
      <c r="Y587" s="3"/>
      <c r="Z587" s="3"/>
      <c r="AA587" s="3"/>
      <c r="AB587" s="3"/>
      <c r="AC587" s="3"/>
      <c r="AD587" s="3" t="s">
        <v>9</v>
      </c>
      <c r="AE587" s="3"/>
      <c r="AF587" s="3"/>
      <c r="AG587" s="12">
        <f>COUNTIF(Table14[[#This Row],[Catalogue of the Museum of London Antiquities 1854]:[Illustrations of Roman London 1859]],"=y")</f>
        <v>1</v>
      </c>
      <c r="AH587" s="12" t="str">
        <f>CONCATENATE(Table14[[#This Row],[Surname]],", ",Table14[[#This Row],[First name]])</f>
        <v>Neame, George</v>
      </c>
    </row>
    <row r="588" spans="1:34" hidden="1" x14ac:dyDescent="0.25">
      <c r="A588" t="s">
        <v>563</v>
      </c>
      <c r="B588" t="s">
        <v>1475</v>
      </c>
      <c r="P588" t="s">
        <v>2052</v>
      </c>
      <c r="Q588" t="s">
        <v>16</v>
      </c>
      <c r="R588" s="3" t="s">
        <v>16</v>
      </c>
      <c r="S588" t="s">
        <v>27</v>
      </c>
      <c r="W588" s="3"/>
      <c r="X588" s="3"/>
      <c r="Y588" s="3"/>
      <c r="Z588" s="3"/>
      <c r="AA588" s="3"/>
      <c r="AB588" s="3"/>
      <c r="AC588" s="3"/>
      <c r="AD588" s="3"/>
      <c r="AE588" s="3"/>
      <c r="AF588" s="3" t="s">
        <v>9</v>
      </c>
      <c r="AG588" s="12">
        <f>COUNTIF(Table14[[#This Row],[Catalogue of the Museum of London Antiquities 1854]:[Illustrations of Roman London 1859]],"=y")</f>
        <v>1</v>
      </c>
      <c r="AH588" s="12" t="str">
        <f>CONCATENATE(Table14[[#This Row],[Surname]],", ",Table14[[#This Row],[First name]])</f>
        <v>Nelson, Charles C</v>
      </c>
    </row>
    <row r="589" spans="1:34" hidden="1" x14ac:dyDescent="0.25">
      <c r="A589" t="s">
        <v>563</v>
      </c>
      <c r="B589" t="s">
        <v>1357</v>
      </c>
      <c r="C589" t="s">
        <v>24</v>
      </c>
      <c r="E589" t="s">
        <v>9</v>
      </c>
      <c r="P589" t="s">
        <v>564</v>
      </c>
      <c r="Q589" t="s">
        <v>565</v>
      </c>
      <c r="R589" s="3" t="s">
        <v>489</v>
      </c>
      <c r="S589" t="s">
        <v>27</v>
      </c>
      <c r="V589" t="s">
        <v>9</v>
      </c>
      <c r="W589" s="3" t="s">
        <v>9</v>
      </c>
      <c r="X589" s="3" t="s">
        <v>9</v>
      </c>
      <c r="Y589" s="3" t="s">
        <v>9</v>
      </c>
      <c r="Z589" s="3" t="s">
        <v>9</v>
      </c>
      <c r="AA589" s="3" t="s">
        <v>9</v>
      </c>
      <c r="AB589" s="3"/>
      <c r="AC589" s="3"/>
      <c r="AD589" s="3" t="s">
        <v>9</v>
      </c>
      <c r="AE589" s="3"/>
      <c r="AF589" s="3" t="s">
        <v>9</v>
      </c>
      <c r="AG589" s="12">
        <f>COUNTIF(Table14[[#This Row],[Catalogue of the Museum of London Antiquities 1854]:[Illustrations of Roman London 1859]],"=y")</f>
        <v>8</v>
      </c>
      <c r="AH589" s="12" t="str">
        <f>CONCATENATE(Table14[[#This Row],[Surname]],", ",Table14[[#This Row],[First name]])</f>
        <v>Nelson, G M</v>
      </c>
    </row>
    <row r="590" spans="1:34" hidden="1" x14ac:dyDescent="0.25">
      <c r="A590" t="s">
        <v>566</v>
      </c>
      <c r="B590" t="s">
        <v>567</v>
      </c>
      <c r="C590" t="s">
        <v>410</v>
      </c>
      <c r="D590" t="s">
        <v>9</v>
      </c>
      <c r="J590" t="s">
        <v>9</v>
      </c>
      <c r="P590" t="s">
        <v>1452</v>
      </c>
      <c r="Q590" t="s">
        <v>205</v>
      </c>
      <c r="R590" s="3" t="s">
        <v>185</v>
      </c>
      <c r="S590" t="s">
        <v>27</v>
      </c>
      <c r="T590" t="s">
        <v>9</v>
      </c>
      <c r="V590" t="s">
        <v>9</v>
      </c>
      <c r="W590" s="3" t="s">
        <v>9</v>
      </c>
      <c r="X590" s="3" t="s">
        <v>9</v>
      </c>
      <c r="Y590" s="3" t="s">
        <v>9</v>
      </c>
      <c r="Z590" s="3" t="s">
        <v>9</v>
      </c>
      <c r="AA590" s="3"/>
      <c r="AB590" s="3"/>
      <c r="AC590" s="3"/>
      <c r="AD590" s="3" t="s">
        <v>9</v>
      </c>
      <c r="AE590" s="3" t="s">
        <v>9</v>
      </c>
      <c r="AF590" s="3"/>
      <c r="AG590" s="12">
        <f>COUNTIF(Table14[[#This Row],[Catalogue of the Museum of London Antiquities 1854]:[Illustrations of Roman London 1859]],"=y")</f>
        <v>7</v>
      </c>
      <c r="AH590" s="12" t="str">
        <f>CONCATENATE(Table14[[#This Row],[Surname]],", ",Table14[[#This Row],[First name]])</f>
        <v>Neville, Richard Cornwallis</v>
      </c>
    </row>
    <row r="591" spans="1:34" hidden="1" x14ac:dyDescent="0.25">
      <c r="A591" t="s">
        <v>2053</v>
      </c>
      <c r="B591" t="s">
        <v>2054</v>
      </c>
      <c r="P591" t="s">
        <v>2055</v>
      </c>
      <c r="Q591" t="s">
        <v>327</v>
      </c>
      <c r="R591" s="3" t="s">
        <v>328</v>
      </c>
      <c r="S591" t="s">
        <v>27</v>
      </c>
      <c r="W591" s="3"/>
      <c r="X591" s="3"/>
      <c r="Y591" s="3"/>
      <c r="Z591" s="3"/>
      <c r="AA591" s="3"/>
      <c r="AB591" s="3"/>
      <c r="AC591" s="3"/>
      <c r="AD591" s="3"/>
      <c r="AE591" s="3"/>
      <c r="AF591" s="3" t="s">
        <v>9</v>
      </c>
      <c r="AG591" s="12">
        <f>COUNTIF(Table14[[#This Row],[Catalogue of the Museum of London Antiquities 1854]:[Illustrations of Roman London 1859]],"=y")</f>
        <v>1</v>
      </c>
      <c r="AH591" s="12" t="str">
        <f>CONCATENATE(Table14[[#This Row],[Surname]],", ",Table14[[#This Row],[First name]])</f>
        <v>Nevinson, G H</v>
      </c>
    </row>
    <row r="592" spans="1:34" hidden="1" x14ac:dyDescent="0.25">
      <c r="A592" s="3" t="s">
        <v>3229</v>
      </c>
      <c r="B592" s="3" t="s">
        <v>3228</v>
      </c>
      <c r="C592" s="3" t="s">
        <v>3230</v>
      </c>
      <c r="D592" s="3" t="s">
        <v>9</v>
      </c>
      <c r="E592" s="3"/>
      <c r="F592" s="3" t="s">
        <v>9</v>
      </c>
      <c r="G592" s="3"/>
      <c r="H592" s="3"/>
      <c r="I592" s="3"/>
      <c r="J592" s="3"/>
      <c r="K592" s="3"/>
      <c r="L592" s="3"/>
      <c r="M592" s="3"/>
      <c r="N592" s="3"/>
      <c r="O592" s="3"/>
      <c r="P592" s="3" t="s">
        <v>3231</v>
      </c>
      <c r="Q592" s="3"/>
      <c r="R592" s="3" t="s">
        <v>1683</v>
      </c>
      <c r="S592" s="3" t="s">
        <v>27</v>
      </c>
      <c r="T592" s="3" t="s">
        <v>9</v>
      </c>
      <c r="U592" s="3"/>
      <c r="V592" s="3" t="s">
        <v>9</v>
      </c>
      <c r="W592" s="3"/>
      <c r="X592" s="3"/>
      <c r="Y592" s="3"/>
      <c r="Z592" s="3"/>
      <c r="AA592" s="3"/>
      <c r="AB592" s="3"/>
      <c r="AC592" s="3"/>
      <c r="AD592" s="3"/>
      <c r="AE592" s="3"/>
      <c r="AF592" s="3" t="s">
        <v>9</v>
      </c>
      <c r="AG592" s="12">
        <f>COUNTIF(Table14[[#This Row],[Catalogue of the Museum of London Antiquities 1854]:[Illustrations of Roman London 1859]],"=y")</f>
        <v>2</v>
      </c>
      <c r="AH592" s="12" t="str">
        <f>CONCATENATE(Table14[[#This Row],[Surname]],", ",Table14[[#This Row],[First name]])</f>
        <v>Newcastle (Clinton), (Henry Pelham)</v>
      </c>
    </row>
    <row r="593" spans="1:34" hidden="1" x14ac:dyDescent="0.25">
      <c r="A593" t="s">
        <v>2056</v>
      </c>
      <c r="Q593" t="s">
        <v>12</v>
      </c>
      <c r="R593" s="3" t="s">
        <v>2061</v>
      </c>
      <c r="S593" t="s">
        <v>27</v>
      </c>
      <c r="U593" t="s">
        <v>13</v>
      </c>
      <c r="V593" t="s">
        <v>9</v>
      </c>
      <c r="W593" s="3"/>
      <c r="X593" s="3"/>
      <c r="Y593" s="3"/>
      <c r="Z593" s="3"/>
      <c r="AA593" s="3"/>
      <c r="AB593" s="3"/>
      <c r="AC593" s="3"/>
      <c r="AD593" s="3" t="s">
        <v>9</v>
      </c>
      <c r="AE593" s="3"/>
      <c r="AF593" s="3" t="s">
        <v>9</v>
      </c>
      <c r="AG593" s="12">
        <f>COUNTIF(Table14[[#This Row],[Catalogue of the Museum of London Antiquities 1854]:[Illustrations of Roman London 1859]],"=y")</f>
        <v>3</v>
      </c>
      <c r="AH593" s="12" t="str">
        <f>CONCATENATE(Table14[[#This Row],[Surname]],", ",Table14[[#This Row],[First name]])</f>
        <v xml:space="preserve">Newcastle upon Tyne Society of Antiquaries , </v>
      </c>
    </row>
    <row r="594" spans="1:34" hidden="1" x14ac:dyDescent="0.25">
      <c r="A594" t="s">
        <v>569</v>
      </c>
      <c r="B594" t="s">
        <v>1453</v>
      </c>
      <c r="P594" t="s">
        <v>570</v>
      </c>
      <c r="Q594" t="s">
        <v>571</v>
      </c>
      <c r="R594" s="3" t="s">
        <v>16</v>
      </c>
      <c r="S594" t="s">
        <v>27</v>
      </c>
      <c r="V594" t="s">
        <v>9</v>
      </c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12">
        <f>COUNTIF(Table14[[#This Row],[Catalogue of the Museum of London Antiquities 1854]:[Illustrations of Roman London 1859]],"=y")</f>
        <v>1</v>
      </c>
      <c r="AH594" s="12" t="str">
        <f>CONCATENATE(Table14[[#This Row],[Surname]],", ",Table14[[#This Row],[First name]])</f>
        <v>Newman, Arthur J</v>
      </c>
    </row>
    <row r="595" spans="1:34" hidden="1" x14ac:dyDescent="0.25">
      <c r="A595" t="s">
        <v>1056</v>
      </c>
      <c r="B595" t="s">
        <v>72</v>
      </c>
      <c r="D595" t="s">
        <v>3209</v>
      </c>
      <c r="P595" t="s">
        <v>2058</v>
      </c>
      <c r="Q595" t="s">
        <v>16</v>
      </c>
      <c r="R595" s="3" t="s">
        <v>16</v>
      </c>
      <c r="S595" t="s">
        <v>27</v>
      </c>
      <c r="W595" s="3"/>
      <c r="X595" s="3"/>
      <c r="Y595" s="3"/>
      <c r="Z595" s="3"/>
      <c r="AA595" s="3"/>
      <c r="AB595" s="3"/>
      <c r="AC595" s="3"/>
      <c r="AD595" s="3" t="s">
        <v>9</v>
      </c>
      <c r="AE595" s="3"/>
      <c r="AF595" s="3" t="s">
        <v>9</v>
      </c>
      <c r="AG595" s="12">
        <f>COUNTIF(Table14[[#This Row],[Catalogue of the Museum of London Antiquities 1854]:[Illustrations of Roman London 1859]],"=y")</f>
        <v>2</v>
      </c>
      <c r="AH595" s="12" t="str">
        <f>CONCATENATE(Table14[[#This Row],[Surname]],", ",Table14[[#This Row],[First name]])</f>
        <v>Newton, William</v>
      </c>
    </row>
    <row r="596" spans="1:34" hidden="1" x14ac:dyDescent="0.25">
      <c r="A596" t="s">
        <v>572</v>
      </c>
      <c r="B596" t="s">
        <v>573</v>
      </c>
      <c r="D596" t="s">
        <v>9</v>
      </c>
      <c r="J596" t="s">
        <v>9</v>
      </c>
      <c r="P596" t="s">
        <v>2059</v>
      </c>
      <c r="Q596" t="s">
        <v>16</v>
      </c>
      <c r="R596" s="3" t="s">
        <v>16</v>
      </c>
      <c r="S596" t="s">
        <v>27</v>
      </c>
      <c r="V596" t="s">
        <v>9</v>
      </c>
      <c r="W596" s="3"/>
      <c r="X596" s="3"/>
      <c r="Y596" s="3"/>
      <c r="Z596" s="3"/>
      <c r="AA596" s="3"/>
      <c r="AB596" s="3"/>
      <c r="AC596" s="3"/>
      <c r="AD596" s="3"/>
      <c r="AE596" s="3"/>
      <c r="AF596" s="3" t="s">
        <v>9</v>
      </c>
      <c r="AG596" s="12">
        <f>COUNTIF(Table14[[#This Row],[Catalogue of the Museum of London Antiquities 1854]:[Illustrations of Roman London 1859]],"=y")</f>
        <v>2</v>
      </c>
      <c r="AH596" s="12" t="str">
        <f>CONCATENATE(Table14[[#This Row],[Surname]],", ",Table14[[#This Row],[First name]])</f>
        <v>Nichols, John Gough</v>
      </c>
    </row>
    <row r="597" spans="1:34" hidden="1" x14ac:dyDescent="0.25">
      <c r="A597" t="s">
        <v>1236</v>
      </c>
      <c r="B597" t="s">
        <v>45</v>
      </c>
      <c r="Q597" t="s">
        <v>1237</v>
      </c>
      <c r="R597" s="3" t="s">
        <v>128</v>
      </c>
      <c r="S597" t="s">
        <v>27</v>
      </c>
      <c r="W597" s="3" t="s">
        <v>9</v>
      </c>
      <c r="X597" s="3"/>
      <c r="Y597" s="3"/>
      <c r="Z597" s="3"/>
      <c r="AA597" s="3"/>
      <c r="AB597" s="3"/>
      <c r="AC597" s="3"/>
      <c r="AD597" s="3"/>
      <c r="AE597" s="3"/>
      <c r="AF597" s="3"/>
      <c r="AG597" s="12">
        <f>COUNTIF(Table14[[#This Row],[Catalogue of the Museum of London Antiquities 1854]:[Illustrations of Roman London 1859]],"=y")</f>
        <v>1</v>
      </c>
      <c r="AH597" s="12" t="str">
        <f>CONCATENATE(Table14[[#This Row],[Surname]],", ",Table14[[#This Row],[First name]])</f>
        <v>Nicholls, George</v>
      </c>
    </row>
    <row r="598" spans="1:34" hidden="1" x14ac:dyDescent="0.25">
      <c r="A598" s="3" t="s">
        <v>1677</v>
      </c>
      <c r="B598" s="3" t="s">
        <v>1678</v>
      </c>
      <c r="C598" s="3"/>
      <c r="D598" s="3"/>
      <c r="E598" s="3"/>
      <c r="F598" s="3"/>
      <c r="G598" s="3"/>
      <c r="H598" s="3"/>
      <c r="I598" s="3"/>
      <c r="J598" s="3" t="s">
        <v>9</v>
      </c>
      <c r="K598" s="3"/>
      <c r="L598" s="3" t="s">
        <v>9</v>
      </c>
      <c r="M598" s="3"/>
      <c r="N598" s="3"/>
      <c r="O598" s="3"/>
      <c r="P598" s="3" t="s">
        <v>1679</v>
      </c>
      <c r="Q598" s="3" t="s">
        <v>16</v>
      </c>
      <c r="R598" s="3" t="s">
        <v>16</v>
      </c>
      <c r="S598" s="3" t="s">
        <v>27</v>
      </c>
      <c r="T598" s="3"/>
      <c r="U598" s="3"/>
      <c r="V598" s="3"/>
      <c r="W598" s="3"/>
      <c r="X598" s="3"/>
      <c r="Y598" s="3"/>
      <c r="Z598" s="3"/>
      <c r="AA598" s="3"/>
      <c r="AB598" s="3"/>
      <c r="AC598" s="3" t="s">
        <v>9</v>
      </c>
      <c r="AD598" s="3"/>
      <c r="AE598" s="3"/>
      <c r="AF598" s="3"/>
      <c r="AG598" s="12">
        <f>COUNTIF(Table14[[#This Row],[Catalogue of the Museum of London Antiquities 1854]:[Illustrations of Roman London 1859]],"=y")</f>
        <v>1</v>
      </c>
      <c r="AH598" s="12" t="str">
        <f>CONCATENATE(Table14[[#This Row],[Surname]],", ",Table14[[#This Row],[First name]])</f>
        <v>Nicholson, Cornelius</v>
      </c>
    </row>
    <row r="599" spans="1:34" hidden="1" x14ac:dyDescent="0.25">
      <c r="A599" t="s">
        <v>574</v>
      </c>
      <c r="B599" t="s">
        <v>417</v>
      </c>
      <c r="P599" t="s">
        <v>575</v>
      </c>
      <c r="Q599" t="s">
        <v>16</v>
      </c>
      <c r="R599" s="3" t="s">
        <v>16</v>
      </c>
      <c r="S599" t="s">
        <v>27</v>
      </c>
      <c r="V599" t="s">
        <v>9</v>
      </c>
      <c r="W599" s="3"/>
      <c r="X599" s="3"/>
      <c r="Y599" s="3"/>
      <c r="Z599" s="3"/>
      <c r="AA599" s="3"/>
      <c r="AB599" s="3"/>
      <c r="AC599" s="3"/>
      <c r="AD599" s="3" t="s">
        <v>9</v>
      </c>
      <c r="AE599" s="3"/>
      <c r="AF599" s="3"/>
      <c r="AG599" s="12">
        <f>COUNTIF(Table14[[#This Row],[Catalogue of the Museum of London Antiquities 1854]:[Illustrations of Roman London 1859]],"=y")</f>
        <v>2</v>
      </c>
      <c r="AH599" s="12" t="str">
        <f>CONCATENATE(Table14[[#This Row],[Surname]],", ",Table14[[#This Row],[First name]])</f>
        <v>Nightingale, Benjamin</v>
      </c>
    </row>
    <row r="600" spans="1:34" hidden="1" x14ac:dyDescent="0.25">
      <c r="A600" t="s">
        <v>1577</v>
      </c>
      <c r="B600" t="s">
        <v>125</v>
      </c>
      <c r="C600" t="s">
        <v>941</v>
      </c>
      <c r="E600" t="s">
        <v>9</v>
      </c>
      <c r="H600" t="s">
        <v>9</v>
      </c>
      <c r="P600" t="s">
        <v>1578</v>
      </c>
      <c r="Q600" t="s">
        <v>16</v>
      </c>
      <c r="R600" s="3" t="s">
        <v>16</v>
      </c>
      <c r="S600" t="s">
        <v>27</v>
      </c>
      <c r="W600" s="3"/>
      <c r="X600" s="3"/>
      <c r="Y600" s="3"/>
      <c r="Z600" s="3"/>
      <c r="AA600" s="3"/>
      <c r="AB600" s="3" t="s">
        <v>9</v>
      </c>
      <c r="AC600" s="3"/>
      <c r="AD600" s="3"/>
      <c r="AE600" s="3"/>
      <c r="AF600" s="3"/>
      <c r="AG600" s="12">
        <f>COUNTIF(Table14[[#This Row],[Catalogue of the Museum of London Antiquities 1854]:[Illustrations of Roman London 1859]],"=y")</f>
        <v>1</v>
      </c>
      <c r="AH600" s="12" t="str">
        <f>CONCATENATE(Table14[[#This Row],[Surname]],", ",Table14[[#This Row],[First name]])</f>
        <v>Noel-Fearne, Henry</v>
      </c>
    </row>
    <row r="601" spans="1:34" hidden="1" x14ac:dyDescent="0.25">
      <c r="A601" t="s">
        <v>576</v>
      </c>
      <c r="B601" t="s">
        <v>3213</v>
      </c>
      <c r="D601" t="s">
        <v>9</v>
      </c>
      <c r="Q601" t="s">
        <v>578</v>
      </c>
      <c r="R601" s="3" t="s">
        <v>26</v>
      </c>
      <c r="S601" t="s">
        <v>27</v>
      </c>
      <c r="V601" t="s">
        <v>9</v>
      </c>
      <c r="W601" s="3"/>
      <c r="X601" s="3"/>
      <c r="Y601" s="3" t="s">
        <v>9</v>
      </c>
      <c r="Z601" s="3" t="s">
        <v>9</v>
      </c>
      <c r="AA601" s="3" t="s">
        <v>9</v>
      </c>
      <c r="AB601" s="3" t="s">
        <v>9</v>
      </c>
      <c r="AC601" s="3" t="s">
        <v>9</v>
      </c>
      <c r="AD601" s="3" t="s">
        <v>9</v>
      </c>
      <c r="AE601" s="3"/>
      <c r="AF601" s="3" t="s">
        <v>9</v>
      </c>
      <c r="AG601" s="12">
        <f>COUNTIF(Table14[[#This Row],[Catalogue of the Museum of London Antiquities 1854]:[Illustrations of Roman London 1859]],"=y")</f>
        <v>8</v>
      </c>
      <c r="AH601" s="12" t="str">
        <f>CONCATENATE(Table14[[#This Row],[Surname]],", ",Table14[[#This Row],[First name]])</f>
        <v>Norman, George Warde</v>
      </c>
    </row>
    <row r="602" spans="1:34" hidden="1" x14ac:dyDescent="0.25">
      <c r="A602" t="s">
        <v>579</v>
      </c>
      <c r="B602" t="s">
        <v>580</v>
      </c>
      <c r="N602" t="s">
        <v>2060</v>
      </c>
      <c r="Q602" t="s">
        <v>581</v>
      </c>
      <c r="R602" s="3" t="s">
        <v>215</v>
      </c>
      <c r="S602" t="s">
        <v>27</v>
      </c>
      <c r="V602" t="s">
        <v>9</v>
      </c>
      <c r="W602" s="3"/>
      <c r="X602" s="3"/>
      <c r="Y602" s="3"/>
      <c r="Z602" s="3"/>
      <c r="AA602" s="3"/>
      <c r="AB602" s="3"/>
      <c r="AC602" s="3"/>
      <c r="AD602" s="3"/>
      <c r="AE602" s="3"/>
      <c r="AF602" s="3" t="s">
        <v>9</v>
      </c>
      <c r="AG602" s="12">
        <f>COUNTIF(Table14[[#This Row],[Catalogue of the Museum of London Antiquities 1854]:[Illustrations of Roman London 1859]],"=y")</f>
        <v>2</v>
      </c>
      <c r="AH602" s="12" t="str">
        <f>CONCATENATE(Table14[[#This Row],[Surname]],", ",Table14[[#This Row],[First name]])</f>
        <v>Norris, Henry Edmonds</v>
      </c>
    </row>
    <row r="603" spans="1:34" hidden="1" x14ac:dyDescent="0.25">
      <c r="A603" t="s">
        <v>579</v>
      </c>
      <c r="B603" t="s">
        <v>125</v>
      </c>
      <c r="Q603" t="s">
        <v>582</v>
      </c>
      <c r="R603" s="3" t="s">
        <v>537</v>
      </c>
      <c r="S603" t="s">
        <v>27</v>
      </c>
      <c r="V603" t="s">
        <v>9</v>
      </c>
      <c r="W603" s="3"/>
      <c r="X603" s="3"/>
      <c r="Y603" s="3"/>
      <c r="Z603" s="3"/>
      <c r="AA603" s="3"/>
      <c r="AB603" s="3"/>
      <c r="AC603" s="3"/>
      <c r="AD603" s="3" t="s">
        <v>9</v>
      </c>
      <c r="AE603" s="3"/>
      <c r="AF603" s="3"/>
      <c r="AG603" s="12">
        <f>COUNTIF(Table14[[#This Row],[Catalogue of the Museum of London Antiquities 1854]:[Illustrations of Roman London 1859]],"=y")</f>
        <v>2</v>
      </c>
      <c r="AH603" s="12" t="str">
        <f>CONCATENATE(Table14[[#This Row],[Surname]],", ",Table14[[#This Row],[First name]])</f>
        <v>Norris, Henry</v>
      </c>
    </row>
    <row r="604" spans="1:34" hidden="1" x14ac:dyDescent="0.25">
      <c r="A604" t="s">
        <v>2061</v>
      </c>
      <c r="C604" t="s">
        <v>1904</v>
      </c>
      <c r="D604" t="s">
        <v>9</v>
      </c>
      <c r="F604" t="s">
        <v>9</v>
      </c>
      <c r="P604" t="s">
        <v>2062</v>
      </c>
      <c r="Q604" t="s">
        <v>2063</v>
      </c>
      <c r="R604" s="3" t="s">
        <v>2061</v>
      </c>
      <c r="S604" t="s">
        <v>27</v>
      </c>
      <c r="W604" s="3"/>
      <c r="X604" s="3"/>
      <c r="Y604" s="3"/>
      <c r="Z604" s="3"/>
      <c r="AA604" s="3"/>
      <c r="AB604" s="3"/>
      <c r="AC604" s="3"/>
      <c r="AD604" s="3"/>
      <c r="AE604" s="3"/>
      <c r="AF604" s="3" t="s">
        <v>9</v>
      </c>
      <c r="AG604" s="12">
        <f>COUNTIF(Table14[[#This Row],[Catalogue of the Museum of London Antiquities 1854]:[Illustrations of Roman London 1859]],"=y")</f>
        <v>1</v>
      </c>
      <c r="AH604" s="12" t="str">
        <f>CONCATENATE(Table14[[#This Row],[Surname]],", ",Table14[[#This Row],[First name]])</f>
        <v xml:space="preserve">Northumberland, </v>
      </c>
    </row>
    <row r="605" spans="1:34" hidden="1" x14ac:dyDescent="0.25">
      <c r="A605" t="s">
        <v>1579</v>
      </c>
      <c r="B605" t="s">
        <v>66</v>
      </c>
      <c r="C605" t="s">
        <v>1580</v>
      </c>
      <c r="D605" t="s">
        <v>9</v>
      </c>
      <c r="N605" t="s">
        <v>2226</v>
      </c>
      <c r="Q605" t="s">
        <v>327</v>
      </c>
      <c r="R605" s="3" t="s">
        <v>328</v>
      </c>
      <c r="S605" t="s">
        <v>27</v>
      </c>
      <c r="W605" s="3"/>
      <c r="X605" s="3"/>
      <c r="Y605" s="3"/>
      <c r="Z605" s="3"/>
      <c r="AA605" s="3"/>
      <c r="AB605" s="3" t="s">
        <v>9</v>
      </c>
      <c r="AC605" s="3" t="s">
        <v>9</v>
      </c>
      <c r="AD605" s="3"/>
      <c r="AE605" s="3"/>
      <c r="AF605" s="3"/>
      <c r="AG605" s="12">
        <f>COUNTIF(Table14[[#This Row],[Catalogue of the Museum of London Antiquities 1854]:[Illustrations of Roman London 1859]],"=y")</f>
        <v>2</v>
      </c>
      <c r="AH605" s="12" t="str">
        <f>CONCATENATE(Table14[[#This Row],[Surname]],", ",Table14[[#This Row],[First name]])</f>
        <v>North, Thomas</v>
      </c>
    </row>
    <row r="606" spans="1:34" hidden="1" x14ac:dyDescent="0.25">
      <c r="A606" t="s">
        <v>1358</v>
      </c>
      <c r="B606" t="s">
        <v>11</v>
      </c>
      <c r="C606" t="s">
        <v>24</v>
      </c>
      <c r="D606" t="s">
        <v>9</v>
      </c>
      <c r="E606" t="s">
        <v>9</v>
      </c>
      <c r="P606" t="s">
        <v>1359</v>
      </c>
      <c r="Q606" t="s">
        <v>1360</v>
      </c>
      <c r="R606" s="3" t="s">
        <v>128</v>
      </c>
      <c r="S606" t="s">
        <v>27</v>
      </c>
      <c r="W606" s="3"/>
      <c r="X606" s="3"/>
      <c r="Y606" s="3" t="s">
        <v>9</v>
      </c>
      <c r="Z606" s="3" t="s">
        <v>9</v>
      </c>
      <c r="AA606" s="3" t="s">
        <v>9</v>
      </c>
      <c r="AB606" s="3"/>
      <c r="AC606" s="3"/>
      <c r="AD606" s="3"/>
      <c r="AE606" s="3"/>
      <c r="AF606" s="3"/>
      <c r="AG606" s="12">
        <f>COUNTIF(Table14[[#This Row],[Catalogue of the Museum of London Antiquities 1854]:[Illustrations of Roman London 1859]],"=y")</f>
        <v>3</v>
      </c>
      <c r="AH606" s="12" t="str">
        <f>CONCATENATE(Table14[[#This Row],[Surname]],", ",Table14[[#This Row],[First name]])</f>
        <v>Nunn, John</v>
      </c>
    </row>
    <row r="607" spans="1:34" hidden="1" x14ac:dyDescent="0.25">
      <c r="A607" t="s">
        <v>1361</v>
      </c>
      <c r="B607" t="s">
        <v>1353</v>
      </c>
      <c r="Q607" t="s">
        <v>1362</v>
      </c>
      <c r="R607" s="3" t="s">
        <v>388</v>
      </c>
      <c r="S607" t="s">
        <v>27</v>
      </c>
      <c r="W607" s="3"/>
      <c r="X607" s="3"/>
      <c r="Y607" s="3" t="s">
        <v>9</v>
      </c>
      <c r="Z607" s="3" t="s">
        <v>9</v>
      </c>
      <c r="AA607" s="3" t="s">
        <v>9</v>
      </c>
      <c r="AB607" s="3"/>
      <c r="AC607" s="3"/>
      <c r="AD607" s="3"/>
      <c r="AE607" s="3"/>
      <c r="AF607" s="3"/>
      <c r="AG607" s="12">
        <f>COUNTIF(Table14[[#This Row],[Catalogue of the Museum of London Antiquities 1854]:[Illustrations of Roman London 1859]],"=y")</f>
        <v>3</v>
      </c>
      <c r="AH607" s="12" t="str">
        <f>CONCATENATE(Table14[[#This Row],[Surname]],", ",Table14[[#This Row],[First name]])</f>
        <v xml:space="preserve">Oatley, W H </v>
      </c>
    </row>
    <row r="608" spans="1:34" hidden="1" x14ac:dyDescent="0.25">
      <c r="A608" t="s">
        <v>2040</v>
      </c>
      <c r="B608" t="s">
        <v>2041</v>
      </c>
      <c r="C608" t="s">
        <v>2042</v>
      </c>
      <c r="K608" t="s">
        <v>9</v>
      </c>
      <c r="Q608" t="s">
        <v>640</v>
      </c>
      <c r="R608" s="3" t="s">
        <v>588</v>
      </c>
      <c r="S608" t="s">
        <v>27</v>
      </c>
      <c r="W608" s="3"/>
      <c r="X608" s="3"/>
      <c r="Y608" s="3"/>
      <c r="Z608" s="3"/>
      <c r="AA608" s="3"/>
      <c r="AB608" s="3"/>
      <c r="AC608" s="3"/>
      <c r="AD608" s="3"/>
      <c r="AE608" s="3"/>
      <c r="AF608" s="3" t="s">
        <v>9</v>
      </c>
      <c r="AG608" s="12">
        <f>COUNTIF(Table14[[#This Row],[Catalogue of the Museum of London Antiquities 1854]:[Illustrations of Roman London 1859]],"=y")</f>
        <v>1</v>
      </c>
      <c r="AH608" s="12" t="str">
        <f>CONCATENATE(Table14[[#This Row],[Surname]],", ",Table14[[#This Row],[First name]])</f>
        <v>Octavius, C Swinnerton Morgan</v>
      </c>
    </row>
    <row r="609" spans="1:34" hidden="1" x14ac:dyDescent="0.25">
      <c r="A609" t="s">
        <v>583</v>
      </c>
      <c r="B609" t="s">
        <v>584</v>
      </c>
      <c r="L609" t="s">
        <v>9</v>
      </c>
      <c r="P609" t="s">
        <v>568</v>
      </c>
      <c r="Q609" t="s">
        <v>205</v>
      </c>
      <c r="R609" s="3" t="s">
        <v>185</v>
      </c>
      <c r="S609" t="s">
        <v>27</v>
      </c>
      <c r="V609" t="s">
        <v>9</v>
      </c>
      <c r="W609" s="3"/>
      <c r="X609" s="3" t="s">
        <v>9</v>
      </c>
      <c r="Y609" s="3" t="s">
        <v>9</v>
      </c>
      <c r="Z609" s="3" t="s">
        <v>9</v>
      </c>
      <c r="AA609" s="3" t="s">
        <v>9</v>
      </c>
      <c r="AB609" s="3" t="s">
        <v>9</v>
      </c>
      <c r="AC609" s="3"/>
      <c r="AD609" s="3" t="s">
        <v>9</v>
      </c>
      <c r="AE609" s="3"/>
      <c r="AF609" s="3"/>
      <c r="AG609" s="12">
        <f>COUNTIF(Table14[[#This Row],[Catalogue of the Museum of London Antiquities 1854]:[Illustrations of Roman London 1859]],"=y")</f>
        <v>7</v>
      </c>
      <c r="AH609" s="12" t="str">
        <f>CONCATENATE(Table14[[#This Row],[Surname]],", ",Table14[[#This Row],[First name]])</f>
        <v>Oldham, John Lane</v>
      </c>
    </row>
    <row r="610" spans="1:34" hidden="1" x14ac:dyDescent="0.25">
      <c r="A610" t="s">
        <v>1454</v>
      </c>
      <c r="B610" t="s">
        <v>1455</v>
      </c>
      <c r="C610" t="s">
        <v>1581</v>
      </c>
      <c r="F610" t="s">
        <v>9</v>
      </c>
      <c r="R610" s="3" t="s">
        <v>96</v>
      </c>
      <c r="S610" t="s">
        <v>95</v>
      </c>
      <c r="W610" s="3"/>
      <c r="X610" s="3"/>
      <c r="Y610" s="3"/>
      <c r="Z610" s="3" t="s">
        <v>9</v>
      </c>
      <c r="AA610" s="3" t="s">
        <v>9</v>
      </c>
      <c r="AB610" s="3" t="s">
        <v>9</v>
      </c>
      <c r="AC610" s="3" t="s">
        <v>9</v>
      </c>
      <c r="AD610" s="3"/>
      <c r="AE610" s="3"/>
      <c r="AF610" s="3"/>
      <c r="AG610" s="12">
        <f>COUNTIF(Table14[[#This Row],[Catalogue of the Museum of London Antiquities 1854]:[Illustrations of Roman London 1859]],"=y")</f>
        <v>4</v>
      </c>
      <c r="AH610" s="12" t="str">
        <f>CONCATENATE(Table14[[#This Row],[Surname]],", ",Table14[[#This Row],[First name]])</f>
        <v>Olfers, Von</v>
      </c>
    </row>
    <row r="611" spans="1:34" hidden="1" x14ac:dyDescent="0.25">
      <c r="A611" t="s">
        <v>1757</v>
      </c>
      <c r="B611" t="s">
        <v>11</v>
      </c>
      <c r="C611" t="s">
        <v>24</v>
      </c>
      <c r="E611" t="s">
        <v>9</v>
      </c>
      <c r="I611" t="s">
        <v>48</v>
      </c>
      <c r="Q611" t="s">
        <v>1758</v>
      </c>
      <c r="R611" s="3" t="s">
        <v>3253</v>
      </c>
      <c r="S611" t="s">
        <v>27</v>
      </c>
      <c r="W611" s="3"/>
      <c r="X611" s="3"/>
      <c r="Y611" s="3"/>
      <c r="Z611" s="3"/>
      <c r="AA611" s="3"/>
      <c r="AB611" s="3"/>
      <c r="AC611" s="3"/>
      <c r="AD611" s="3"/>
      <c r="AE611" s="3" t="s">
        <v>9</v>
      </c>
      <c r="AF611" s="3"/>
      <c r="AG611" s="12">
        <f>COUNTIF(Table14[[#This Row],[Catalogue of the Museum of London Antiquities 1854]:[Illustrations of Roman London 1859]],"=y")</f>
        <v>1</v>
      </c>
      <c r="AH611" s="12" t="str">
        <f>CONCATENATE(Table14[[#This Row],[Surname]],", ",Table14[[#This Row],[First name]])</f>
        <v>Olive, John</v>
      </c>
    </row>
    <row r="612" spans="1:34" hidden="1" x14ac:dyDescent="0.25">
      <c r="A612" s="3" t="s">
        <v>1060</v>
      </c>
      <c r="B612" s="3" t="s">
        <v>45</v>
      </c>
      <c r="C612" s="3"/>
      <c r="D612" s="3" t="s">
        <v>9</v>
      </c>
      <c r="E612" s="3"/>
      <c r="F612" s="3"/>
      <c r="G612" s="3"/>
      <c r="H612" s="3"/>
      <c r="I612" s="3" t="s">
        <v>585</v>
      </c>
      <c r="J612" s="3" t="s">
        <v>9</v>
      </c>
      <c r="K612" s="3" t="s">
        <v>9</v>
      </c>
      <c r="L612" s="3" t="s">
        <v>9</v>
      </c>
      <c r="M612" s="3"/>
      <c r="N612" s="3"/>
      <c r="O612" s="3"/>
      <c r="P612" s="3" t="s">
        <v>586</v>
      </c>
      <c r="Q612" s="3" t="s">
        <v>587</v>
      </c>
      <c r="R612" s="3" t="s">
        <v>588</v>
      </c>
      <c r="S612" s="3" t="s">
        <v>504</v>
      </c>
      <c r="T612" s="3"/>
      <c r="U612" s="3"/>
      <c r="V612" s="3" t="s">
        <v>9</v>
      </c>
      <c r="W612" s="3"/>
      <c r="X612" s="3"/>
      <c r="Y612" s="3" t="s">
        <v>9</v>
      </c>
      <c r="Z612" s="3"/>
      <c r="AA612" s="3"/>
      <c r="AB612" s="3"/>
      <c r="AC612" s="3"/>
      <c r="AD612" s="3" t="s">
        <v>9</v>
      </c>
      <c r="AE612" s="3"/>
      <c r="AF612" s="3"/>
      <c r="AG612" s="12">
        <f>COUNTIF(Table14[[#This Row],[Catalogue of the Museum of London Antiquities 1854]:[Illustrations of Roman London 1859]],"=y")</f>
        <v>3</v>
      </c>
      <c r="AH612" s="12" t="str">
        <f>CONCATENATE(Table14[[#This Row],[Surname]],", ",Table14[[#This Row],[First name]])</f>
        <v>Ormerod, George</v>
      </c>
    </row>
    <row r="613" spans="1:34" hidden="1" x14ac:dyDescent="0.25">
      <c r="A613" t="s">
        <v>2064</v>
      </c>
      <c r="B613" t="s">
        <v>81</v>
      </c>
      <c r="Q613" t="s">
        <v>12</v>
      </c>
      <c r="R613" s="3" t="s">
        <v>2061</v>
      </c>
      <c r="S613" t="s">
        <v>27</v>
      </c>
      <c r="W613" s="3"/>
      <c r="X613" s="3"/>
      <c r="Y613" s="3"/>
      <c r="Z613" s="3"/>
      <c r="AA613" s="3"/>
      <c r="AB613" s="3"/>
      <c r="AC613" s="3"/>
      <c r="AD613" s="3"/>
      <c r="AE613" s="3"/>
      <c r="AF613" s="3" t="s">
        <v>9</v>
      </c>
      <c r="AG613" s="12">
        <f>COUNTIF(Table14[[#This Row],[Catalogue of the Museum of London Antiquities 1854]:[Illustrations of Roman London 1859]],"=y")</f>
        <v>1</v>
      </c>
      <c r="AH613" s="12" t="str">
        <f>CONCATENATE(Table14[[#This Row],[Surname]],", ",Table14[[#This Row],[First name]])</f>
        <v>Ormston, Robert</v>
      </c>
    </row>
    <row r="614" spans="1:34" hidden="1" x14ac:dyDescent="0.25">
      <c r="A614" t="s">
        <v>2065</v>
      </c>
      <c r="B614" t="s">
        <v>2066</v>
      </c>
      <c r="D614" t="s">
        <v>9</v>
      </c>
      <c r="P614" t="s">
        <v>2067</v>
      </c>
      <c r="Q614" t="s">
        <v>16</v>
      </c>
      <c r="R614" s="3" t="s">
        <v>16</v>
      </c>
      <c r="S614" t="s">
        <v>27</v>
      </c>
      <c r="W614" s="3"/>
      <c r="X614" s="3"/>
      <c r="Y614" s="3"/>
      <c r="Z614" s="3"/>
      <c r="AA614" s="3"/>
      <c r="AB614" s="3"/>
      <c r="AC614" s="3"/>
      <c r="AD614" s="3"/>
      <c r="AE614" s="3"/>
      <c r="AF614" s="3" t="s">
        <v>9</v>
      </c>
      <c r="AG614" s="12">
        <f>COUNTIF(Table14[[#This Row],[Catalogue of the Museum of London Antiquities 1854]:[Illustrations of Roman London 1859]],"=y")</f>
        <v>1</v>
      </c>
      <c r="AH614" s="12" t="str">
        <f>CONCATENATE(Table14[[#This Row],[Surname]],", ",Table14[[#This Row],[First name]])</f>
        <v>Orridge, Benjamin Brogden</v>
      </c>
    </row>
    <row r="615" spans="1:34" hidden="1" x14ac:dyDescent="0.25">
      <c r="A615" t="s">
        <v>1057</v>
      </c>
      <c r="B615" t="s">
        <v>1363</v>
      </c>
      <c r="C615" t="s">
        <v>1058</v>
      </c>
      <c r="P615" t="s">
        <v>1059</v>
      </c>
      <c r="Q615" t="s">
        <v>438</v>
      </c>
      <c r="R615" s="3" t="s">
        <v>230</v>
      </c>
      <c r="S615" t="s">
        <v>27</v>
      </c>
      <c r="W615" s="3"/>
      <c r="X615" s="3"/>
      <c r="Y615" s="3" t="s">
        <v>9</v>
      </c>
      <c r="Z615" s="3" t="s">
        <v>9</v>
      </c>
      <c r="AA615" s="3" t="s">
        <v>9</v>
      </c>
      <c r="AB615" s="3"/>
      <c r="AC615" s="3"/>
      <c r="AD615" s="3" t="s">
        <v>9</v>
      </c>
      <c r="AE615" s="3" t="s">
        <v>9</v>
      </c>
      <c r="AF615" s="3" t="s">
        <v>9</v>
      </c>
      <c r="AG615" s="12">
        <f>COUNTIF(Table14[[#This Row],[Catalogue of the Museum of London Antiquities 1854]:[Illustrations of Roman London 1859]],"=y")</f>
        <v>6</v>
      </c>
      <c r="AH615" s="12" t="str">
        <f>CONCATENATE(Table14[[#This Row],[Surname]],", ",Table14[[#This Row],[First name]])</f>
        <v>Onslow, M E</v>
      </c>
    </row>
    <row r="616" spans="1:34" hidden="1" x14ac:dyDescent="0.25">
      <c r="A616" t="s">
        <v>1365</v>
      </c>
      <c r="B616" t="s">
        <v>196</v>
      </c>
      <c r="C616" t="s">
        <v>1684</v>
      </c>
      <c r="D616" t="s">
        <v>9</v>
      </c>
      <c r="J616" t="s">
        <v>9</v>
      </c>
      <c r="P616" t="s">
        <v>1582</v>
      </c>
      <c r="Q616" t="s">
        <v>16</v>
      </c>
      <c r="R616" s="3" t="s">
        <v>16</v>
      </c>
      <c r="S616" t="s">
        <v>27</v>
      </c>
      <c r="W616" s="3"/>
      <c r="X616" s="3"/>
      <c r="Y616" s="3" t="s">
        <v>9</v>
      </c>
      <c r="Z616" s="3" t="s">
        <v>9</v>
      </c>
      <c r="AA616" s="3" t="s">
        <v>9</v>
      </c>
      <c r="AB616" s="3" t="s">
        <v>9</v>
      </c>
      <c r="AC616" s="3" t="s">
        <v>9</v>
      </c>
      <c r="AD616" s="3"/>
      <c r="AE616" s="3"/>
      <c r="AF616" s="3" t="s">
        <v>9</v>
      </c>
      <c r="AG616" s="12">
        <f>COUNTIF(Table14[[#This Row],[Catalogue of the Museum of London Antiquities 1854]:[Illustrations of Roman London 1859]],"=y")</f>
        <v>6</v>
      </c>
      <c r="AH616" s="12" t="str">
        <f>CONCATENATE(Table14[[#This Row],[Surname]],", ",Table14[[#This Row],[First name]])</f>
        <v>Ouvry, Frederick</v>
      </c>
    </row>
    <row r="617" spans="1:34" hidden="1" x14ac:dyDescent="0.25">
      <c r="A617" s="3" t="s">
        <v>3215</v>
      </c>
      <c r="B617" s="3" t="s">
        <v>3214</v>
      </c>
      <c r="C617" s="3" t="s">
        <v>1214</v>
      </c>
      <c r="D617" s="3" t="s">
        <v>9</v>
      </c>
      <c r="E617" s="3"/>
      <c r="F617" s="3" t="s">
        <v>9</v>
      </c>
      <c r="G617" s="3"/>
      <c r="H617" s="3"/>
      <c r="I617" s="3"/>
      <c r="J617" s="3"/>
      <c r="K617" s="3"/>
      <c r="L617" s="3"/>
      <c r="M617" s="3"/>
      <c r="N617" s="3"/>
      <c r="O617" s="3"/>
      <c r="P617" s="3" t="s">
        <v>2069</v>
      </c>
      <c r="Q617" s="3" t="s">
        <v>16</v>
      </c>
      <c r="R617" s="3" t="s">
        <v>16</v>
      </c>
      <c r="S617" s="3" t="s">
        <v>27</v>
      </c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 t="s">
        <v>9</v>
      </c>
      <c r="AG617" s="12">
        <f>COUNTIF(Table14[[#This Row],[Catalogue of the Museum of London Antiquities 1854]:[Illustrations of Roman London 1859]],"=y")</f>
        <v>1</v>
      </c>
      <c r="AH617" s="12" t="str">
        <f>CONCATENATE(Table14[[#This Row],[Surname]],", ",Table14[[#This Row],[First name]])</f>
        <v>Overstone (Loyd), (Samuel Jones)</v>
      </c>
    </row>
    <row r="618" spans="1:34" hidden="1" x14ac:dyDescent="0.25">
      <c r="A618" t="s">
        <v>589</v>
      </c>
      <c r="B618" t="s">
        <v>1364</v>
      </c>
      <c r="Q618" t="s">
        <v>187</v>
      </c>
      <c r="R618" s="3" t="s">
        <v>188</v>
      </c>
      <c r="S618" t="s">
        <v>27</v>
      </c>
      <c r="V618" t="s">
        <v>9</v>
      </c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12">
        <f>COUNTIF(Table14[[#This Row],[Catalogue of the Museum of London Antiquities 1854]:[Illustrations of Roman London 1859]],"=y")</f>
        <v>1</v>
      </c>
      <c r="AH618" s="12" t="str">
        <f>CONCATENATE(Table14[[#This Row],[Surname]],", ",Table14[[#This Row],[First name]])</f>
        <v>Padley, J S</v>
      </c>
    </row>
    <row r="619" spans="1:34" hidden="1" x14ac:dyDescent="0.25">
      <c r="A619" t="s">
        <v>590</v>
      </c>
      <c r="B619" t="s">
        <v>11</v>
      </c>
      <c r="C619" t="s">
        <v>24</v>
      </c>
      <c r="E619" t="s">
        <v>9</v>
      </c>
      <c r="I619" t="s">
        <v>48</v>
      </c>
      <c r="J619" t="s">
        <v>9</v>
      </c>
      <c r="L619" t="s">
        <v>9</v>
      </c>
      <c r="P619" t="s">
        <v>1061</v>
      </c>
      <c r="Q619" t="s">
        <v>591</v>
      </c>
      <c r="R619" s="3" t="s">
        <v>185</v>
      </c>
      <c r="S619" t="s">
        <v>27</v>
      </c>
      <c r="V619" t="s">
        <v>9</v>
      </c>
      <c r="W619" s="3" t="s">
        <v>9</v>
      </c>
      <c r="X619" s="3" t="s">
        <v>9</v>
      </c>
      <c r="Y619" s="3" t="s">
        <v>9</v>
      </c>
      <c r="Z619" s="3" t="s">
        <v>9</v>
      </c>
      <c r="AA619" s="3" t="s">
        <v>9</v>
      </c>
      <c r="AB619" s="3"/>
      <c r="AC619" s="3" t="s">
        <v>9</v>
      </c>
      <c r="AD619" s="3" t="s">
        <v>9</v>
      </c>
      <c r="AE619" s="3"/>
      <c r="AF619" s="3" t="s">
        <v>9</v>
      </c>
      <c r="AG619" s="12">
        <f>COUNTIF(Table14[[#This Row],[Catalogue of the Museum of London Antiquities 1854]:[Illustrations of Roman London 1859]],"=y")</f>
        <v>9</v>
      </c>
      <c r="AH619" s="12" t="str">
        <f>CONCATENATE(Table14[[#This Row],[Surname]],", ",Table14[[#This Row],[First name]])</f>
        <v>Papillon, John</v>
      </c>
    </row>
    <row r="620" spans="1:34" hidden="1" x14ac:dyDescent="0.25">
      <c r="A620" t="s">
        <v>592</v>
      </c>
      <c r="B620" t="s">
        <v>29</v>
      </c>
      <c r="C620" t="s">
        <v>24</v>
      </c>
      <c r="E620" t="s">
        <v>9</v>
      </c>
      <c r="P620" t="s">
        <v>593</v>
      </c>
      <c r="Q620" t="s">
        <v>594</v>
      </c>
      <c r="R620" s="3" t="s">
        <v>26</v>
      </c>
      <c r="S620" t="s">
        <v>27</v>
      </c>
      <c r="V620" t="s">
        <v>9</v>
      </c>
      <c r="W620" s="3"/>
      <c r="X620" s="3"/>
      <c r="Y620" s="3"/>
      <c r="Z620" s="3"/>
      <c r="AA620" s="3"/>
      <c r="AB620" s="3"/>
      <c r="AC620" s="3"/>
      <c r="AD620" s="3" t="s">
        <v>9</v>
      </c>
      <c r="AE620" s="3"/>
      <c r="AF620" s="3"/>
      <c r="AG620" s="12">
        <f>COUNTIF(Table14[[#This Row],[Catalogue of the Museum of London Antiquities 1854]:[Illustrations of Roman London 1859]],"=y")</f>
        <v>2</v>
      </c>
      <c r="AH620" s="12" t="str">
        <f>CONCATENATE(Table14[[#This Row],[Surname]],", ",Table14[[#This Row],[First name]])</f>
        <v>Parkin, Charles</v>
      </c>
    </row>
    <row r="621" spans="1:34" hidden="1" x14ac:dyDescent="0.25">
      <c r="A621" t="s">
        <v>1366</v>
      </c>
      <c r="B621" t="s">
        <v>1685</v>
      </c>
      <c r="C621" t="s">
        <v>325</v>
      </c>
      <c r="P621" t="s">
        <v>1686</v>
      </c>
      <c r="Q621" t="s">
        <v>184</v>
      </c>
      <c r="R621" s="3" t="s">
        <v>185</v>
      </c>
      <c r="S621" t="s">
        <v>27</v>
      </c>
      <c r="W621" s="3"/>
      <c r="X621" s="3"/>
      <c r="Y621" s="3"/>
      <c r="Z621" s="3"/>
      <c r="AA621" s="3"/>
      <c r="AB621" s="3"/>
      <c r="AC621" s="3" t="s">
        <v>9</v>
      </c>
      <c r="AD621" s="3"/>
      <c r="AE621" s="3"/>
      <c r="AF621" s="3"/>
      <c r="AG621" s="12">
        <f>COUNTIF(Table14[[#This Row],[Catalogue of the Museum of London Antiquities 1854]:[Illustrations of Roman London 1859]],"=y")</f>
        <v>1</v>
      </c>
      <c r="AH621" s="12" t="str">
        <f>CONCATENATE(Table14[[#This Row],[Surname]],", ",Table14[[#This Row],[First name]])</f>
        <v>Parry, Josiah</v>
      </c>
    </row>
    <row r="622" spans="1:34" hidden="1" x14ac:dyDescent="0.25">
      <c r="A622" t="s">
        <v>1366</v>
      </c>
      <c r="B622" t="s">
        <v>1367</v>
      </c>
      <c r="D622" t="s">
        <v>9</v>
      </c>
      <c r="J622" t="s">
        <v>9</v>
      </c>
      <c r="P622" t="s">
        <v>1368</v>
      </c>
      <c r="Q622" t="s">
        <v>1369</v>
      </c>
      <c r="R622" s="13" t="s">
        <v>3267</v>
      </c>
      <c r="S622" t="s">
        <v>504</v>
      </c>
      <c r="W622" s="3"/>
      <c r="X622" s="3"/>
      <c r="Y622" s="3" t="s">
        <v>9</v>
      </c>
      <c r="Z622" s="3" t="s">
        <v>9</v>
      </c>
      <c r="AA622" s="3" t="s">
        <v>9</v>
      </c>
      <c r="AB622" s="3"/>
      <c r="AC622" s="3"/>
      <c r="AD622" s="3"/>
      <c r="AE622" s="3"/>
      <c r="AF622" s="3"/>
      <c r="AG622" s="12">
        <f>COUNTIF(Table14[[#This Row],[Catalogue of the Museum of London Antiquities 1854]:[Illustrations of Roman London 1859]],"=y")</f>
        <v>3</v>
      </c>
      <c r="AH622" s="12" t="str">
        <f>CONCATENATE(Table14[[#This Row],[Surname]],", ",Table14[[#This Row],[First name]])</f>
        <v>Parry, T Love Jones</v>
      </c>
    </row>
    <row r="623" spans="1:34" hidden="1" x14ac:dyDescent="0.25">
      <c r="A623" t="s">
        <v>1687</v>
      </c>
      <c r="B623" t="s">
        <v>1688</v>
      </c>
      <c r="C623" t="s">
        <v>2227</v>
      </c>
      <c r="F623" t="s">
        <v>9</v>
      </c>
      <c r="N623" t="s">
        <v>2221</v>
      </c>
      <c r="P623" t="s">
        <v>1689</v>
      </c>
      <c r="Q623" t="s">
        <v>1690</v>
      </c>
      <c r="R623" s="13" t="s">
        <v>1691</v>
      </c>
      <c r="S623" t="s">
        <v>34</v>
      </c>
      <c r="W623" s="3"/>
      <c r="X623" s="3"/>
      <c r="Y623" s="3"/>
      <c r="Z623" s="3"/>
      <c r="AA623" s="3"/>
      <c r="AB623" s="3"/>
      <c r="AC623" s="3" t="s">
        <v>9</v>
      </c>
      <c r="AD623" s="3"/>
      <c r="AE623" s="3"/>
      <c r="AF623" s="3"/>
      <c r="AG623" s="12">
        <f>COUNTIF(Table14[[#This Row],[Catalogue of the Museum of London Antiquities 1854]:[Illustrations of Roman London 1859]],"=y")</f>
        <v>1</v>
      </c>
      <c r="AH623" s="12" t="str">
        <f>CONCATENATE(Table14[[#This Row],[Surname]],", ",Table14[[#This Row],[First name]])</f>
        <v>Patton, H Noel</v>
      </c>
    </row>
    <row r="624" spans="1:34" hidden="1" x14ac:dyDescent="0.25">
      <c r="A624" t="s">
        <v>2070</v>
      </c>
      <c r="B624" t="s">
        <v>2071</v>
      </c>
      <c r="D624" t="s">
        <v>9</v>
      </c>
      <c r="P624" t="s">
        <v>2072</v>
      </c>
      <c r="Q624" t="s">
        <v>2073</v>
      </c>
      <c r="R624" s="13" t="s">
        <v>3266</v>
      </c>
      <c r="S624" t="s">
        <v>34</v>
      </c>
      <c r="W624" s="3"/>
      <c r="X624" s="3"/>
      <c r="Y624" s="3"/>
      <c r="Z624" s="3"/>
      <c r="AA624" s="3"/>
      <c r="AB624" s="3"/>
      <c r="AC624" s="3"/>
      <c r="AD624" s="3"/>
      <c r="AE624" s="3"/>
      <c r="AF624" s="3" t="s">
        <v>9</v>
      </c>
      <c r="AG624" s="12">
        <f>COUNTIF(Table14[[#This Row],[Catalogue of the Museum of London Antiquities 1854]:[Illustrations of Roman London 1859]],"=y")</f>
        <v>1</v>
      </c>
      <c r="AH624" s="12" t="str">
        <f>CONCATENATE(Table14[[#This Row],[Surname]],", ",Table14[[#This Row],[First name]])</f>
        <v>Paton, J Noel</v>
      </c>
    </row>
    <row r="625" spans="1:34" hidden="1" x14ac:dyDescent="0.25">
      <c r="A625" t="s">
        <v>1692</v>
      </c>
      <c r="B625" t="s">
        <v>1693</v>
      </c>
      <c r="J625" t="s">
        <v>9</v>
      </c>
      <c r="Q625" t="s">
        <v>1160</v>
      </c>
      <c r="R625" s="13" t="s">
        <v>26</v>
      </c>
      <c r="S625" t="s">
        <v>27</v>
      </c>
      <c r="W625" s="3"/>
      <c r="X625" s="3"/>
      <c r="Y625" s="3"/>
      <c r="Z625" s="3"/>
      <c r="AA625" s="3"/>
      <c r="AB625" s="3"/>
      <c r="AC625" s="3" t="s">
        <v>9</v>
      </c>
      <c r="AD625" s="3"/>
      <c r="AE625" s="3"/>
      <c r="AF625" s="3"/>
      <c r="AG625" s="12">
        <f>COUNTIF(Table14[[#This Row],[Catalogue of the Museum of London Antiquities 1854]:[Illustrations of Roman London 1859]],"=y")</f>
        <v>1</v>
      </c>
      <c r="AH625" s="12" t="str">
        <f>CONCATENATE(Table14[[#This Row],[Surname]],", ",Table14[[#This Row],[First name]])</f>
        <v>Payne, George Jun</v>
      </c>
    </row>
    <row r="626" spans="1:34" hidden="1" x14ac:dyDescent="0.25">
      <c r="A626" t="s">
        <v>1062</v>
      </c>
      <c r="B626" t="s">
        <v>1063</v>
      </c>
      <c r="P626" t="s">
        <v>1064</v>
      </c>
      <c r="Q626" t="s">
        <v>1065</v>
      </c>
      <c r="R626" s="3" t="s">
        <v>188</v>
      </c>
      <c r="S626" t="s">
        <v>27</v>
      </c>
      <c r="W626" s="3"/>
      <c r="X626" s="3"/>
      <c r="Y626" s="3"/>
      <c r="Z626" s="3"/>
      <c r="AA626" s="3"/>
      <c r="AB626" s="3"/>
      <c r="AC626" s="3"/>
      <c r="AD626" s="3" t="s">
        <v>9</v>
      </c>
      <c r="AE626" s="3"/>
      <c r="AF626" s="3"/>
      <c r="AG626" s="12">
        <f>COUNTIF(Table14[[#This Row],[Catalogue of the Museum of London Antiquities 1854]:[Illustrations of Roman London 1859]],"=y")</f>
        <v>1</v>
      </c>
      <c r="AH626" s="12" t="str">
        <f>CONCATENATE(Table14[[#This Row],[Surname]],", ",Table14[[#This Row],[First name]])</f>
        <v>Peacock, Edward Jun.</v>
      </c>
    </row>
    <row r="627" spans="1:34" hidden="1" x14ac:dyDescent="0.25">
      <c r="A627" t="s">
        <v>1066</v>
      </c>
      <c r="B627" t="s">
        <v>1067</v>
      </c>
      <c r="P627" t="s">
        <v>1068</v>
      </c>
      <c r="Q627" t="s">
        <v>136</v>
      </c>
      <c r="R627" s="3" t="s">
        <v>26</v>
      </c>
      <c r="S627" t="s">
        <v>27</v>
      </c>
      <c r="W627" s="3"/>
      <c r="X627" s="3"/>
      <c r="Y627" s="3"/>
      <c r="Z627" s="3"/>
      <c r="AA627" s="3"/>
      <c r="AB627" s="3"/>
      <c r="AC627" s="3"/>
      <c r="AD627" s="3" t="s">
        <v>9</v>
      </c>
      <c r="AE627" s="3"/>
      <c r="AF627" s="3"/>
      <c r="AG627" s="12">
        <f>COUNTIF(Table14[[#This Row],[Catalogue of the Museum of London Antiquities 1854]:[Illustrations of Roman London 1859]],"=y")</f>
        <v>1</v>
      </c>
      <c r="AH627" s="12" t="str">
        <f>CONCATENATE(Table14[[#This Row],[Surname]],", ",Table14[[#This Row],[First name]])</f>
        <v>Pease, Richard Philip</v>
      </c>
    </row>
    <row r="628" spans="1:34" hidden="1" x14ac:dyDescent="0.25">
      <c r="A628" t="s">
        <v>1069</v>
      </c>
      <c r="B628" t="s">
        <v>72</v>
      </c>
      <c r="J628" t="s">
        <v>9</v>
      </c>
      <c r="Q628" t="s">
        <v>1070</v>
      </c>
      <c r="R628" s="3" t="s">
        <v>222</v>
      </c>
      <c r="S628" t="s">
        <v>27</v>
      </c>
      <c r="W628" s="3"/>
      <c r="X628" s="3"/>
      <c r="Y628" s="3"/>
      <c r="Z628" s="3"/>
      <c r="AA628" s="3"/>
      <c r="AB628" s="3"/>
      <c r="AC628" s="3"/>
      <c r="AD628" s="3" t="s">
        <v>9</v>
      </c>
      <c r="AE628" s="3"/>
      <c r="AF628" s="3"/>
      <c r="AG628" s="12">
        <f>COUNTIF(Table14[[#This Row],[Catalogue of the Museum of London Antiquities 1854]:[Illustrations of Roman London 1859]],"=y")</f>
        <v>1</v>
      </c>
      <c r="AH628" s="12" t="str">
        <f>CONCATENATE(Table14[[#This Row],[Surname]],", ",Table14[[#This Row],[First name]])</f>
        <v>Peckover, William</v>
      </c>
    </row>
    <row r="629" spans="1:34" hidden="1" x14ac:dyDescent="0.25">
      <c r="A629" s="3" t="s">
        <v>2074</v>
      </c>
      <c r="B629" s="3" t="s">
        <v>2075</v>
      </c>
      <c r="C629" s="3" t="s">
        <v>1041</v>
      </c>
      <c r="D629" s="3" t="s">
        <v>9</v>
      </c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 t="s">
        <v>2076</v>
      </c>
      <c r="R629" s="3" t="s">
        <v>230</v>
      </c>
      <c r="S629" s="3" t="s">
        <v>27</v>
      </c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 t="s">
        <v>9</v>
      </c>
      <c r="AG629" s="12">
        <f>COUNTIF(Table14[[#This Row],[Catalogue of the Museum of London Antiquities 1854]:[Illustrations of Roman London 1859]],"=y")</f>
        <v>1</v>
      </c>
      <c r="AH629" s="12" t="str">
        <f>CONCATENATE(Table14[[#This Row],[Surname]],", ",Table14[[#This Row],[First name]])</f>
        <v>Pellatt, Apsley</v>
      </c>
    </row>
    <row r="630" spans="1:34" hidden="1" x14ac:dyDescent="0.25">
      <c r="A630" t="s">
        <v>595</v>
      </c>
      <c r="B630" t="s">
        <v>125</v>
      </c>
      <c r="C630" t="s">
        <v>24</v>
      </c>
      <c r="E630" t="s">
        <v>9</v>
      </c>
      <c r="I630" t="s">
        <v>48</v>
      </c>
      <c r="P630" s="3" t="s">
        <v>2307</v>
      </c>
      <c r="Q630" t="s">
        <v>150</v>
      </c>
      <c r="R630" s="3" t="s">
        <v>3253</v>
      </c>
      <c r="S630" t="s">
        <v>27</v>
      </c>
      <c r="V630" t="s">
        <v>9</v>
      </c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12">
        <f>COUNTIF(Table14[[#This Row],[Catalogue of the Museum of London Antiquities 1854]:[Illustrations of Roman London 1859]],"=y")</f>
        <v>1</v>
      </c>
      <c r="AH630" s="12" t="str">
        <f>CONCATENATE(Table14[[#This Row],[Surname]],", ",Table14[[#This Row],[First name]])</f>
        <v>Pemble, Henry</v>
      </c>
    </row>
    <row r="631" spans="1:34" hidden="1" x14ac:dyDescent="0.25">
      <c r="A631" s="3" t="s">
        <v>1071</v>
      </c>
      <c r="B631" s="3" t="s">
        <v>11</v>
      </c>
      <c r="C631" s="3"/>
      <c r="D631" s="3" t="s">
        <v>9</v>
      </c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 t="s">
        <v>1072</v>
      </c>
      <c r="R631" s="3" t="s">
        <v>26</v>
      </c>
      <c r="S631" s="3" t="s">
        <v>27</v>
      </c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 t="s">
        <v>9</v>
      </c>
      <c r="AE631" s="3"/>
      <c r="AF631" s="3"/>
      <c r="AG631" s="12">
        <f>COUNTIF(Table14[[#This Row],[Catalogue of the Museum of London Antiquities 1854]:[Illustrations of Roman London 1859]],"=y")</f>
        <v>1</v>
      </c>
      <c r="AH631" s="12" t="str">
        <f>CONCATENATE(Table14[[#This Row],[Surname]],", ",Table14[[#This Row],[First name]])</f>
        <v>Penn, John</v>
      </c>
    </row>
    <row r="632" spans="1:34" hidden="1" x14ac:dyDescent="0.25">
      <c r="A632" t="s">
        <v>1073</v>
      </c>
      <c r="B632" t="s">
        <v>7</v>
      </c>
      <c r="C632" t="s">
        <v>24</v>
      </c>
      <c r="E632" t="s">
        <v>9</v>
      </c>
      <c r="P632" t="s">
        <v>1074</v>
      </c>
      <c r="Q632" t="s">
        <v>952</v>
      </c>
      <c r="R632" s="3" t="s">
        <v>26</v>
      </c>
      <c r="S632" t="s">
        <v>27</v>
      </c>
      <c r="W632" s="3"/>
      <c r="X632" s="3"/>
      <c r="Y632" s="3"/>
      <c r="Z632" s="3"/>
      <c r="AA632" s="3"/>
      <c r="AB632" s="3"/>
      <c r="AC632" s="3"/>
      <c r="AD632" s="3" t="s">
        <v>9</v>
      </c>
      <c r="AE632" s="3"/>
      <c r="AF632" s="3"/>
      <c r="AG632" s="12">
        <f>COUNTIF(Table14[[#This Row],[Catalogue of the Museum of London Antiquities 1854]:[Illustrations of Roman London 1859]],"=y")</f>
        <v>1</v>
      </c>
      <c r="AH632" s="12" t="str">
        <f>CONCATENATE(Table14[[#This Row],[Surname]],", ",Table14[[#This Row],[First name]])</f>
        <v>Penny, Edward</v>
      </c>
    </row>
    <row r="633" spans="1:34" hidden="1" x14ac:dyDescent="0.25">
      <c r="A633" t="s">
        <v>1075</v>
      </c>
      <c r="B633" t="s">
        <v>147</v>
      </c>
      <c r="J633" t="s">
        <v>9</v>
      </c>
      <c r="P633" t="s">
        <v>1076</v>
      </c>
      <c r="Q633" t="s">
        <v>16</v>
      </c>
      <c r="R633" s="3" t="s">
        <v>16</v>
      </c>
      <c r="S633" t="s">
        <v>27</v>
      </c>
      <c r="W633" s="3" t="s">
        <v>9</v>
      </c>
      <c r="X633" s="3" t="s">
        <v>9</v>
      </c>
      <c r="Y633" s="3"/>
      <c r="Z633" s="3"/>
      <c r="AA633" s="3"/>
      <c r="AB633" s="3"/>
      <c r="AC633" s="3"/>
      <c r="AD633" s="3" t="s">
        <v>9</v>
      </c>
      <c r="AE633" s="3"/>
      <c r="AF633" s="3"/>
      <c r="AG633" s="12">
        <f>COUNTIF(Table14[[#This Row],[Catalogue of the Museum of London Antiquities 1854]:[Illustrations of Roman London 1859]],"=y")</f>
        <v>3</v>
      </c>
      <c r="AH633" s="12" t="str">
        <f>CONCATENATE(Table14[[#This Row],[Surname]],", ",Table14[[#This Row],[First name]])</f>
        <v>Percival, Richard</v>
      </c>
    </row>
    <row r="634" spans="1:34" hidden="1" x14ac:dyDescent="0.25">
      <c r="A634" t="s">
        <v>598</v>
      </c>
      <c r="B634" t="s">
        <v>196</v>
      </c>
      <c r="D634" t="s">
        <v>9</v>
      </c>
      <c r="J634" t="s">
        <v>9</v>
      </c>
      <c r="P634" t="s">
        <v>599</v>
      </c>
      <c r="Q634" t="s">
        <v>1198</v>
      </c>
      <c r="R634" s="3" t="s">
        <v>26</v>
      </c>
      <c r="S634" t="s">
        <v>27</v>
      </c>
      <c r="V634" t="s">
        <v>9</v>
      </c>
      <c r="W634" s="3"/>
      <c r="X634" s="3"/>
      <c r="Y634" s="3"/>
      <c r="Z634" s="3"/>
      <c r="AA634" s="3"/>
      <c r="AB634" s="3"/>
      <c r="AC634" s="3"/>
      <c r="AD634" s="3" t="s">
        <v>9</v>
      </c>
      <c r="AE634" s="3" t="s">
        <v>9</v>
      </c>
      <c r="AF634" s="3" t="s">
        <v>9</v>
      </c>
      <c r="AG634" s="12">
        <f>COUNTIF(Table14[[#This Row],[Catalogue of the Museum of London Antiquities 1854]:[Illustrations of Roman London 1859]],"=y")</f>
        <v>4</v>
      </c>
      <c r="AH634" s="12" t="str">
        <f>CONCATENATE(Table14[[#This Row],[Surname]],", ",Table14[[#This Row],[First name]])</f>
        <v>Perkins, Frederick</v>
      </c>
    </row>
    <row r="635" spans="1:34" hidden="1" x14ac:dyDescent="0.25">
      <c r="A635" t="s">
        <v>2079</v>
      </c>
      <c r="B635" t="s">
        <v>2080</v>
      </c>
      <c r="C635" t="s">
        <v>24</v>
      </c>
      <c r="D635" t="s">
        <v>9</v>
      </c>
      <c r="E635" t="s">
        <v>9</v>
      </c>
      <c r="I635" t="s">
        <v>48</v>
      </c>
      <c r="J635" t="s">
        <v>9</v>
      </c>
      <c r="P635" t="s">
        <v>2081</v>
      </c>
      <c r="Q635" t="s">
        <v>16</v>
      </c>
      <c r="R635" s="3" t="s">
        <v>16</v>
      </c>
      <c r="S635" t="s">
        <v>27</v>
      </c>
      <c r="W635" s="3"/>
      <c r="X635" s="3"/>
      <c r="Y635" s="3"/>
      <c r="Z635" s="3"/>
      <c r="AA635" s="3"/>
      <c r="AB635" s="3"/>
      <c r="AC635" s="3"/>
      <c r="AD635" s="3"/>
      <c r="AE635" s="3"/>
      <c r="AF635" s="3" t="s">
        <v>9</v>
      </c>
      <c r="AG635" s="12">
        <f>COUNTIF(Table14[[#This Row],[Catalogue of the Museum of London Antiquities 1854]:[Illustrations of Roman London 1859]],"=y")</f>
        <v>1</v>
      </c>
      <c r="AH635" s="12" t="str">
        <f>CONCATENATE(Table14[[#This Row],[Surname]],", ",Table14[[#This Row],[First name]])</f>
        <v>Petit, John Lewis</v>
      </c>
    </row>
    <row r="636" spans="1:34" hidden="1" x14ac:dyDescent="0.25">
      <c r="A636" t="s">
        <v>1077</v>
      </c>
      <c r="B636" t="s">
        <v>1078</v>
      </c>
      <c r="D636" t="s">
        <v>9</v>
      </c>
      <c r="J636" t="s">
        <v>9</v>
      </c>
      <c r="K636" t="s">
        <v>9</v>
      </c>
      <c r="P636" t="s">
        <v>1079</v>
      </c>
      <c r="Q636" t="s">
        <v>16</v>
      </c>
      <c r="R636" s="3" t="s">
        <v>16</v>
      </c>
      <c r="S636" t="s">
        <v>27</v>
      </c>
      <c r="W636" s="3" t="s">
        <v>9</v>
      </c>
      <c r="X636" s="3"/>
      <c r="Y636" s="3"/>
      <c r="Z636" s="3"/>
      <c r="AA636" s="3"/>
      <c r="AB636" s="3"/>
      <c r="AC636" s="3"/>
      <c r="AD636" s="3" t="s">
        <v>9</v>
      </c>
      <c r="AE636" s="3"/>
      <c r="AF636" s="3"/>
      <c r="AG636" s="12">
        <f>COUNTIF(Table14[[#This Row],[Catalogue of the Museum of London Antiquities 1854]:[Illustrations of Roman London 1859]],"=y")</f>
        <v>2</v>
      </c>
      <c r="AH636" s="12" t="str">
        <f>CONCATENATE(Table14[[#This Row],[Surname]],", ",Table14[[#This Row],[First name]])</f>
        <v>Pettigrew, Thomas Joseph</v>
      </c>
    </row>
    <row r="637" spans="1:34" hidden="1" x14ac:dyDescent="0.25">
      <c r="A637" t="s">
        <v>1080</v>
      </c>
      <c r="B637" t="s">
        <v>72</v>
      </c>
      <c r="D637" t="s">
        <v>3209</v>
      </c>
      <c r="P637" t="s">
        <v>1081</v>
      </c>
      <c r="Q637" t="s">
        <v>16</v>
      </c>
      <c r="R637" s="3" t="s">
        <v>16</v>
      </c>
      <c r="S637" t="s">
        <v>27</v>
      </c>
      <c r="W637" s="3"/>
      <c r="X637" s="3"/>
      <c r="Y637" s="3"/>
      <c r="Z637" s="3"/>
      <c r="AA637" s="3"/>
      <c r="AB637" s="3"/>
      <c r="AC637" s="3"/>
      <c r="AD637" s="3" t="s">
        <v>9</v>
      </c>
      <c r="AE637" s="3"/>
      <c r="AF637" s="3"/>
      <c r="AG637" s="12">
        <f>COUNTIF(Table14[[#This Row],[Catalogue of the Museum of London Antiquities 1854]:[Illustrations of Roman London 1859]],"=y")</f>
        <v>1</v>
      </c>
      <c r="AH637" s="12" t="str">
        <f>CONCATENATE(Table14[[#This Row],[Surname]],", ",Table14[[#This Row],[First name]])</f>
        <v>Phelps, William</v>
      </c>
    </row>
    <row r="638" spans="1:34" hidden="1" x14ac:dyDescent="0.25">
      <c r="A638" t="s">
        <v>600</v>
      </c>
      <c r="B638" t="s">
        <v>601</v>
      </c>
      <c r="Q638" t="s">
        <v>602</v>
      </c>
      <c r="R638" s="3" t="s">
        <v>111</v>
      </c>
      <c r="S638" t="s">
        <v>27</v>
      </c>
      <c r="V638" t="s">
        <v>9</v>
      </c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12">
        <f>COUNTIF(Table14[[#This Row],[Catalogue of the Museum of London Antiquities 1854]:[Illustrations of Roman London 1859]],"=y")</f>
        <v>1</v>
      </c>
      <c r="AH638" s="12" t="str">
        <f>CONCATENATE(Table14[[#This Row],[Surname]],", ",Table14[[#This Row],[First name]])</f>
        <v>Phillips, Mark</v>
      </c>
    </row>
    <row r="639" spans="1:34" hidden="1" x14ac:dyDescent="0.25">
      <c r="A639" t="s">
        <v>1583</v>
      </c>
      <c r="B639" t="s">
        <v>66</v>
      </c>
      <c r="C639" t="s">
        <v>76</v>
      </c>
      <c r="D639" t="s">
        <v>9</v>
      </c>
      <c r="F639" t="s">
        <v>9</v>
      </c>
      <c r="I639" t="s">
        <v>48</v>
      </c>
      <c r="J639" t="s">
        <v>9</v>
      </c>
      <c r="P639" t="s">
        <v>1515</v>
      </c>
      <c r="Q639" t="s">
        <v>1516</v>
      </c>
      <c r="R639" s="3" t="s">
        <v>378</v>
      </c>
      <c r="S639" t="s">
        <v>27</v>
      </c>
      <c r="W639" s="3"/>
      <c r="X639" s="3"/>
      <c r="Y639" s="3"/>
      <c r="Z639" s="3"/>
      <c r="AA639" s="3" t="s">
        <v>9</v>
      </c>
      <c r="AB639" s="3" t="s">
        <v>9</v>
      </c>
      <c r="AC639" s="3"/>
      <c r="AD639" s="3"/>
      <c r="AE639" s="3"/>
      <c r="AF639" s="3" t="s">
        <v>9</v>
      </c>
      <c r="AG639" s="12">
        <f>COUNTIF(Table14[[#This Row],[Catalogue of the Museum of London Antiquities 1854]:[Illustrations of Roman London 1859]],"=y")</f>
        <v>3</v>
      </c>
      <c r="AH639" s="12" t="str">
        <f>CONCATENATE(Table14[[#This Row],[Surname]],", ",Table14[[#This Row],[First name]])</f>
        <v>Phillipps, Thomas</v>
      </c>
    </row>
    <row r="640" spans="1:34" hidden="1" x14ac:dyDescent="0.25">
      <c r="A640" t="s">
        <v>603</v>
      </c>
      <c r="Q640" t="s">
        <v>219</v>
      </c>
      <c r="R640" s="3" t="s">
        <v>3252</v>
      </c>
      <c r="S640" t="s">
        <v>27</v>
      </c>
      <c r="U640" t="s">
        <v>603</v>
      </c>
      <c r="V640" t="s">
        <v>9</v>
      </c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12">
        <f>COUNTIF(Table14[[#This Row],[Catalogue of the Museum of London Antiquities 1854]:[Illustrations of Roman London 1859]],"=y")</f>
        <v>1</v>
      </c>
      <c r="AH640" s="12" t="str">
        <f>CONCATENATE(Table14[[#This Row],[Surname]],", ",Table14[[#This Row],[First name]])</f>
        <v xml:space="preserve">Philosophical Society of York, </v>
      </c>
    </row>
    <row r="641" spans="1:34" hidden="1" x14ac:dyDescent="0.25">
      <c r="A641" t="s">
        <v>605</v>
      </c>
      <c r="B641" t="s">
        <v>606</v>
      </c>
      <c r="P641" t="s">
        <v>486</v>
      </c>
      <c r="Q641" t="s">
        <v>607</v>
      </c>
      <c r="R641" s="3" t="s">
        <v>608</v>
      </c>
      <c r="S641" t="s">
        <v>27</v>
      </c>
      <c r="V641" t="s">
        <v>9</v>
      </c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12">
        <f>COUNTIF(Table14[[#This Row],[Catalogue of the Museum of London Antiquities 1854]:[Illustrations of Roman London 1859]],"=y")</f>
        <v>1</v>
      </c>
      <c r="AH641" s="12" t="str">
        <f>CONCATENATE(Table14[[#This Row],[Surname]],", ",Table14[[#This Row],[First name]])</f>
        <v>Pickthall, Thomas Walter</v>
      </c>
    </row>
    <row r="642" spans="1:34" hidden="1" x14ac:dyDescent="0.25">
      <c r="A642" s="3" t="s">
        <v>1286</v>
      </c>
      <c r="B642" s="3" t="s">
        <v>1287</v>
      </c>
      <c r="C642" s="3"/>
      <c r="D642" s="3" t="s">
        <v>9</v>
      </c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 t="s">
        <v>1584</v>
      </c>
      <c r="Q642" s="3" t="s">
        <v>16</v>
      </c>
      <c r="R642" s="3" t="s">
        <v>16</v>
      </c>
      <c r="S642" s="3" t="s">
        <v>27</v>
      </c>
      <c r="T642" s="3"/>
      <c r="U642" s="3"/>
      <c r="V642" s="3"/>
      <c r="W642" s="3"/>
      <c r="X642" s="3" t="s">
        <v>9</v>
      </c>
      <c r="Y642" s="3" t="s">
        <v>9</v>
      </c>
      <c r="Z642" s="3" t="s">
        <v>9</v>
      </c>
      <c r="AA642" s="3"/>
      <c r="AB642" s="3" t="s">
        <v>9</v>
      </c>
      <c r="AC642" s="3"/>
      <c r="AD642" s="3"/>
      <c r="AE642" s="3"/>
      <c r="AF642" s="3" t="s">
        <v>9</v>
      </c>
      <c r="AG642" s="12">
        <f>COUNTIF(Table14[[#This Row],[Catalogue of the Museum of London Antiquities 1854]:[Illustrations of Roman London 1859]],"=y")</f>
        <v>5</v>
      </c>
      <c r="AH642" s="12" t="str">
        <f>CONCATENATE(Table14[[#This Row],[Surname]],", ",Table14[[#This Row],[First name]])</f>
        <v>Pidgeon, Henry Clark</v>
      </c>
    </row>
    <row r="643" spans="1:34" hidden="1" x14ac:dyDescent="0.25">
      <c r="A643" t="s">
        <v>2082</v>
      </c>
      <c r="B643" t="s">
        <v>2083</v>
      </c>
      <c r="C643" t="s">
        <v>1325</v>
      </c>
      <c r="Q643" t="s">
        <v>2011</v>
      </c>
      <c r="R643" s="3" t="s">
        <v>2011</v>
      </c>
      <c r="S643" t="s">
        <v>95</v>
      </c>
      <c r="W643" s="3"/>
      <c r="X643" s="3"/>
      <c r="Y643" s="3"/>
      <c r="Z643" s="3"/>
      <c r="AA643" s="3"/>
      <c r="AB643" s="3"/>
      <c r="AC643" s="3"/>
      <c r="AD643" s="3"/>
      <c r="AE643" s="3"/>
      <c r="AF643" s="3" t="s">
        <v>9</v>
      </c>
      <c r="AG643" s="12">
        <f>COUNTIF(Table14[[#This Row],[Catalogue of the Museum of London Antiquities 1854]:[Illustrations of Roman London 1859]],"=y")</f>
        <v>1</v>
      </c>
      <c r="AH643" s="12" t="str">
        <f>CONCATENATE(Table14[[#This Row],[Surname]],", ",Table14[[#This Row],[First name]])</f>
        <v>Pietsch, Gustav</v>
      </c>
    </row>
    <row r="644" spans="1:34" hidden="1" x14ac:dyDescent="0.25">
      <c r="A644" t="s">
        <v>609</v>
      </c>
      <c r="B644" t="s">
        <v>66</v>
      </c>
      <c r="Q644" t="s">
        <v>610</v>
      </c>
      <c r="R644" s="3" t="s">
        <v>3252</v>
      </c>
      <c r="S644" t="s">
        <v>27</v>
      </c>
      <c r="V644" t="s">
        <v>9</v>
      </c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12">
        <f>COUNTIF(Table14[[#This Row],[Catalogue of the Museum of London Antiquities 1854]:[Illustrations of Roman London 1859]],"=y")</f>
        <v>1</v>
      </c>
      <c r="AH644" s="12" t="str">
        <f>CONCATENATE(Table14[[#This Row],[Surname]],", ",Table14[[#This Row],[First name]])</f>
        <v>Pitt, Thomas</v>
      </c>
    </row>
    <row r="645" spans="1:34" hidden="1" x14ac:dyDescent="0.25">
      <c r="A645" t="s">
        <v>2084</v>
      </c>
      <c r="B645" t="s">
        <v>2085</v>
      </c>
      <c r="P645" t="s">
        <v>2086</v>
      </c>
      <c r="Q645" t="s">
        <v>16</v>
      </c>
      <c r="R645" s="3" t="s">
        <v>16</v>
      </c>
      <c r="S645" t="s">
        <v>27</v>
      </c>
      <c r="W645" s="3"/>
      <c r="X645" s="3"/>
      <c r="Y645" s="3"/>
      <c r="Z645" s="3"/>
      <c r="AA645" s="3"/>
      <c r="AB645" s="3"/>
      <c r="AC645" s="3"/>
      <c r="AD645" s="3"/>
      <c r="AE645" s="3"/>
      <c r="AF645" s="3" t="s">
        <v>9</v>
      </c>
      <c r="AG645" s="12">
        <f>COUNTIF(Table14[[#This Row],[Catalogue of the Museum of London Antiquities 1854]:[Illustrations of Roman London 1859]],"=y")</f>
        <v>1</v>
      </c>
      <c r="AH645" s="12" t="str">
        <f>CONCATENATE(Table14[[#This Row],[Surname]],", ",Table14[[#This Row],[First name]])</f>
        <v>Plant, R</v>
      </c>
    </row>
    <row r="646" spans="1:34" hidden="1" x14ac:dyDescent="0.25">
      <c r="A646" t="s">
        <v>1456</v>
      </c>
      <c r="B646" t="s">
        <v>1457</v>
      </c>
      <c r="P646" t="s">
        <v>1458</v>
      </c>
      <c r="Q646" t="s">
        <v>16</v>
      </c>
      <c r="R646" s="3" t="s">
        <v>16</v>
      </c>
      <c r="S646" t="s">
        <v>27</v>
      </c>
      <c r="W646" s="3"/>
      <c r="X646" s="3"/>
      <c r="Y646" s="3"/>
      <c r="Z646" s="3" t="s">
        <v>9</v>
      </c>
      <c r="AA646" s="3" t="s">
        <v>9</v>
      </c>
      <c r="AB646" s="3" t="s">
        <v>9</v>
      </c>
      <c r="AC646" s="3" t="s">
        <v>9</v>
      </c>
      <c r="AD646" s="3"/>
      <c r="AE646" s="3"/>
      <c r="AF646" s="3" t="s">
        <v>9</v>
      </c>
      <c r="AG646" s="12">
        <f>COUNTIF(Table14[[#This Row],[Catalogue of the Museum of London Antiquities 1854]:[Illustrations of Roman London 1859]],"=y")</f>
        <v>5</v>
      </c>
      <c r="AH646" s="12" t="str">
        <f>CONCATENATE(Table14[[#This Row],[Surname]],", ",Table14[[#This Row],[First name]])</f>
        <v>Plowes, J H</v>
      </c>
    </row>
    <row r="647" spans="1:34" hidden="1" x14ac:dyDescent="0.25">
      <c r="A647" t="s">
        <v>1082</v>
      </c>
      <c r="B647" t="s">
        <v>1517</v>
      </c>
      <c r="C647" t="s">
        <v>2192</v>
      </c>
      <c r="E647" t="s">
        <v>9</v>
      </c>
      <c r="H647" t="s">
        <v>9</v>
      </c>
      <c r="I647" t="s">
        <v>54</v>
      </c>
      <c r="P647" t="s">
        <v>1083</v>
      </c>
      <c r="Q647" t="s">
        <v>59</v>
      </c>
      <c r="R647" s="3" t="s">
        <v>489</v>
      </c>
      <c r="S647" t="s">
        <v>27</v>
      </c>
      <c r="W647" s="3"/>
      <c r="X647" s="3"/>
      <c r="Y647" s="3"/>
      <c r="Z647" s="3"/>
      <c r="AA647" s="3"/>
      <c r="AB647" s="3"/>
      <c r="AC647" s="3"/>
      <c r="AD647" s="3" t="s">
        <v>9</v>
      </c>
      <c r="AE647" s="3"/>
      <c r="AF647" s="3"/>
      <c r="AG647" s="12">
        <f>COUNTIF(Table14[[#This Row],[Catalogue of the Museum of London Antiquities 1854]:[Illustrations of Roman London 1859]],"=y")</f>
        <v>1</v>
      </c>
      <c r="AH647" s="12" t="str">
        <f>CONCATENATE(Table14[[#This Row],[Surname]],", ",Table14[[#This Row],[First name]])</f>
        <v>Plumtre, F C</v>
      </c>
    </row>
    <row r="648" spans="1:34" hidden="1" x14ac:dyDescent="0.25">
      <c r="A648" t="s">
        <v>1585</v>
      </c>
      <c r="B648" t="s">
        <v>11</v>
      </c>
      <c r="C648" t="s">
        <v>24</v>
      </c>
      <c r="E648" t="s">
        <v>9</v>
      </c>
      <c r="I648" t="s">
        <v>48</v>
      </c>
      <c r="P648" s="3" t="s">
        <v>2308</v>
      </c>
      <c r="Q648" t="s">
        <v>184</v>
      </c>
      <c r="R648" s="3" t="s">
        <v>185</v>
      </c>
      <c r="S648" t="s">
        <v>27</v>
      </c>
      <c r="W648" s="3"/>
      <c r="X648" s="3"/>
      <c r="Y648" s="3"/>
      <c r="Z648" s="3"/>
      <c r="AA648" s="3"/>
      <c r="AB648" s="3" t="s">
        <v>9</v>
      </c>
      <c r="AC648" s="3" t="s">
        <v>9</v>
      </c>
      <c r="AD648" s="3"/>
      <c r="AE648" s="3"/>
      <c r="AF648" s="3"/>
      <c r="AG648" s="12">
        <f>COUNTIF(Table14[[#This Row],[Catalogue of the Museum of London Antiquities 1854]:[Illustrations of Roman London 1859]],"=y")</f>
        <v>2</v>
      </c>
      <c r="AH648" s="12" t="str">
        <f>CONCATENATE(Table14[[#This Row],[Surname]],", ",Table14[[#This Row],[First name]])</f>
        <v>Pollexfen, John</v>
      </c>
    </row>
    <row r="649" spans="1:34" hidden="1" x14ac:dyDescent="0.25">
      <c r="A649" t="s">
        <v>611</v>
      </c>
      <c r="B649" t="s">
        <v>612</v>
      </c>
      <c r="C649" t="s">
        <v>24</v>
      </c>
      <c r="D649" t="s">
        <v>9</v>
      </c>
      <c r="E649" t="s">
        <v>9</v>
      </c>
      <c r="I649" t="s">
        <v>1238</v>
      </c>
      <c r="P649" t="s">
        <v>614</v>
      </c>
      <c r="Q649" t="s">
        <v>199</v>
      </c>
      <c r="R649" s="3" t="s">
        <v>26</v>
      </c>
      <c r="S649" t="s">
        <v>27</v>
      </c>
      <c r="V649" t="s">
        <v>9</v>
      </c>
      <c r="W649" s="3" t="s">
        <v>9</v>
      </c>
      <c r="X649" s="3" t="s">
        <v>9</v>
      </c>
      <c r="Y649" s="3" t="s">
        <v>9</v>
      </c>
      <c r="Z649" s="3" t="s">
        <v>9</v>
      </c>
      <c r="AA649" s="3" t="s">
        <v>9</v>
      </c>
      <c r="AB649" s="3" t="s">
        <v>9</v>
      </c>
      <c r="AC649" s="3"/>
      <c r="AD649" s="3" t="s">
        <v>9</v>
      </c>
      <c r="AE649" s="3" t="s">
        <v>9</v>
      </c>
      <c r="AF649" s="3" t="s">
        <v>9</v>
      </c>
      <c r="AG649" s="12">
        <f>COUNTIF(Table14[[#This Row],[Catalogue of the Museum of London Antiquities 1854]:[Illustrations of Roman London 1859]],"=y")</f>
        <v>10</v>
      </c>
      <c r="AH649" s="12" t="str">
        <f>CONCATENATE(Table14[[#This Row],[Surname]],", ",Table14[[#This Row],[First name]])</f>
        <v>Poste, Beale</v>
      </c>
    </row>
    <row r="650" spans="1:34" hidden="1" x14ac:dyDescent="0.25">
      <c r="A650" t="s">
        <v>615</v>
      </c>
      <c r="B650" t="s">
        <v>196</v>
      </c>
      <c r="P650" t="s">
        <v>616</v>
      </c>
      <c r="Q650" t="s">
        <v>160</v>
      </c>
      <c r="R650" s="3" t="s">
        <v>161</v>
      </c>
      <c r="S650" t="s">
        <v>27</v>
      </c>
      <c r="V650" t="s">
        <v>9</v>
      </c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12">
        <f>COUNTIF(Table14[[#This Row],[Catalogue of the Museum of London Antiquities 1854]:[Illustrations of Roman London 1859]],"=y")</f>
        <v>1</v>
      </c>
      <c r="AH650" s="12" t="str">
        <f>CONCATENATE(Table14[[#This Row],[Surname]],", ",Table14[[#This Row],[First name]])</f>
        <v>Potts, Frederick</v>
      </c>
    </row>
    <row r="651" spans="1:34" hidden="1" x14ac:dyDescent="0.25">
      <c r="A651" t="s">
        <v>617</v>
      </c>
      <c r="B651" t="s">
        <v>618</v>
      </c>
      <c r="P651" t="s">
        <v>619</v>
      </c>
      <c r="Q651" t="s">
        <v>16</v>
      </c>
      <c r="R651" s="3" t="s">
        <v>16</v>
      </c>
      <c r="S651" t="s">
        <v>27</v>
      </c>
      <c r="V651" t="s">
        <v>9</v>
      </c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12">
        <f>COUNTIF(Table14[[#This Row],[Catalogue of the Museum of London Antiquities 1854]:[Illustrations of Roman London 1859]],"=y")</f>
        <v>1</v>
      </c>
      <c r="AH651" s="12" t="str">
        <f>CONCATENATE(Table14[[#This Row],[Surname]],", ",Table14[[#This Row],[First name]])</f>
        <v>Powell, Edward Joseph</v>
      </c>
    </row>
    <row r="652" spans="1:34" hidden="1" x14ac:dyDescent="0.25">
      <c r="A652" t="s">
        <v>1371</v>
      </c>
      <c r="B652" t="s">
        <v>1372</v>
      </c>
      <c r="J652" t="s">
        <v>9</v>
      </c>
      <c r="P652" t="s">
        <v>1586</v>
      </c>
      <c r="Q652" t="s">
        <v>12</v>
      </c>
      <c r="R652" s="3" t="s">
        <v>2061</v>
      </c>
      <c r="S652" t="s">
        <v>27</v>
      </c>
      <c r="T652" t="s">
        <v>9</v>
      </c>
      <c r="W652" s="3"/>
      <c r="X652" s="3"/>
      <c r="Y652" s="3" t="s">
        <v>9</v>
      </c>
      <c r="Z652" s="3" t="s">
        <v>9</v>
      </c>
      <c r="AA652" s="3" t="s">
        <v>9</v>
      </c>
      <c r="AB652" s="3" t="s">
        <v>9</v>
      </c>
      <c r="AC652" s="3"/>
      <c r="AD652" s="3"/>
      <c r="AE652" s="3"/>
      <c r="AF652" s="3" t="s">
        <v>9</v>
      </c>
      <c r="AG652" s="12">
        <f>COUNTIF(Table14[[#This Row],[Catalogue of the Museum of London Antiquities 1854]:[Illustrations of Roman London 1859]],"=y")</f>
        <v>5</v>
      </c>
      <c r="AH652" s="12" t="str">
        <f>CONCATENATE(Table14[[#This Row],[Surname]],", ",Table14[[#This Row],[First name]])</f>
        <v>Potter, Henry Glasford</v>
      </c>
    </row>
    <row r="653" spans="1:34" hidden="1" x14ac:dyDescent="0.25">
      <c r="A653" t="s">
        <v>620</v>
      </c>
      <c r="B653" t="s">
        <v>7</v>
      </c>
      <c r="J653" t="s">
        <v>9</v>
      </c>
      <c r="P653" s="3" t="s">
        <v>3240</v>
      </c>
      <c r="Q653" t="s">
        <v>265</v>
      </c>
      <c r="R653" s="3" t="s">
        <v>266</v>
      </c>
      <c r="S653" t="s">
        <v>27</v>
      </c>
      <c r="V653" t="s">
        <v>9</v>
      </c>
      <c r="W653" s="3" t="s">
        <v>9</v>
      </c>
      <c r="X653" s="3" t="s">
        <v>9</v>
      </c>
      <c r="Y653" s="3" t="s">
        <v>9</v>
      </c>
      <c r="Z653" s="3" t="s">
        <v>9</v>
      </c>
      <c r="AA653" s="3" t="s">
        <v>9</v>
      </c>
      <c r="AB653" s="3" t="s">
        <v>9</v>
      </c>
      <c r="AC653" s="3"/>
      <c r="AD653" s="3" t="s">
        <v>9</v>
      </c>
      <c r="AE653" s="3" t="s">
        <v>9</v>
      </c>
      <c r="AF653" s="3" t="s">
        <v>9</v>
      </c>
      <c r="AG653" s="12">
        <f>COUNTIF(Table14[[#This Row],[Catalogue of the Museum of London Antiquities 1854]:[Illustrations of Roman London 1859]],"=y")</f>
        <v>10</v>
      </c>
      <c r="AH653" s="12" t="str">
        <f>CONCATENATE(Table14[[#This Row],[Surname]],", ",Table14[[#This Row],[First name]])</f>
        <v>Pretty, Edward</v>
      </c>
    </row>
    <row r="654" spans="1:34" hidden="1" x14ac:dyDescent="0.25">
      <c r="A654" t="s">
        <v>621</v>
      </c>
      <c r="B654" t="s">
        <v>622</v>
      </c>
      <c r="J654" t="s">
        <v>9</v>
      </c>
      <c r="P654" t="s">
        <v>1084</v>
      </c>
      <c r="Q654" t="s">
        <v>16</v>
      </c>
      <c r="R654" s="3" t="s">
        <v>16</v>
      </c>
      <c r="S654" t="s">
        <v>27</v>
      </c>
      <c r="V654" t="s">
        <v>9</v>
      </c>
      <c r="W654" s="3" t="s">
        <v>9</v>
      </c>
      <c r="X654" s="3" t="s">
        <v>9</v>
      </c>
      <c r="Y654" s="3"/>
      <c r="Z654" s="3"/>
      <c r="AA654" s="3"/>
      <c r="AB654" s="3"/>
      <c r="AC654" s="3"/>
      <c r="AD654" s="3" t="s">
        <v>9</v>
      </c>
      <c r="AE654" s="3"/>
      <c r="AF654" s="3"/>
      <c r="AG654" s="12">
        <f>COUNTIF(Table14[[#This Row],[Catalogue of the Museum of London Antiquities 1854]:[Illustrations of Roman London 1859]],"=y")</f>
        <v>4</v>
      </c>
      <c r="AH654" s="12" t="str">
        <f>CONCATENATE(Table14[[#This Row],[Surname]],", ",Table14[[#This Row],[First name]])</f>
        <v>Price, Edward Bedford</v>
      </c>
    </row>
    <row r="655" spans="1:34" hidden="1" x14ac:dyDescent="0.25">
      <c r="A655" t="s">
        <v>621</v>
      </c>
      <c r="B655" t="s">
        <v>501</v>
      </c>
      <c r="J655" t="s">
        <v>9</v>
      </c>
      <c r="P655" t="s">
        <v>1697</v>
      </c>
      <c r="Q655" t="s">
        <v>16</v>
      </c>
      <c r="R655" s="3" t="s">
        <v>16</v>
      </c>
      <c r="S655" t="s">
        <v>27</v>
      </c>
      <c r="W655" s="3"/>
      <c r="X655" s="3"/>
      <c r="Y655" s="3"/>
      <c r="Z655" s="3"/>
      <c r="AA655" s="3" t="s">
        <v>9</v>
      </c>
      <c r="AB655" s="3" t="s">
        <v>9</v>
      </c>
      <c r="AC655" s="3" t="s">
        <v>9</v>
      </c>
      <c r="AD655" s="3"/>
      <c r="AE655" s="3"/>
      <c r="AF655" s="3"/>
      <c r="AG655" s="12">
        <f>COUNTIF(Table14[[#This Row],[Catalogue of the Museum of London Antiquities 1854]:[Illustrations of Roman London 1859]],"=y")</f>
        <v>3</v>
      </c>
      <c r="AH655" s="12" t="str">
        <f>CONCATENATE(Table14[[#This Row],[Surname]],", ",Table14[[#This Row],[First name]])</f>
        <v>Price, John Edward</v>
      </c>
    </row>
    <row r="656" spans="1:34" hidden="1" x14ac:dyDescent="0.25">
      <c r="A656" t="s">
        <v>621</v>
      </c>
      <c r="B656" t="s">
        <v>1698</v>
      </c>
      <c r="P656" t="s">
        <v>1699</v>
      </c>
      <c r="R656" s="3" t="s">
        <v>16</v>
      </c>
      <c r="S656" t="s">
        <v>27</v>
      </c>
      <c r="W656" s="3"/>
      <c r="X656" s="3"/>
      <c r="Y656" s="3"/>
      <c r="Z656" s="3"/>
      <c r="AA656" s="3"/>
      <c r="AB656" s="3"/>
      <c r="AC656" s="3" t="s">
        <v>9</v>
      </c>
      <c r="AD656" s="3"/>
      <c r="AE656" s="3"/>
      <c r="AF656" s="3"/>
      <c r="AG656" s="12">
        <f>COUNTIF(Table14[[#This Row],[Catalogue of the Museum of London Antiquities 1854]:[Illustrations of Roman London 1859]],"=y")</f>
        <v>1</v>
      </c>
      <c r="AH656" s="12" t="str">
        <f>CONCATENATE(Table14[[#This Row],[Surname]],", ",Table14[[#This Row],[First name]])</f>
        <v>Price, T G Hilton</v>
      </c>
    </row>
    <row r="657" spans="1:34" hidden="1" x14ac:dyDescent="0.25">
      <c r="A657" t="s">
        <v>623</v>
      </c>
      <c r="B657" t="s">
        <v>45</v>
      </c>
      <c r="R657" s="3" t="s">
        <v>163</v>
      </c>
      <c r="S657" t="s">
        <v>34</v>
      </c>
      <c r="V657" t="s">
        <v>9</v>
      </c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12">
        <f>COUNTIF(Table14[[#This Row],[Catalogue of the Museum of London Antiquities 1854]:[Illustrations of Roman London 1859]],"=y")</f>
        <v>1</v>
      </c>
      <c r="AH657" s="12" t="str">
        <f>CONCATENATE(Table14[[#This Row],[Surname]],", ",Table14[[#This Row],[First name]])</f>
        <v>Priest, George</v>
      </c>
    </row>
    <row r="658" spans="1:34" hidden="1" x14ac:dyDescent="0.25">
      <c r="A658" t="s">
        <v>624</v>
      </c>
      <c r="B658" t="s">
        <v>113</v>
      </c>
      <c r="D658" t="s">
        <v>9</v>
      </c>
      <c r="J658" t="s">
        <v>9</v>
      </c>
      <c r="P658" t="s">
        <v>625</v>
      </c>
      <c r="Q658" t="s">
        <v>16</v>
      </c>
      <c r="R658" s="3" t="s">
        <v>16</v>
      </c>
      <c r="S658" t="s">
        <v>27</v>
      </c>
      <c r="V658" t="s">
        <v>9</v>
      </c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12">
        <f>COUNTIF(Table14[[#This Row],[Catalogue of the Museum of London Antiquities 1854]:[Illustrations of Roman London 1859]],"=y")</f>
        <v>1</v>
      </c>
      <c r="AH658" s="12" t="str">
        <f>CONCATENATE(Table14[[#This Row],[Surname]],", ",Table14[[#This Row],[First name]])</f>
        <v>Prior, James</v>
      </c>
    </row>
    <row r="659" spans="1:34" hidden="1" x14ac:dyDescent="0.25">
      <c r="A659" t="s">
        <v>1373</v>
      </c>
      <c r="B659" t="s">
        <v>45</v>
      </c>
      <c r="Q659" t="s">
        <v>1374</v>
      </c>
      <c r="R659" s="3" t="s">
        <v>388</v>
      </c>
      <c r="S659" t="s">
        <v>27</v>
      </c>
      <c r="W659" s="3"/>
      <c r="X659" s="3"/>
      <c r="Y659" s="3" t="s">
        <v>9</v>
      </c>
      <c r="Z659" s="3"/>
      <c r="AA659" s="3"/>
      <c r="AB659" s="3"/>
      <c r="AC659" s="3"/>
      <c r="AD659" s="3"/>
      <c r="AE659" s="3"/>
      <c r="AF659" s="3"/>
      <c r="AG659" s="12">
        <f>COUNTIF(Table14[[#This Row],[Catalogue of the Museum of London Antiquities 1854]:[Illustrations of Roman London 1859]],"=y")</f>
        <v>1</v>
      </c>
      <c r="AH659" s="12" t="str">
        <f>CONCATENATE(Table14[[#This Row],[Surname]],", ",Table14[[#This Row],[First name]])</f>
        <v>Pritchard, George</v>
      </c>
    </row>
    <row r="660" spans="1:34" hidden="1" x14ac:dyDescent="0.25">
      <c r="A660" t="s">
        <v>626</v>
      </c>
      <c r="B660" t="s">
        <v>72</v>
      </c>
      <c r="C660" s="3" t="s">
        <v>3204</v>
      </c>
      <c r="D660" s="3"/>
      <c r="E660" s="3"/>
      <c r="F660" s="3"/>
      <c r="G660" s="3"/>
      <c r="H660" s="3"/>
      <c r="N660" t="s">
        <v>2229</v>
      </c>
      <c r="Q660" t="s">
        <v>219</v>
      </c>
      <c r="R660" s="3" t="s">
        <v>3252</v>
      </c>
      <c r="S660" t="s">
        <v>27</v>
      </c>
      <c r="V660" t="s">
        <v>9</v>
      </c>
      <c r="W660" s="3"/>
      <c r="X660" s="3"/>
      <c r="Y660" s="3" t="s">
        <v>9</v>
      </c>
      <c r="Z660" s="3" t="s">
        <v>9</v>
      </c>
      <c r="AA660" s="3" t="s">
        <v>9</v>
      </c>
      <c r="AB660" s="3" t="s">
        <v>9</v>
      </c>
      <c r="AC660" s="3" t="s">
        <v>9</v>
      </c>
      <c r="AD660" s="3"/>
      <c r="AE660" s="3"/>
      <c r="AF660" s="3" t="s">
        <v>9</v>
      </c>
      <c r="AG660" s="12">
        <f>COUNTIF(Table14[[#This Row],[Catalogue of the Museum of London Antiquities 1854]:[Illustrations of Roman London 1859]],"=y")</f>
        <v>7</v>
      </c>
      <c r="AH660" s="12" t="str">
        <f>CONCATENATE(Table14[[#This Row],[Surname]],", ",Table14[[#This Row],[First name]])</f>
        <v>Proctor, William</v>
      </c>
    </row>
    <row r="661" spans="1:34" hidden="1" x14ac:dyDescent="0.25">
      <c r="A661" t="s">
        <v>1085</v>
      </c>
      <c r="C661" t="s">
        <v>643</v>
      </c>
      <c r="E661" t="s">
        <v>9</v>
      </c>
      <c r="P661" t="s">
        <v>1086</v>
      </c>
      <c r="Q661" t="s">
        <v>1087</v>
      </c>
      <c r="R661" s="3" t="s">
        <v>1088</v>
      </c>
      <c r="S661" t="s">
        <v>27</v>
      </c>
      <c r="W661" s="3"/>
      <c r="X661" s="3"/>
      <c r="Y661" s="3" t="s">
        <v>9</v>
      </c>
      <c r="Z661" s="3" t="s">
        <v>9</v>
      </c>
      <c r="AA661" s="3" t="s">
        <v>9</v>
      </c>
      <c r="AB661" s="3" t="s">
        <v>9</v>
      </c>
      <c r="AC661" s="3"/>
      <c r="AD661" s="3" t="s">
        <v>9</v>
      </c>
      <c r="AE661" s="3"/>
      <c r="AF661" s="3"/>
      <c r="AG661" s="12">
        <f>COUNTIF(Table14[[#This Row],[Catalogue of the Museum of London Antiquities 1854]:[Illustrations of Roman London 1859]],"=y")</f>
        <v>5</v>
      </c>
      <c r="AH661" s="12" t="str">
        <f>CONCATENATE(Table14[[#This Row],[Surname]],", ",Table14[[#This Row],[First name]])</f>
        <v xml:space="preserve">Prower, </v>
      </c>
    </row>
    <row r="662" spans="1:34" hidden="1" x14ac:dyDescent="0.25">
      <c r="A662" t="s">
        <v>627</v>
      </c>
      <c r="B662" t="s">
        <v>173</v>
      </c>
      <c r="Q662" t="s">
        <v>628</v>
      </c>
      <c r="R662" s="3" t="s">
        <v>26</v>
      </c>
      <c r="S662" t="s">
        <v>27</v>
      </c>
      <c r="V662" t="s">
        <v>9</v>
      </c>
      <c r="W662" s="3" t="s">
        <v>9</v>
      </c>
      <c r="X662" s="3" t="s">
        <v>9</v>
      </c>
      <c r="Y662" s="3"/>
      <c r="Z662" s="3"/>
      <c r="AA662" s="3"/>
      <c r="AB662" s="3" t="s">
        <v>9</v>
      </c>
      <c r="AC662" s="3"/>
      <c r="AD662" s="3" t="s">
        <v>9</v>
      </c>
      <c r="AE662" s="3"/>
      <c r="AF662" s="3" t="s">
        <v>9</v>
      </c>
      <c r="AG662" s="12">
        <f>COUNTIF(Table14[[#This Row],[Catalogue of the Museum of London Antiquities 1854]:[Illustrations of Roman London 1859]],"=y")</f>
        <v>6</v>
      </c>
      <c r="AH662" s="12" t="str">
        <f>CONCATENATE(Table14[[#This Row],[Surname]],", ",Table14[[#This Row],[First name]])</f>
        <v>Pryer, Alfred</v>
      </c>
    </row>
    <row r="663" spans="1:34" hidden="1" x14ac:dyDescent="0.25">
      <c r="A663" t="s">
        <v>627</v>
      </c>
      <c r="B663" t="s">
        <v>66</v>
      </c>
      <c r="J663" t="s">
        <v>9</v>
      </c>
      <c r="P663" t="s">
        <v>1089</v>
      </c>
      <c r="Q663" t="s">
        <v>16</v>
      </c>
      <c r="R663" s="3" t="s">
        <v>16</v>
      </c>
      <c r="S663" t="s">
        <v>27</v>
      </c>
      <c r="W663" s="3"/>
      <c r="X663" s="3"/>
      <c r="Y663" s="3"/>
      <c r="Z663" s="3"/>
      <c r="AA663" s="3"/>
      <c r="AB663" s="3"/>
      <c r="AC663" s="3"/>
      <c r="AD663" s="3" t="s">
        <v>9</v>
      </c>
      <c r="AE663" s="3"/>
      <c r="AF663" s="3"/>
      <c r="AG663" s="12">
        <f>COUNTIF(Table14[[#This Row],[Catalogue of the Museum of London Antiquities 1854]:[Illustrations of Roman London 1859]],"=y")</f>
        <v>1</v>
      </c>
      <c r="AH663" s="12" t="str">
        <f>CONCATENATE(Table14[[#This Row],[Surname]],", ",Table14[[#This Row],[First name]])</f>
        <v>Pryer, Thomas</v>
      </c>
    </row>
    <row r="664" spans="1:34" hidden="1" x14ac:dyDescent="0.25">
      <c r="A664" t="s">
        <v>1090</v>
      </c>
      <c r="B664" t="s">
        <v>11</v>
      </c>
      <c r="P664" t="s">
        <v>1091</v>
      </c>
      <c r="Q664" t="s">
        <v>16</v>
      </c>
      <c r="R664" s="3" t="s">
        <v>16</v>
      </c>
      <c r="S664" t="s">
        <v>27</v>
      </c>
      <c r="W664" s="3"/>
      <c r="X664" s="3"/>
      <c r="Y664" s="3"/>
      <c r="Z664" s="3"/>
      <c r="AA664" s="3"/>
      <c r="AB664" s="3"/>
      <c r="AC664" s="3"/>
      <c r="AD664" s="3" t="s">
        <v>9</v>
      </c>
      <c r="AE664" s="3"/>
      <c r="AF664" s="3"/>
      <c r="AG664" s="12">
        <f>COUNTIF(Table14[[#This Row],[Catalogue of the Museum of London Antiquities 1854]:[Illustrations of Roman London 1859]],"=y")</f>
        <v>1</v>
      </c>
      <c r="AH664" s="12" t="str">
        <f>CONCATENATE(Table14[[#This Row],[Surname]],", ",Table14[[#This Row],[First name]])</f>
        <v>Purdue, John</v>
      </c>
    </row>
    <row r="665" spans="1:34" hidden="1" x14ac:dyDescent="0.25">
      <c r="A665" t="s">
        <v>629</v>
      </c>
      <c r="B665" t="s">
        <v>630</v>
      </c>
      <c r="P665" t="s">
        <v>631</v>
      </c>
      <c r="Q665" t="s">
        <v>16</v>
      </c>
      <c r="R665" s="3" t="s">
        <v>16</v>
      </c>
      <c r="S665" t="s">
        <v>27</v>
      </c>
      <c r="V665" t="s">
        <v>9</v>
      </c>
      <c r="W665" s="3" t="s">
        <v>9</v>
      </c>
      <c r="X665" s="3" t="s">
        <v>9</v>
      </c>
      <c r="Y665" s="3"/>
      <c r="Z665" s="3"/>
      <c r="AA665" s="3"/>
      <c r="AB665" s="3" t="s">
        <v>9</v>
      </c>
      <c r="AC665" s="3" t="s">
        <v>9</v>
      </c>
      <c r="AD665" s="3" t="s">
        <v>9</v>
      </c>
      <c r="AE665" s="3"/>
      <c r="AF665" s="3"/>
      <c r="AG665" s="12">
        <f>COUNTIF(Table14[[#This Row],[Catalogue of the Museum of London Antiquities 1854]:[Illustrations of Roman London 1859]],"=y")</f>
        <v>6</v>
      </c>
      <c r="AH665" s="12" t="str">
        <f>CONCATENATE(Table14[[#This Row],[Surname]],", ",Table14[[#This Row],[First name]])</f>
        <v>Purland, Theodosius</v>
      </c>
    </row>
    <row r="666" spans="1:34" hidden="1" x14ac:dyDescent="0.25">
      <c r="A666" t="s">
        <v>632</v>
      </c>
      <c r="B666" t="s">
        <v>2087</v>
      </c>
      <c r="P666" t="s">
        <v>633</v>
      </c>
      <c r="Q666" t="s">
        <v>634</v>
      </c>
      <c r="R666" s="3" t="s">
        <v>169</v>
      </c>
      <c r="S666" t="s">
        <v>27</v>
      </c>
      <c r="V666" t="s">
        <v>9</v>
      </c>
      <c r="W666" s="3" t="s">
        <v>9</v>
      </c>
      <c r="X666" s="3" t="s">
        <v>9</v>
      </c>
      <c r="Y666" s="3" t="s">
        <v>9</v>
      </c>
      <c r="Z666" s="3" t="s">
        <v>9</v>
      </c>
      <c r="AA666" s="3" t="s">
        <v>9</v>
      </c>
      <c r="AB666" s="3" t="s">
        <v>9</v>
      </c>
      <c r="AC666" s="3"/>
      <c r="AD666" s="3"/>
      <c r="AE666" s="3"/>
      <c r="AF666" s="3" t="s">
        <v>9</v>
      </c>
      <c r="AG666" s="12">
        <f>COUNTIF(Table14[[#This Row],[Catalogue of the Museum of London Antiquities 1854]:[Illustrations of Roman London 1859]],"=y")</f>
        <v>8</v>
      </c>
      <c r="AH666" s="12" t="str">
        <f>CONCATENATE(Table14[[#This Row],[Surname]],", ",Table14[[#This Row],[First name]])</f>
        <v>Purnell, Purnell, B</v>
      </c>
    </row>
    <row r="667" spans="1:34" hidden="1" x14ac:dyDescent="0.25">
      <c r="A667" t="s">
        <v>1092</v>
      </c>
      <c r="B667" t="s">
        <v>113</v>
      </c>
      <c r="P667" t="s">
        <v>1093</v>
      </c>
      <c r="Q667" t="s">
        <v>16</v>
      </c>
      <c r="R667" s="3" t="s">
        <v>16</v>
      </c>
      <c r="S667" t="s">
        <v>27</v>
      </c>
      <c r="W667" s="3"/>
      <c r="X667" s="3"/>
      <c r="Y667" s="3"/>
      <c r="Z667" s="3"/>
      <c r="AA667" s="3"/>
      <c r="AB667" s="3"/>
      <c r="AC667" s="3"/>
      <c r="AD667" s="3" t="s">
        <v>9</v>
      </c>
      <c r="AE667" s="3"/>
      <c r="AF667" s="3"/>
      <c r="AG667" s="12">
        <f>COUNTIF(Table14[[#This Row],[Catalogue of the Museum of London Antiquities 1854]:[Illustrations of Roman London 1859]],"=y")</f>
        <v>1</v>
      </c>
      <c r="AH667" s="12" t="str">
        <f>CONCATENATE(Table14[[#This Row],[Surname]],", ",Table14[[#This Row],[First name]])</f>
        <v>Puttock, James</v>
      </c>
    </row>
    <row r="668" spans="1:34" hidden="1" x14ac:dyDescent="0.25">
      <c r="A668" s="3" t="s">
        <v>1587</v>
      </c>
      <c r="B668" s="3" t="s">
        <v>1588</v>
      </c>
      <c r="C668" s="3" t="s">
        <v>1121</v>
      </c>
      <c r="D668" s="3" t="s">
        <v>9</v>
      </c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 t="s">
        <v>1589</v>
      </c>
      <c r="Q668" s="3" t="s">
        <v>16</v>
      </c>
      <c r="R668" s="3" t="s">
        <v>16</v>
      </c>
      <c r="S668" s="3" t="s">
        <v>27</v>
      </c>
      <c r="T668" s="3"/>
      <c r="U668" s="3"/>
      <c r="V668" s="3"/>
      <c r="W668" s="3"/>
      <c r="X668" s="3"/>
      <c r="Y668" s="3"/>
      <c r="Z668" s="3"/>
      <c r="AA668" s="3"/>
      <c r="AB668" s="3" t="s">
        <v>9</v>
      </c>
      <c r="AC668" s="3" t="s">
        <v>9</v>
      </c>
      <c r="AD668" s="3"/>
      <c r="AE668" s="3"/>
      <c r="AF668" s="3"/>
      <c r="AG668" s="12">
        <f>COUNTIF(Table14[[#This Row],[Catalogue of the Museum of London Antiquities 1854]:[Illustrations of Roman London 1859]],"=y")</f>
        <v>2</v>
      </c>
      <c r="AH668" s="12" t="str">
        <f>CONCATENATE(Table14[[#This Row],[Surname]],", ",Table14[[#This Row],[First name]])</f>
        <v>Quaritch, Bernard</v>
      </c>
    </row>
    <row r="669" spans="1:34" hidden="1" x14ac:dyDescent="0.25">
      <c r="A669" t="s">
        <v>1700</v>
      </c>
      <c r="B669" t="s">
        <v>1097</v>
      </c>
      <c r="C669" t="s">
        <v>1701</v>
      </c>
      <c r="D669" t="s">
        <v>9</v>
      </c>
      <c r="E669" t="s">
        <v>9</v>
      </c>
      <c r="I669" t="s">
        <v>48</v>
      </c>
      <c r="P669" t="s">
        <v>256</v>
      </c>
      <c r="Q669" t="s">
        <v>219</v>
      </c>
      <c r="R669" s="3" t="s">
        <v>3252</v>
      </c>
      <c r="S669" t="s">
        <v>27</v>
      </c>
      <c r="W669" s="3"/>
      <c r="X669" s="3"/>
      <c r="Y669" s="3"/>
      <c r="Z669" s="3"/>
      <c r="AA669" s="3"/>
      <c r="AB669" s="3"/>
      <c r="AC669" s="3" t="s">
        <v>9</v>
      </c>
      <c r="AD669" s="3"/>
      <c r="AE669" s="3"/>
      <c r="AF669" s="3"/>
      <c r="AG669" s="12">
        <f>COUNTIF(Table14[[#This Row],[Catalogue of the Museum of London Antiquities 1854]:[Illustrations of Roman London 1859]],"=y")</f>
        <v>1</v>
      </c>
      <c r="AH669" s="12" t="str">
        <f>CONCATENATE(Table14[[#This Row],[Surname]],", ",Table14[[#This Row],[First name]])</f>
        <v>Raine, J</v>
      </c>
    </row>
    <row r="670" spans="1:34" hidden="1" x14ac:dyDescent="0.25">
      <c r="A670" t="s">
        <v>2088</v>
      </c>
      <c r="B670" t="s">
        <v>11</v>
      </c>
      <c r="C670" t="s">
        <v>76</v>
      </c>
      <c r="F670" t="s">
        <v>9</v>
      </c>
      <c r="J670" t="s">
        <v>9</v>
      </c>
      <c r="P670" t="s">
        <v>2089</v>
      </c>
      <c r="Q670" t="s">
        <v>499</v>
      </c>
      <c r="R670" s="3" t="s">
        <v>111</v>
      </c>
      <c r="S670" t="s">
        <v>27</v>
      </c>
      <c r="W670" s="3"/>
      <c r="X670" s="3"/>
      <c r="Y670" s="3"/>
      <c r="Z670" s="3"/>
      <c r="AA670" s="3"/>
      <c r="AB670" s="3"/>
      <c r="AC670" s="3"/>
      <c r="AD670" s="3"/>
      <c r="AE670" s="3"/>
      <c r="AF670" s="3" t="s">
        <v>9</v>
      </c>
      <c r="AG670" s="12">
        <f>COUNTIF(Table14[[#This Row],[Catalogue of the Museum of London Antiquities 1854]:[Illustrations of Roman London 1859]],"=y")</f>
        <v>1</v>
      </c>
      <c r="AH670" s="12" t="str">
        <f>CONCATENATE(Table14[[#This Row],[Surname]],", ",Table14[[#This Row],[First name]])</f>
        <v>Ratcliff, John</v>
      </c>
    </row>
    <row r="671" spans="1:34" hidden="1" x14ac:dyDescent="0.25">
      <c r="A671" t="s">
        <v>1590</v>
      </c>
      <c r="B671" t="s">
        <v>1591</v>
      </c>
      <c r="C671" t="s">
        <v>24</v>
      </c>
      <c r="E671" t="s">
        <v>9</v>
      </c>
      <c r="P671" t="s">
        <v>1702</v>
      </c>
      <c r="Q671" t="s">
        <v>1592</v>
      </c>
      <c r="R671" s="3" t="s">
        <v>1088</v>
      </c>
      <c r="S671" t="s">
        <v>27</v>
      </c>
      <c r="T671" t="s">
        <v>9</v>
      </c>
      <c r="W671" s="3"/>
      <c r="X671" s="3"/>
      <c r="Y671" s="3"/>
      <c r="Z671" s="3"/>
      <c r="AA671" s="3"/>
      <c r="AB671" s="3" t="s">
        <v>9</v>
      </c>
      <c r="AC671" s="3" t="s">
        <v>9</v>
      </c>
      <c r="AD671" s="3"/>
      <c r="AE671" s="3"/>
      <c r="AF671" s="3"/>
      <c r="AG671" s="12">
        <f>COUNTIF(Table14[[#This Row],[Catalogue of the Museum of London Antiquities 1854]:[Illustrations of Roman London 1859]],"=y")</f>
        <v>2</v>
      </c>
      <c r="AH671" s="12" t="str">
        <f>CONCATENATE(Table14[[#This Row],[Surname]],", ",Table14[[#This Row],[First name]])</f>
        <v>Ravenshaw, T F</v>
      </c>
    </row>
    <row r="672" spans="1:34" hidden="1" x14ac:dyDescent="0.25">
      <c r="A672" s="3" t="s">
        <v>1094</v>
      </c>
      <c r="B672" s="3" t="s">
        <v>1095</v>
      </c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 t="s">
        <v>648</v>
      </c>
      <c r="R672" s="3" t="s">
        <v>26</v>
      </c>
      <c r="S672" s="3" t="s">
        <v>27</v>
      </c>
      <c r="T672" s="3"/>
      <c r="U672" s="3"/>
      <c r="V672" s="3"/>
      <c r="W672" s="3" t="s">
        <v>9</v>
      </c>
      <c r="X672" s="3"/>
      <c r="Y672" s="3"/>
      <c r="Z672" s="3"/>
      <c r="AA672" s="3"/>
      <c r="AB672" s="3"/>
      <c r="AC672" s="3"/>
      <c r="AD672" s="3" t="s">
        <v>9</v>
      </c>
      <c r="AE672" s="3"/>
      <c r="AF672" s="3"/>
      <c r="AG672" s="12">
        <f>COUNTIF(Table14[[#This Row],[Catalogue of the Museum of London Antiquities 1854]:[Illustrations of Roman London 1859]],"=y")</f>
        <v>2</v>
      </c>
      <c r="AH672" s="12" t="str">
        <f>CONCATENATE(Table14[[#This Row],[Surname]],", ",Table14[[#This Row],[First name]])</f>
        <v>Reader, Edward Francis Stratton</v>
      </c>
    </row>
    <row r="673" spans="1:34" hidden="1" x14ac:dyDescent="0.25">
      <c r="A673" s="3" t="s">
        <v>636</v>
      </c>
      <c r="B673" s="3" t="s">
        <v>29</v>
      </c>
      <c r="C673" s="3"/>
      <c r="D673" s="3" t="s">
        <v>9</v>
      </c>
      <c r="E673" s="3"/>
      <c r="F673" s="3"/>
      <c r="G673" s="3"/>
      <c r="H673" s="3"/>
      <c r="I673" s="3"/>
      <c r="J673" s="3" t="s">
        <v>9</v>
      </c>
      <c r="K673" s="3"/>
      <c r="L673" s="3"/>
      <c r="M673" s="3"/>
      <c r="N673" s="3"/>
      <c r="O673" s="3"/>
      <c r="P673" s="3" t="s">
        <v>637</v>
      </c>
      <c r="Q673" s="3" t="s">
        <v>16</v>
      </c>
      <c r="R673" s="3" t="s">
        <v>16</v>
      </c>
      <c r="S673" s="3" t="s">
        <v>27</v>
      </c>
      <c r="T673" s="3"/>
      <c r="U673" s="3"/>
      <c r="V673" s="3" t="s">
        <v>9</v>
      </c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12">
        <f>COUNTIF(Table14[[#This Row],[Catalogue of the Museum of London Antiquities 1854]:[Illustrations of Roman London 1859]],"=y")</f>
        <v>1</v>
      </c>
      <c r="AH673" s="12" t="str">
        <f>CONCATENATE(Table14[[#This Row],[Surname]],", ",Table14[[#This Row],[First name]])</f>
        <v>Reed, Charles</v>
      </c>
    </row>
    <row r="674" spans="1:34" hidden="1" x14ac:dyDescent="0.25">
      <c r="A674" s="3" t="s">
        <v>2090</v>
      </c>
      <c r="B674" s="3" t="s">
        <v>2091</v>
      </c>
      <c r="C674" s="3"/>
      <c r="D674" s="3" t="s">
        <v>9</v>
      </c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 t="s">
        <v>890</v>
      </c>
      <c r="Q674" s="3" t="s">
        <v>16</v>
      </c>
      <c r="R674" s="3" t="s">
        <v>16</v>
      </c>
      <c r="S674" s="3" t="s">
        <v>27</v>
      </c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 t="s">
        <v>9</v>
      </c>
      <c r="AG674" s="12">
        <f>COUNTIF(Table14[[#This Row],[Catalogue of the Museum of London Antiquities 1854]:[Illustrations of Roman London 1859]],"=y")</f>
        <v>1</v>
      </c>
      <c r="AH674" s="12" t="str">
        <f>CONCATENATE(Table14[[#This Row],[Surname]],", ",Table14[[#This Row],[First name]])</f>
        <v>Reeve, Lovell</v>
      </c>
    </row>
    <row r="675" spans="1:34" hidden="1" x14ac:dyDescent="0.25">
      <c r="A675" t="s">
        <v>2092</v>
      </c>
      <c r="B675" t="s">
        <v>2093</v>
      </c>
      <c r="C675" t="s">
        <v>24</v>
      </c>
      <c r="D675" t="s">
        <v>9</v>
      </c>
      <c r="E675" t="s">
        <v>9</v>
      </c>
      <c r="Q675" t="s">
        <v>2094</v>
      </c>
      <c r="R675" s="3" t="s">
        <v>26</v>
      </c>
      <c r="S675" t="s">
        <v>27</v>
      </c>
      <c r="W675" s="3"/>
      <c r="X675" s="3"/>
      <c r="Y675" s="3"/>
      <c r="Z675" s="3"/>
      <c r="AA675" s="3"/>
      <c r="AB675" s="3"/>
      <c r="AC675" s="3"/>
      <c r="AD675" s="3"/>
      <c r="AE675" s="3"/>
      <c r="AF675" s="3" t="s">
        <v>9</v>
      </c>
      <c r="AG675" s="12">
        <f>COUNTIF(Table14[[#This Row],[Catalogue of the Museum of London Antiquities 1854]:[Illustrations of Roman London 1859]],"=y")</f>
        <v>1</v>
      </c>
      <c r="AH675" s="12" t="str">
        <f>CONCATENATE(Table14[[#This Row],[Surname]],", ",Table14[[#This Row],[First name]])</f>
        <v>Renouard, G C</v>
      </c>
    </row>
    <row r="676" spans="1:34" hidden="1" x14ac:dyDescent="0.25">
      <c r="A676" s="3" t="s">
        <v>1459</v>
      </c>
      <c r="B676" s="3" t="s">
        <v>1460</v>
      </c>
      <c r="C676" s="3"/>
      <c r="D676" s="3" t="s">
        <v>9</v>
      </c>
      <c r="E676" s="3"/>
      <c r="F676" s="3"/>
      <c r="G676" s="3"/>
      <c r="H676" s="3"/>
      <c r="I676" s="3"/>
      <c r="J676" s="3" t="s">
        <v>9</v>
      </c>
      <c r="K676" s="3"/>
      <c r="L676" s="3"/>
      <c r="M676" s="3"/>
      <c r="N676" s="3"/>
      <c r="O676" s="3"/>
      <c r="P676" s="3" t="s">
        <v>1461</v>
      </c>
      <c r="Q676" s="3" t="s">
        <v>1462</v>
      </c>
      <c r="R676" s="3" t="s">
        <v>1463</v>
      </c>
      <c r="S676" s="3" t="s">
        <v>34</v>
      </c>
      <c r="T676" s="3"/>
      <c r="U676" s="3"/>
      <c r="V676" s="3"/>
      <c r="W676" s="3"/>
      <c r="X676" s="3"/>
      <c r="Y676" s="3"/>
      <c r="Z676" s="3" t="s">
        <v>9</v>
      </c>
      <c r="AA676" s="3" t="s">
        <v>9</v>
      </c>
      <c r="AB676" s="3" t="s">
        <v>9</v>
      </c>
      <c r="AC676" s="3"/>
      <c r="AD676" s="3"/>
      <c r="AE676" s="3"/>
      <c r="AF676" s="3" t="s">
        <v>9</v>
      </c>
      <c r="AG676" s="12">
        <f>COUNTIF(Table14[[#This Row],[Catalogue of the Museum of London Antiquities 1854]:[Illustrations of Roman London 1859]],"=y")</f>
        <v>4</v>
      </c>
      <c r="AH676" s="12" t="str">
        <f>CONCATENATE(Table14[[#This Row],[Surname]],", ",Table14[[#This Row],[First name]])</f>
        <v>Rhind, Henry A</v>
      </c>
    </row>
    <row r="677" spans="1:34" hidden="1" x14ac:dyDescent="0.25">
      <c r="A677" t="s">
        <v>1703</v>
      </c>
      <c r="B677" t="s">
        <v>66</v>
      </c>
      <c r="P677" t="s">
        <v>1704</v>
      </c>
      <c r="Q677" t="s">
        <v>16</v>
      </c>
      <c r="R677" s="3" t="s">
        <v>16</v>
      </c>
      <c r="S677" t="s">
        <v>27</v>
      </c>
      <c r="W677" s="3"/>
      <c r="X677" s="3"/>
      <c r="Y677" s="3"/>
      <c r="Z677" s="3"/>
      <c r="AA677" s="3"/>
      <c r="AB677" s="3"/>
      <c r="AC677" s="3" t="s">
        <v>9</v>
      </c>
      <c r="AD677" s="3"/>
      <c r="AE677" s="3"/>
      <c r="AF677" s="3"/>
      <c r="AG677" s="12">
        <f>COUNTIF(Table14[[#This Row],[Catalogue of the Museum of London Antiquities 1854]:[Illustrations of Roman London 1859]],"=y")</f>
        <v>1</v>
      </c>
      <c r="AH677" s="12" t="str">
        <f>CONCATENATE(Table14[[#This Row],[Surname]],", ",Table14[[#This Row],[First name]])</f>
        <v>Richards, Thomas</v>
      </c>
    </row>
    <row r="678" spans="1:34" hidden="1" x14ac:dyDescent="0.25">
      <c r="A678" t="s">
        <v>1096</v>
      </c>
      <c r="B678" t="s">
        <v>1097</v>
      </c>
      <c r="P678" t="s">
        <v>1098</v>
      </c>
      <c r="Q678" t="s">
        <v>894</v>
      </c>
      <c r="R678" s="3" t="s">
        <v>26</v>
      </c>
      <c r="S678" t="s">
        <v>27</v>
      </c>
      <c r="W678" s="3"/>
      <c r="X678" s="3"/>
      <c r="Y678" s="3"/>
      <c r="Z678" s="3"/>
      <c r="AA678" s="3"/>
      <c r="AB678" s="3"/>
      <c r="AC678" s="3"/>
      <c r="AD678" s="3" t="s">
        <v>9</v>
      </c>
      <c r="AE678" s="3"/>
      <c r="AF678" s="3"/>
      <c r="AG678" s="12">
        <f>COUNTIF(Table14[[#This Row],[Catalogue of the Museum of London Antiquities 1854]:[Illustrations of Roman London 1859]],"=y")</f>
        <v>1</v>
      </c>
      <c r="AH678" s="12" t="str">
        <f>CONCATENATE(Table14[[#This Row],[Surname]],", ",Table14[[#This Row],[First name]])</f>
        <v>Rigden, J</v>
      </c>
    </row>
    <row r="679" spans="1:34" hidden="1" x14ac:dyDescent="0.25">
      <c r="A679" t="s">
        <v>2095</v>
      </c>
      <c r="B679" t="s">
        <v>29</v>
      </c>
      <c r="D679" t="s">
        <v>9</v>
      </c>
      <c r="P679" t="s">
        <v>2096</v>
      </c>
      <c r="Q679" t="s">
        <v>16</v>
      </c>
      <c r="R679" s="3" t="s">
        <v>16</v>
      </c>
      <c r="S679" t="s">
        <v>27</v>
      </c>
      <c r="W679" s="3"/>
      <c r="X679" s="3"/>
      <c r="Y679" s="3"/>
      <c r="Z679" s="3"/>
      <c r="AA679" s="3"/>
      <c r="AB679" s="3"/>
      <c r="AC679" s="3"/>
      <c r="AD679" s="3"/>
      <c r="AE679" s="3"/>
      <c r="AF679" s="3" t="s">
        <v>9</v>
      </c>
      <c r="AG679" s="12">
        <f>COUNTIF(Table14[[#This Row],[Catalogue of the Museum of London Antiquities 1854]:[Illustrations of Roman London 1859]],"=y")</f>
        <v>1</v>
      </c>
      <c r="AH679" s="12" t="str">
        <f>CONCATENATE(Table14[[#This Row],[Surname]],", ",Table14[[#This Row],[First name]])</f>
        <v>Rivaz, Charles</v>
      </c>
    </row>
    <row r="680" spans="1:34" hidden="1" x14ac:dyDescent="0.25">
      <c r="A680" t="s">
        <v>638</v>
      </c>
      <c r="B680" t="s">
        <v>196</v>
      </c>
      <c r="P680" t="s">
        <v>639</v>
      </c>
      <c r="Q680" t="s">
        <v>1197</v>
      </c>
      <c r="R680" s="3" t="s">
        <v>468</v>
      </c>
      <c r="S680" t="s">
        <v>27</v>
      </c>
      <c r="V680" t="s">
        <v>9</v>
      </c>
      <c r="W680" s="3"/>
      <c r="X680" s="3"/>
      <c r="Y680" s="3" t="s">
        <v>9</v>
      </c>
      <c r="Z680" s="3" t="s">
        <v>9</v>
      </c>
      <c r="AA680" s="3" t="s">
        <v>9</v>
      </c>
      <c r="AB680" s="3" t="s">
        <v>9</v>
      </c>
      <c r="AC680" s="3" t="s">
        <v>9</v>
      </c>
      <c r="AD680" s="3"/>
      <c r="AE680" s="3"/>
      <c r="AF680" s="3" t="s">
        <v>9</v>
      </c>
      <c r="AG680" s="12">
        <f>COUNTIF(Table14[[#This Row],[Catalogue of the Museum of London Antiquities 1854]:[Illustrations of Roman London 1859]],"=y")</f>
        <v>7</v>
      </c>
      <c r="AH680" s="12" t="str">
        <f>CONCATENATE(Table14[[#This Row],[Surname]],", ",Table14[[#This Row],[First name]])</f>
        <v>Roach, Frederick</v>
      </c>
    </row>
    <row r="681" spans="1:34" hidden="1" x14ac:dyDescent="0.25">
      <c r="A681" t="s">
        <v>638</v>
      </c>
      <c r="B681" t="s">
        <v>113</v>
      </c>
      <c r="C681" t="s">
        <v>641</v>
      </c>
      <c r="P681" t="s">
        <v>486</v>
      </c>
      <c r="Q681" t="s">
        <v>16</v>
      </c>
      <c r="R681" s="3" t="s">
        <v>16</v>
      </c>
      <c r="S681" t="s">
        <v>27</v>
      </c>
      <c r="V681" t="s">
        <v>9</v>
      </c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12">
        <f>COUNTIF(Table14[[#This Row],[Catalogue of the Museum of London Antiquities 1854]:[Illustrations of Roman London 1859]],"=y")</f>
        <v>1</v>
      </c>
      <c r="AH681" s="12" t="str">
        <f>CONCATENATE(Table14[[#This Row],[Surname]],", ",Table14[[#This Row],[First name]])</f>
        <v>Roach, James</v>
      </c>
    </row>
    <row r="682" spans="1:34" hidden="1" x14ac:dyDescent="0.25">
      <c r="A682" t="s">
        <v>642</v>
      </c>
      <c r="C682" t="s">
        <v>643</v>
      </c>
      <c r="E682" t="s">
        <v>9</v>
      </c>
      <c r="Q682" t="s">
        <v>644</v>
      </c>
      <c r="R682" s="3" t="s">
        <v>608</v>
      </c>
      <c r="S682" t="s">
        <v>27</v>
      </c>
      <c r="V682" t="s">
        <v>9</v>
      </c>
      <c r="W682" s="3"/>
      <c r="X682" s="3"/>
      <c r="Y682" s="3"/>
      <c r="Z682" s="3"/>
      <c r="AA682" s="3"/>
      <c r="AB682" s="3"/>
      <c r="AC682" s="3"/>
      <c r="AD682" s="3"/>
      <c r="AE682" s="3"/>
      <c r="AF682" s="3" t="s">
        <v>9</v>
      </c>
      <c r="AG682" s="12">
        <f>COUNTIF(Table14[[#This Row],[Catalogue of the Museum of London Antiquities 1854]:[Illustrations of Roman London 1859]],"=y")</f>
        <v>2</v>
      </c>
      <c r="AH682" s="12" t="str">
        <f>CONCATENATE(Table14[[#This Row],[Surname]],", ",Table14[[#This Row],[First name]])</f>
        <v xml:space="preserve">Rogers, </v>
      </c>
    </row>
    <row r="683" spans="1:34" hidden="1" x14ac:dyDescent="0.25">
      <c r="A683" t="s">
        <v>642</v>
      </c>
      <c r="B683" t="s">
        <v>645</v>
      </c>
      <c r="D683" t="s">
        <v>3209</v>
      </c>
      <c r="P683" t="s">
        <v>646</v>
      </c>
      <c r="Q683" t="s">
        <v>16</v>
      </c>
      <c r="R683" s="3" t="s">
        <v>16</v>
      </c>
      <c r="S683" t="s">
        <v>27</v>
      </c>
      <c r="V683" t="s">
        <v>9</v>
      </c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12">
        <f>COUNTIF(Table14[[#This Row],[Catalogue of the Museum of London Antiquities 1854]:[Illustrations of Roman London 1859]],"=y")</f>
        <v>1</v>
      </c>
      <c r="AH683" s="12" t="str">
        <f>CONCATENATE(Table14[[#This Row],[Surname]],", ",Table14[[#This Row],[First name]])</f>
        <v>Rogers, William Harry</v>
      </c>
    </row>
    <row r="684" spans="1:34" hidden="1" x14ac:dyDescent="0.25">
      <c r="A684" t="s">
        <v>647</v>
      </c>
      <c r="B684" t="s">
        <v>45</v>
      </c>
      <c r="Q684" t="s">
        <v>233</v>
      </c>
      <c r="R684" s="3" t="s">
        <v>26</v>
      </c>
      <c r="S684" t="s">
        <v>27</v>
      </c>
      <c r="W684" s="3"/>
      <c r="X684" s="3"/>
      <c r="Y684" s="3"/>
      <c r="Z684" s="3"/>
      <c r="AA684" s="3"/>
      <c r="AB684" s="3"/>
      <c r="AC684" s="3"/>
      <c r="AD684" s="3" t="s">
        <v>9</v>
      </c>
      <c r="AE684" s="3"/>
      <c r="AF684" s="3"/>
      <c r="AG684" s="12">
        <f>COUNTIF(Table14[[#This Row],[Catalogue of the Museum of London Antiquities 1854]:[Illustrations of Roman London 1859]],"=y")</f>
        <v>1</v>
      </c>
      <c r="AH684" s="12" t="str">
        <f>CONCATENATE(Table14[[#This Row],[Surname]],", ",Table14[[#This Row],[First name]])</f>
        <v>Rolfe, George</v>
      </c>
    </row>
    <row r="685" spans="1:34" hidden="1" x14ac:dyDescent="0.25">
      <c r="A685" t="s">
        <v>647</v>
      </c>
      <c r="B685" t="s">
        <v>1099</v>
      </c>
      <c r="P685" t="s">
        <v>1593</v>
      </c>
      <c r="Q685" t="s">
        <v>16</v>
      </c>
      <c r="R685" s="3" t="s">
        <v>16</v>
      </c>
      <c r="S685" t="s">
        <v>27</v>
      </c>
      <c r="W685" s="3"/>
      <c r="X685" s="3" t="s">
        <v>9</v>
      </c>
      <c r="Y685" s="3" t="s">
        <v>9</v>
      </c>
      <c r="Z685" s="3" t="s">
        <v>9</v>
      </c>
      <c r="AA685" s="3" t="s">
        <v>9</v>
      </c>
      <c r="AB685" s="3"/>
      <c r="AC685" s="3"/>
      <c r="AD685" s="3" t="s">
        <v>9</v>
      </c>
      <c r="AE685" s="3"/>
      <c r="AF685" s="3" t="s">
        <v>9</v>
      </c>
      <c r="AG685" s="12">
        <f>COUNTIF(Table14[[#This Row],[Catalogue of the Museum of London Antiquities 1854]:[Illustrations of Roman London 1859]],"=y")</f>
        <v>6</v>
      </c>
      <c r="AH685" s="12" t="str">
        <f>CONCATENATE(Table14[[#This Row],[Surname]],", ",Table14[[#This Row],[First name]])</f>
        <v>Rolfe, Henry William</v>
      </c>
    </row>
    <row r="686" spans="1:34" hidden="1" x14ac:dyDescent="0.25">
      <c r="A686" t="s">
        <v>647</v>
      </c>
      <c r="B686" t="s">
        <v>103</v>
      </c>
      <c r="P686" t="s">
        <v>1594</v>
      </c>
      <c r="Q686" t="s">
        <v>648</v>
      </c>
      <c r="R686" s="3" t="s">
        <v>26</v>
      </c>
      <c r="S686" t="s">
        <v>27</v>
      </c>
      <c r="T686" t="s">
        <v>9</v>
      </c>
      <c r="V686" t="s">
        <v>9</v>
      </c>
      <c r="W686" s="3" t="s">
        <v>9</v>
      </c>
      <c r="X686" s="3" t="s">
        <v>9</v>
      </c>
      <c r="Y686" s="3" t="s">
        <v>9</v>
      </c>
      <c r="Z686" s="3" t="s">
        <v>9</v>
      </c>
      <c r="AA686" s="3" t="s">
        <v>9</v>
      </c>
      <c r="AB686" s="3" t="s">
        <v>9</v>
      </c>
      <c r="AC686" s="3" t="s">
        <v>9</v>
      </c>
      <c r="AD686" s="3" t="s">
        <v>9</v>
      </c>
      <c r="AE686" s="3" t="s">
        <v>9</v>
      </c>
      <c r="AF686" s="3" t="s">
        <v>9</v>
      </c>
      <c r="AG686" s="12">
        <f>COUNTIF(Table14[[#This Row],[Catalogue of the Museum of London Antiquities 1854]:[Illustrations of Roman London 1859]],"=y")</f>
        <v>11</v>
      </c>
      <c r="AH686" s="12" t="str">
        <f>CONCATENATE(Table14[[#This Row],[Surname]],", ",Table14[[#This Row],[First name]])</f>
        <v>Rolfe, William Henry</v>
      </c>
    </row>
    <row r="687" spans="1:34" hidden="1" x14ac:dyDescent="0.25">
      <c r="A687" t="s">
        <v>1100</v>
      </c>
      <c r="B687" t="s">
        <v>1101</v>
      </c>
      <c r="D687" t="s">
        <v>3209</v>
      </c>
      <c r="P687" t="s">
        <v>1102</v>
      </c>
      <c r="Q687" t="s">
        <v>882</v>
      </c>
      <c r="R687" s="3" t="s">
        <v>26</v>
      </c>
      <c r="S687" t="s">
        <v>27</v>
      </c>
      <c r="W687" s="3"/>
      <c r="X687" s="3"/>
      <c r="Y687" s="3"/>
      <c r="Z687" s="3"/>
      <c r="AA687" s="3"/>
      <c r="AB687" s="3"/>
      <c r="AC687" s="3"/>
      <c r="AD687" s="3" t="s">
        <v>9</v>
      </c>
      <c r="AE687" s="3"/>
      <c r="AF687" s="3"/>
      <c r="AG687" s="12">
        <f>COUNTIF(Table14[[#This Row],[Catalogue of the Museum of London Antiquities 1854]:[Illustrations of Roman London 1859]],"=y")</f>
        <v>1</v>
      </c>
      <c r="AH687" s="12" t="str">
        <f>CONCATENATE(Table14[[#This Row],[Surname]],", ",Table14[[#This Row],[First name]])</f>
        <v>Rolt, J D</v>
      </c>
    </row>
    <row r="688" spans="1:34" hidden="1" x14ac:dyDescent="0.25">
      <c r="A688" t="s">
        <v>649</v>
      </c>
      <c r="B688" t="s">
        <v>45</v>
      </c>
      <c r="J688" t="s">
        <v>9</v>
      </c>
      <c r="P688" t="s">
        <v>1705</v>
      </c>
      <c r="Q688" t="s">
        <v>16</v>
      </c>
      <c r="R688" s="3" t="s">
        <v>16</v>
      </c>
      <c r="S688" t="s">
        <v>27</v>
      </c>
      <c r="W688" s="3"/>
      <c r="X688" s="3"/>
      <c r="Y688" s="3"/>
      <c r="Z688" s="3" t="s">
        <v>9</v>
      </c>
      <c r="AA688" s="3" t="s">
        <v>9</v>
      </c>
      <c r="AB688" s="3" t="s">
        <v>9</v>
      </c>
      <c r="AC688" s="3" t="s">
        <v>9</v>
      </c>
      <c r="AD688" s="3"/>
      <c r="AE688" s="3"/>
      <c r="AF688" s="3"/>
      <c r="AG688" s="12">
        <f>COUNTIF(Table14[[#This Row],[Catalogue of the Museum of London Antiquities 1854]:[Illustrations of Roman London 1859]],"=y")</f>
        <v>4</v>
      </c>
      <c r="AH688" s="12" t="str">
        <f>CONCATENATE(Table14[[#This Row],[Surname]],", ",Table14[[#This Row],[First name]])</f>
        <v>Roots, George</v>
      </c>
    </row>
    <row r="689" spans="1:34" hidden="1" x14ac:dyDescent="0.25">
      <c r="A689" t="s">
        <v>649</v>
      </c>
      <c r="B689" t="s">
        <v>72</v>
      </c>
      <c r="I689" t="s">
        <v>73</v>
      </c>
      <c r="J689" t="s">
        <v>9</v>
      </c>
      <c r="P689" t="s">
        <v>650</v>
      </c>
      <c r="R689" s="3" t="s">
        <v>230</v>
      </c>
      <c r="S689" t="s">
        <v>27</v>
      </c>
      <c r="V689" t="s">
        <v>9</v>
      </c>
      <c r="W689" s="3"/>
      <c r="X689" s="3"/>
      <c r="Y689" s="3" t="s">
        <v>9</v>
      </c>
      <c r="Z689" s="3" t="s">
        <v>9</v>
      </c>
      <c r="AA689" s="3" t="s">
        <v>9</v>
      </c>
      <c r="AB689" s="3"/>
      <c r="AC689" s="3"/>
      <c r="AD689" s="3" t="s">
        <v>9</v>
      </c>
      <c r="AE689" s="3"/>
      <c r="AF689" s="3"/>
      <c r="AG689" s="12">
        <f>COUNTIF(Table14[[#This Row],[Catalogue of the Museum of London Antiquities 1854]:[Illustrations of Roman London 1859]],"=y")</f>
        <v>5</v>
      </c>
      <c r="AH689" s="12" t="str">
        <f>CONCATENATE(Table14[[#This Row],[Surname]],", ",Table14[[#This Row],[First name]])</f>
        <v>Roots, William</v>
      </c>
    </row>
    <row r="690" spans="1:34" hidden="1" x14ac:dyDescent="0.25">
      <c r="A690" t="s">
        <v>651</v>
      </c>
      <c r="B690" t="s">
        <v>29</v>
      </c>
      <c r="I690" t="s">
        <v>73</v>
      </c>
      <c r="Q690" t="s">
        <v>38</v>
      </c>
      <c r="R690" s="3" t="s">
        <v>3252</v>
      </c>
      <c r="S690" t="s">
        <v>27</v>
      </c>
      <c r="W690" s="3"/>
      <c r="X690" s="3" t="s">
        <v>9</v>
      </c>
      <c r="Y690" s="3"/>
      <c r="Z690" s="3"/>
      <c r="AA690" s="3"/>
      <c r="AB690" s="3"/>
      <c r="AC690" s="3"/>
      <c r="AD690" s="3" t="s">
        <v>9</v>
      </c>
      <c r="AE690" s="3"/>
      <c r="AF690" s="3"/>
      <c r="AG690" s="12">
        <f>COUNTIF(Table14[[#This Row],[Catalogue of the Museum of London Antiquities 1854]:[Illustrations of Roman London 1859]],"=y")</f>
        <v>2</v>
      </c>
      <c r="AH690" s="12" t="str">
        <f>CONCATENATE(Table14[[#This Row],[Surname]],", ",Table14[[#This Row],[First name]])</f>
        <v>Rooke, Charles</v>
      </c>
    </row>
    <row r="691" spans="1:34" hidden="1" x14ac:dyDescent="0.25">
      <c r="A691" t="s">
        <v>651</v>
      </c>
      <c r="B691" t="s">
        <v>11</v>
      </c>
      <c r="D691" t="s">
        <v>9</v>
      </c>
      <c r="P691" t="s">
        <v>652</v>
      </c>
      <c r="Q691" t="s">
        <v>653</v>
      </c>
      <c r="R691" s="3" t="s">
        <v>3254</v>
      </c>
      <c r="S691" t="s">
        <v>27</v>
      </c>
      <c r="V691" t="s">
        <v>9</v>
      </c>
      <c r="W691" s="3"/>
      <c r="X691" s="3"/>
      <c r="Y691" s="3" t="s">
        <v>9</v>
      </c>
      <c r="Z691" s="3" t="s">
        <v>9</v>
      </c>
      <c r="AA691" s="3"/>
      <c r="AB691" s="3"/>
      <c r="AC691" s="3"/>
      <c r="AD691" s="3"/>
      <c r="AE691" s="3"/>
      <c r="AF691" s="3"/>
      <c r="AG691" s="12">
        <f>COUNTIF(Table14[[#This Row],[Catalogue of the Museum of London Antiquities 1854]:[Illustrations of Roman London 1859]],"=y")</f>
        <v>3</v>
      </c>
      <c r="AH691" s="12" t="str">
        <f>CONCATENATE(Table14[[#This Row],[Surname]],", ",Table14[[#This Row],[First name]])</f>
        <v>Rooke, John</v>
      </c>
    </row>
    <row r="692" spans="1:34" hidden="1" x14ac:dyDescent="0.25">
      <c r="A692" t="s">
        <v>1103</v>
      </c>
      <c r="B692" t="s">
        <v>1104</v>
      </c>
      <c r="P692" t="s">
        <v>1105</v>
      </c>
      <c r="Q692" t="s">
        <v>16</v>
      </c>
      <c r="R692" s="3" t="s">
        <v>16</v>
      </c>
      <c r="S692" t="s">
        <v>27</v>
      </c>
      <c r="W692" s="3"/>
      <c r="X692" s="3"/>
      <c r="Y692" s="3"/>
      <c r="Z692" s="3"/>
      <c r="AA692" s="3"/>
      <c r="AB692" s="3"/>
      <c r="AC692" s="3"/>
      <c r="AD692" s="3" t="s">
        <v>9</v>
      </c>
      <c r="AE692" s="3"/>
      <c r="AF692" s="3"/>
      <c r="AG692" s="12">
        <f>COUNTIF(Table14[[#This Row],[Catalogue of the Museum of London Antiquities 1854]:[Illustrations of Roman London 1859]],"=y")</f>
        <v>1</v>
      </c>
      <c r="AH692" s="12" t="str">
        <f>CONCATENATE(Table14[[#This Row],[Surname]],", ",Table14[[#This Row],[First name]])</f>
        <v>Roper, W J Duff</v>
      </c>
    </row>
    <row r="693" spans="1:34" hidden="1" x14ac:dyDescent="0.25">
      <c r="A693" t="s">
        <v>1106</v>
      </c>
      <c r="B693" t="s">
        <v>1107</v>
      </c>
      <c r="Q693" t="s">
        <v>1108</v>
      </c>
      <c r="R693" s="3" t="s">
        <v>222</v>
      </c>
      <c r="S693" t="s">
        <v>27</v>
      </c>
      <c r="W693" s="3"/>
      <c r="X693" s="3"/>
      <c r="Y693" s="3"/>
      <c r="Z693" s="3"/>
      <c r="AA693" s="3"/>
      <c r="AB693" s="3"/>
      <c r="AC693" s="3"/>
      <c r="AD693" s="3" t="s">
        <v>9</v>
      </c>
      <c r="AE693" s="3"/>
      <c r="AF693" s="3"/>
      <c r="AG693" s="12">
        <f>COUNTIF(Table14[[#This Row],[Catalogue of the Museum of London Antiquities 1854]:[Illustrations of Roman London 1859]],"=y")</f>
        <v>1</v>
      </c>
      <c r="AH693" s="12" t="str">
        <f>CONCATENATE(Table14[[#This Row],[Surname]],", ",Table14[[#This Row],[First name]])</f>
        <v>Rose, W E</v>
      </c>
    </row>
    <row r="694" spans="1:34" hidden="1" x14ac:dyDescent="0.25">
      <c r="A694" t="s">
        <v>1595</v>
      </c>
      <c r="B694" t="s">
        <v>125</v>
      </c>
      <c r="J694" t="s">
        <v>9</v>
      </c>
      <c r="P694" s="3" t="s">
        <v>2310</v>
      </c>
      <c r="Q694" t="s">
        <v>1596</v>
      </c>
      <c r="R694" s="3" t="s">
        <v>26</v>
      </c>
      <c r="S694" t="s">
        <v>27</v>
      </c>
      <c r="W694" s="3"/>
      <c r="X694" s="3"/>
      <c r="Y694" s="3"/>
      <c r="Z694" s="3"/>
      <c r="AA694" s="3"/>
      <c r="AB694" s="3" t="s">
        <v>9</v>
      </c>
      <c r="AC694" s="3" t="s">
        <v>9</v>
      </c>
      <c r="AD694" s="3"/>
      <c r="AE694" s="3"/>
      <c r="AF694" s="3"/>
      <c r="AG694" s="12">
        <f>COUNTIF(Table14[[#This Row],[Catalogue of the Museum of London Antiquities 1854]:[Illustrations of Roman London 1859]],"=y")</f>
        <v>2</v>
      </c>
      <c r="AH694" s="12" t="str">
        <f>CONCATENATE(Table14[[#This Row],[Surname]],", ",Table14[[#This Row],[First name]])</f>
        <v>Ross, Henry</v>
      </c>
    </row>
    <row r="695" spans="1:34" hidden="1" x14ac:dyDescent="0.25">
      <c r="A695" t="s">
        <v>1109</v>
      </c>
      <c r="B695" t="s">
        <v>72</v>
      </c>
      <c r="P695" t="s">
        <v>1110</v>
      </c>
      <c r="Q695" t="s">
        <v>16</v>
      </c>
      <c r="R695" s="3" t="s">
        <v>16</v>
      </c>
      <c r="S695" t="s">
        <v>27</v>
      </c>
      <c r="W695" s="3"/>
      <c r="X695" s="3"/>
      <c r="Y695" s="3"/>
      <c r="Z695" s="3"/>
      <c r="AA695" s="3"/>
      <c r="AB695" s="3"/>
      <c r="AC695" s="3"/>
      <c r="AD695" s="3" t="s">
        <v>9</v>
      </c>
      <c r="AE695" s="3"/>
      <c r="AF695" s="3"/>
      <c r="AG695" s="12">
        <f>COUNTIF(Table14[[#This Row],[Catalogue of the Museum of London Antiquities 1854]:[Illustrations of Roman London 1859]],"=y")</f>
        <v>1</v>
      </c>
      <c r="AH695" s="12" t="str">
        <f>CONCATENATE(Table14[[#This Row],[Surname]],", ",Table14[[#This Row],[First name]])</f>
        <v>Roy, William</v>
      </c>
    </row>
    <row r="696" spans="1:34" hidden="1" x14ac:dyDescent="0.25">
      <c r="A696" t="s">
        <v>1661</v>
      </c>
      <c r="Q696" t="s">
        <v>1403</v>
      </c>
      <c r="R696" s="3" t="s">
        <v>1404</v>
      </c>
      <c r="S696" t="s">
        <v>431</v>
      </c>
      <c r="U696" t="s">
        <v>1661</v>
      </c>
      <c r="W696" s="3"/>
      <c r="X696" s="3"/>
      <c r="Y696" s="3"/>
      <c r="Z696" s="3"/>
      <c r="AA696" s="3"/>
      <c r="AB696" s="3"/>
      <c r="AC696" s="3" t="s">
        <v>9</v>
      </c>
      <c r="AD696" s="3"/>
      <c r="AE696" s="3"/>
      <c r="AF696" s="3"/>
      <c r="AG696" s="12">
        <f>COUNTIF(Table14[[#This Row],[Catalogue of the Museum of London Antiquities 1854]:[Illustrations of Roman London 1859]],"=y")</f>
        <v>1</v>
      </c>
      <c r="AH696" s="12" t="str">
        <f>CONCATENATE(Table14[[#This Row],[Surname]],", ",Table14[[#This Row],[First name]])</f>
        <v xml:space="preserve">Royal Irish Academy, </v>
      </c>
    </row>
    <row r="697" spans="1:34" hidden="1" x14ac:dyDescent="0.25">
      <c r="A697" s="3" t="s">
        <v>635</v>
      </c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 t="s">
        <v>16</v>
      </c>
      <c r="R697" s="3" t="s">
        <v>16</v>
      </c>
      <c r="S697" s="3" t="s">
        <v>27</v>
      </c>
      <c r="T697" s="3"/>
      <c r="U697" s="3" t="s">
        <v>635</v>
      </c>
      <c r="V697" s="3" t="s">
        <v>9</v>
      </c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12">
        <f>COUNTIF(Table14[[#This Row],[Catalogue of the Museum of London Antiquities 1854]:[Illustrations of Roman London 1859]],"=y")</f>
        <v>1</v>
      </c>
      <c r="AH697" s="12" t="str">
        <f>CONCATENATE(Table14[[#This Row],[Surname]],", ",Table14[[#This Row],[First name]])</f>
        <v xml:space="preserve">Royal Library, Buckingham Palace, </v>
      </c>
    </row>
    <row r="698" spans="1:34" hidden="1" x14ac:dyDescent="0.25">
      <c r="A698" s="3" t="s">
        <v>1773</v>
      </c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 t="s">
        <v>33</v>
      </c>
      <c r="R698" s="3" t="s">
        <v>3266</v>
      </c>
      <c r="S698" s="3" t="s">
        <v>34</v>
      </c>
      <c r="T698" s="3"/>
      <c r="U698" s="3" t="s">
        <v>1773</v>
      </c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 t="s">
        <v>9</v>
      </c>
      <c r="AG698" s="12">
        <f>COUNTIF(Table14[[#This Row],[Catalogue of the Museum of London Antiquities 1854]:[Illustrations of Roman London 1859]],"=y")</f>
        <v>1</v>
      </c>
      <c r="AH698" s="12" t="str">
        <f>CONCATENATE(Table14[[#This Row],[Surname]],", ",Table14[[#This Row],[First name]])</f>
        <v xml:space="preserve">Royal Scottish Academy of Painting, Sculpture and Architecture, </v>
      </c>
    </row>
    <row r="699" spans="1:34" hidden="1" x14ac:dyDescent="0.25">
      <c r="A699" s="3" t="s">
        <v>2097</v>
      </c>
      <c r="B699" s="3" t="s">
        <v>2098</v>
      </c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 t="s">
        <v>2099</v>
      </c>
      <c r="Q699" s="3" t="s">
        <v>2100</v>
      </c>
      <c r="R699" s="3" t="s">
        <v>3252</v>
      </c>
      <c r="S699" s="3" t="s">
        <v>27</v>
      </c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 t="s">
        <v>9</v>
      </c>
      <c r="AG699" s="12">
        <f>COUNTIF(Table14[[#This Row],[Catalogue of the Museum of London Antiquities 1854]:[Illustrations of Roman London 1859]],"=y")</f>
        <v>1</v>
      </c>
      <c r="AH699" s="12" t="str">
        <f>CONCATENATE(Table14[[#This Row],[Surname]],", ",Table14[[#This Row],[First name]])</f>
        <v>Rudd, John B</v>
      </c>
    </row>
    <row r="700" spans="1:34" hidden="1" x14ac:dyDescent="0.25">
      <c r="A700" s="3" t="s">
        <v>2101</v>
      </c>
      <c r="B700" s="3"/>
      <c r="C700" s="3" t="s">
        <v>238</v>
      </c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 t="s">
        <v>2102</v>
      </c>
      <c r="Q700" s="3" t="s">
        <v>499</v>
      </c>
      <c r="R700" s="3" t="s">
        <v>111</v>
      </c>
      <c r="S700" s="3" t="s">
        <v>27</v>
      </c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 t="s">
        <v>9</v>
      </c>
      <c r="AG700" s="12">
        <f>COUNTIF(Table14[[#This Row],[Catalogue of the Museum of London Antiquities 1854]:[Illustrations of Roman London 1859]],"=y")</f>
        <v>1</v>
      </c>
      <c r="AH700" s="12" t="str">
        <f>CONCATENATE(Table14[[#This Row],[Surname]],", ",Table14[[#This Row],[First name]])</f>
        <v xml:space="preserve">Russell, </v>
      </c>
    </row>
    <row r="701" spans="1:34" hidden="1" x14ac:dyDescent="0.25">
      <c r="A701" t="s">
        <v>654</v>
      </c>
      <c r="P701" t="s">
        <v>655</v>
      </c>
      <c r="Q701" t="s">
        <v>16</v>
      </c>
      <c r="R701" s="3" t="s">
        <v>16</v>
      </c>
      <c r="S701" t="s">
        <v>27</v>
      </c>
      <c r="V701" t="s">
        <v>9</v>
      </c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12">
        <f>COUNTIF(Table14[[#This Row],[Catalogue of the Museum of London Antiquities 1854]:[Illustrations of Roman London 1859]],"=y")</f>
        <v>1</v>
      </c>
      <c r="AH701" s="12" t="str">
        <f>CONCATENATE(Table14[[#This Row],[Surname]],", ",Table14[[#This Row],[First name]])</f>
        <v xml:space="preserve">Russell Institution, </v>
      </c>
    </row>
    <row r="702" spans="1:34" hidden="1" x14ac:dyDescent="0.25">
      <c r="A702" t="s">
        <v>1239</v>
      </c>
      <c r="B702" t="s">
        <v>147</v>
      </c>
      <c r="Q702" t="s">
        <v>430</v>
      </c>
      <c r="R702" s="3" t="s">
        <v>430</v>
      </c>
      <c r="S702" t="s">
        <v>431</v>
      </c>
      <c r="W702" s="3" t="s">
        <v>9</v>
      </c>
      <c r="X702" s="3" t="s">
        <v>9</v>
      </c>
      <c r="Y702" s="3" t="s">
        <v>9</v>
      </c>
      <c r="Z702" s="3" t="s">
        <v>9</v>
      </c>
      <c r="AA702" s="3" t="s">
        <v>9</v>
      </c>
      <c r="AB702" s="3" t="s">
        <v>9</v>
      </c>
      <c r="AC702" s="3"/>
      <c r="AD702" s="3"/>
      <c r="AE702" s="3"/>
      <c r="AF702" s="3"/>
      <c r="AG702" s="12">
        <f>COUNTIF(Table14[[#This Row],[Catalogue of the Museum of London Antiquities 1854]:[Illustrations of Roman London 1859]],"=y")</f>
        <v>6</v>
      </c>
      <c r="AH702" s="12" t="str">
        <f>CONCATENATE(Table14[[#This Row],[Surname]],", ",Table14[[#This Row],[First name]])</f>
        <v>Sainthill, Richard</v>
      </c>
    </row>
    <row r="703" spans="1:34" hidden="1" x14ac:dyDescent="0.25">
      <c r="A703" s="3" t="s">
        <v>1111</v>
      </c>
      <c r="B703" s="3" t="s">
        <v>1112</v>
      </c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 t="s">
        <v>1113</v>
      </c>
      <c r="Q703" s="3" t="s">
        <v>16</v>
      </c>
      <c r="R703" s="3" t="s">
        <v>16</v>
      </c>
      <c r="S703" s="3" t="s">
        <v>27</v>
      </c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 t="s">
        <v>9</v>
      </c>
      <c r="AE703" s="3"/>
      <c r="AF703" s="3"/>
      <c r="AG703" s="12">
        <f>COUNTIF(Table14[[#This Row],[Catalogue of the Museum of London Antiquities 1854]:[Illustrations of Roman London 1859]],"=y")</f>
        <v>1</v>
      </c>
      <c r="AH703" s="12" t="str">
        <f>CONCATENATE(Table14[[#This Row],[Surname]],", ",Table14[[#This Row],[First name]])</f>
        <v>Salisbury, Edward Gibbon</v>
      </c>
    </row>
    <row r="704" spans="1:34" hidden="1" x14ac:dyDescent="0.25">
      <c r="A704" s="3" t="s">
        <v>1114</v>
      </c>
      <c r="B704" s="3" t="s">
        <v>196</v>
      </c>
      <c r="C704" s="3"/>
      <c r="D704" s="3" t="s">
        <v>9</v>
      </c>
      <c r="E704" s="3"/>
      <c r="F704" s="3"/>
      <c r="G704" s="3"/>
      <c r="H704" s="3"/>
      <c r="I704" s="3"/>
      <c r="J704" s="3" t="s">
        <v>9</v>
      </c>
      <c r="K704" s="3" t="s">
        <v>9</v>
      </c>
      <c r="L704" s="3"/>
      <c r="M704" s="3"/>
      <c r="N704" s="3"/>
      <c r="O704" s="3"/>
      <c r="P704" s="3" t="s">
        <v>1115</v>
      </c>
      <c r="Q704" s="3" t="s">
        <v>16</v>
      </c>
      <c r="R704" s="3" t="s">
        <v>16</v>
      </c>
      <c r="S704" s="3" t="s">
        <v>27</v>
      </c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 t="s">
        <v>9</v>
      </c>
      <c r="AE704" s="3"/>
      <c r="AF704" s="3"/>
      <c r="AG704" s="12">
        <f>COUNTIF(Table14[[#This Row],[Catalogue of the Museum of London Antiquities 1854]:[Illustrations of Roman London 1859]],"=y")</f>
        <v>1</v>
      </c>
      <c r="AH704" s="12" t="str">
        <f>CONCATENATE(Table14[[#This Row],[Surname]],", ",Table14[[#This Row],[First name]])</f>
        <v>Salmon, Frederick</v>
      </c>
    </row>
    <row r="705" spans="1:34" hidden="1" x14ac:dyDescent="0.25">
      <c r="A705" s="3" t="s">
        <v>2103</v>
      </c>
      <c r="B705" s="3" t="s">
        <v>40</v>
      </c>
      <c r="C705" s="3"/>
      <c r="D705" s="3" t="s">
        <v>9</v>
      </c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 t="s">
        <v>1788</v>
      </c>
      <c r="R705" s="3" t="s">
        <v>288</v>
      </c>
      <c r="S705" s="3" t="s">
        <v>27</v>
      </c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 t="s">
        <v>9</v>
      </c>
      <c r="AG705" s="12">
        <f>COUNTIF(Table14[[#This Row],[Catalogue of the Museum of London Antiquities 1854]:[Illustrations of Roman London 1859]],"=y")</f>
        <v>1</v>
      </c>
      <c r="AH705" s="12" t="str">
        <f>CONCATENATE(Table14[[#This Row],[Surname]],", ",Table14[[#This Row],[First name]])</f>
        <v>Sams, Joseph</v>
      </c>
    </row>
    <row r="706" spans="1:34" hidden="1" x14ac:dyDescent="0.25">
      <c r="A706" s="3" t="s">
        <v>1116</v>
      </c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 t="s">
        <v>648</v>
      </c>
      <c r="R706" s="3" t="s">
        <v>26</v>
      </c>
      <c r="S706" s="3" t="s">
        <v>27</v>
      </c>
      <c r="T706" s="3"/>
      <c r="U706" s="3" t="s">
        <v>1116</v>
      </c>
      <c r="V706" s="3"/>
      <c r="W706" s="3" t="s">
        <v>9</v>
      </c>
      <c r="X706" s="3"/>
      <c r="Y706" s="3"/>
      <c r="Z706" s="3"/>
      <c r="AA706" s="3"/>
      <c r="AB706" s="3"/>
      <c r="AC706" s="3"/>
      <c r="AD706" s="3" t="s">
        <v>9</v>
      </c>
      <c r="AE706" s="3"/>
      <c r="AF706" s="3" t="s">
        <v>9</v>
      </c>
      <c r="AG706" s="12">
        <f>COUNTIF(Table14[[#This Row],[Catalogue of the Museum of London Antiquities 1854]:[Illustrations of Roman London 1859]],"=y")</f>
        <v>3</v>
      </c>
      <c r="AH706" s="12" t="str">
        <f>CONCATENATE(Table14[[#This Row],[Surname]],", ",Table14[[#This Row],[First name]])</f>
        <v xml:space="preserve">Sandwich Book Society, </v>
      </c>
    </row>
    <row r="707" spans="1:34" hidden="1" x14ac:dyDescent="0.25">
      <c r="A707" t="s">
        <v>658</v>
      </c>
      <c r="B707" t="s">
        <v>29</v>
      </c>
      <c r="D707" t="s">
        <v>9</v>
      </c>
      <c r="J707" t="s">
        <v>9</v>
      </c>
      <c r="Q707" t="s">
        <v>136</v>
      </c>
      <c r="R707" s="3" t="s">
        <v>26</v>
      </c>
      <c r="S707" t="s">
        <v>27</v>
      </c>
      <c r="V707" t="s">
        <v>9</v>
      </c>
      <c r="W707" s="3"/>
      <c r="X707" s="3"/>
      <c r="Y707" s="3" t="s">
        <v>9</v>
      </c>
      <c r="Z707" s="3" t="s">
        <v>9</v>
      </c>
      <c r="AA707" s="3" t="s">
        <v>9</v>
      </c>
      <c r="AB707" s="3"/>
      <c r="AC707" s="3"/>
      <c r="AD707" s="3" t="s">
        <v>9</v>
      </c>
      <c r="AE707" s="3" t="s">
        <v>9</v>
      </c>
      <c r="AF707" s="3"/>
      <c r="AG707" s="12">
        <f>COUNTIF(Table14[[#This Row],[Catalogue of the Museum of London Antiquities 1854]:[Illustrations of Roman London 1859]],"=y")</f>
        <v>6</v>
      </c>
      <c r="AH707" s="12" t="str">
        <f>CONCATENATE(Table14[[#This Row],[Surname]],", ",Table14[[#This Row],[First name]])</f>
        <v>Sandys, Charles</v>
      </c>
    </row>
    <row r="708" spans="1:34" x14ac:dyDescent="0.25">
      <c r="A708" t="s">
        <v>659</v>
      </c>
      <c r="C708" t="s">
        <v>369</v>
      </c>
      <c r="P708" t="s">
        <v>2105</v>
      </c>
      <c r="Q708" t="s">
        <v>660</v>
      </c>
      <c r="R708" s="3" t="s">
        <v>16</v>
      </c>
      <c r="S708" t="s">
        <v>27</v>
      </c>
      <c r="V708" t="s">
        <v>9</v>
      </c>
      <c r="W708" s="3"/>
      <c r="X708" s="3"/>
      <c r="Y708" s="3"/>
      <c r="Z708" s="3"/>
      <c r="AA708" s="3"/>
      <c r="AB708" s="3"/>
      <c r="AC708" s="3"/>
      <c r="AD708" s="3"/>
      <c r="AE708" s="3"/>
      <c r="AF708" s="3" t="s">
        <v>9</v>
      </c>
      <c r="AG708" s="12">
        <f>COUNTIF(Table14[[#This Row],[Catalogue of the Museum of London Antiquities 1854]:[Illustrations of Roman London 1859]],"=y")</f>
        <v>2</v>
      </c>
      <c r="AH708" s="12" t="str">
        <f>CONCATENATE(Table14[[#This Row],[Surname]],", ",Table14[[#This Row],[First name]])</f>
        <v xml:space="preserve">Saul, </v>
      </c>
    </row>
    <row r="709" spans="1:34" hidden="1" x14ac:dyDescent="0.25">
      <c r="A709" t="s">
        <v>661</v>
      </c>
      <c r="B709" t="s">
        <v>1464</v>
      </c>
      <c r="D709" t="s">
        <v>9</v>
      </c>
      <c r="J709" t="s">
        <v>9</v>
      </c>
      <c r="L709" t="s">
        <v>9</v>
      </c>
      <c r="P709" t="s">
        <v>662</v>
      </c>
      <c r="Q709" t="s">
        <v>16</v>
      </c>
      <c r="R709" s="3" t="s">
        <v>16</v>
      </c>
      <c r="S709" t="s">
        <v>27</v>
      </c>
      <c r="V709" t="s">
        <v>9</v>
      </c>
      <c r="W709" s="3" t="s">
        <v>9</v>
      </c>
      <c r="X709" s="3" t="s">
        <v>9</v>
      </c>
      <c r="Y709" s="3" t="s">
        <v>9</v>
      </c>
      <c r="Z709" s="3" t="s">
        <v>9</v>
      </c>
      <c r="AA709" s="3"/>
      <c r="AB709" s="3"/>
      <c r="AC709" s="3"/>
      <c r="AD709" s="3" t="s">
        <v>9</v>
      </c>
      <c r="AE709" s="3" t="s">
        <v>9</v>
      </c>
      <c r="AF709" s="3"/>
      <c r="AG709" s="12">
        <f>COUNTIF(Table14[[#This Row],[Catalogue of the Museum of London Antiquities 1854]:[Illustrations of Roman London 1859]],"=y")</f>
        <v>7</v>
      </c>
      <c r="AH709" s="12" t="str">
        <f>CONCATENATE(Table14[[#This Row],[Surname]],", ",Table14[[#This Row],[First name]])</f>
        <v>Saull, W Devonshire</v>
      </c>
    </row>
    <row r="710" spans="1:34" hidden="1" x14ac:dyDescent="0.25">
      <c r="A710" t="s">
        <v>663</v>
      </c>
      <c r="B710" t="s">
        <v>66</v>
      </c>
      <c r="C710" t="s">
        <v>664</v>
      </c>
      <c r="D710" t="s">
        <v>3209</v>
      </c>
      <c r="J710" t="s">
        <v>9</v>
      </c>
      <c r="P710" t="s">
        <v>665</v>
      </c>
      <c r="Q710" t="s">
        <v>16</v>
      </c>
      <c r="R710" s="3" t="s">
        <v>16</v>
      </c>
      <c r="S710" t="s">
        <v>27</v>
      </c>
      <c r="V710" t="s">
        <v>9</v>
      </c>
      <c r="W710" s="3"/>
      <c r="X710" s="3"/>
      <c r="Y710" s="3" t="s">
        <v>9</v>
      </c>
      <c r="Z710" s="3"/>
      <c r="AA710" s="3"/>
      <c r="AB710" s="3"/>
      <c r="AC710" s="3"/>
      <c r="AD710" s="3"/>
      <c r="AE710" s="3"/>
      <c r="AF710" s="3"/>
      <c r="AG710" s="12">
        <f>COUNTIF(Table14[[#This Row],[Catalogue of the Museum of London Antiquities 1854]:[Illustrations of Roman London 1859]],"=y")</f>
        <v>2</v>
      </c>
      <c r="AH710" s="12" t="str">
        <f>CONCATENATE(Table14[[#This Row],[Surname]],", ",Table14[[#This Row],[First name]])</f>
        <v>Saunders, Thomas</v>
      </c>
    </row>
    <row r="711" spans="1:34" hidden="1" x14ac:dyDescent="0.25">
      <c r="A711" t="s">
        <v>1288</v>
      </c>
      <c r="Q711" t="s">
        <v>38</v>
      </c>
      <c r="R711" s="3" t="s">
        <v>3252</v>
      </c>
      <c r="S711" t="s">
        <v>27</v>
      </c>
      <c r="U711" t="s">
        <v>1288</v>
      </c>
      <c r="W711" s="3"/>
      <c r="X711" s="3" t="s">
        <v>9</v>
      </c>
      <c r="Y711" s="3" t="s">
        <v>9</v>
      </c>
      <c r="Z711" s="3" t="s">
        <v>9</v>
      </c>
      <c r="AA711" s="3" t="s">
        <v>9</v>
      </c>
      <c r="AB711" s="3" t="s">
        <v>9</v>
      </c>
      <c r="AC711" s="3"/>
      <c r="AD711" s="3"/>
      <c r="AE711" s="3"/>
      <c r="AF711" s="3"/>
      <c r="AG711" s="12">
        <f>COUNTIF(Table14[[#This Row],[Catalogue of the Museum of London Antiquities 1854]:[Illustrations of Roman London 1859]],"=y")</f>
        <v>5</v>
      </c>
      <c r="AH711" s="12" t="str">
        <f>CONCATENATE(Table14[[#This Row],[Surname]],", ",Table14[[#This Row],[First name]])</f>
        <v xml:space="preserve">Scarborough Archaeological Society, </v>
      </c>
    </row>
    <row r="712" spans="1:34" hidden="1" x14ac:dyDescent="0.25">
      <c r="A712" t="s">
        <v>2106</v>
      </c>
      <c r="B712" t="s">
        <v>1653</v>
      </c>
      <c r="P712" t="s">
        <v>311</v>
      </c>
      <c r="Q712" t="s">
        <v>16</v>
      </c>
      <c r="R712" s="3" t="s">
        <v>16</v>
      </c>
      <c r="S712" t="s">
        <v>27</v>
      </c>
      <c r="W712" s="3"/>
      <c r="X712" s="3"/>
      <c r="Y712" s="3"/>
      <c r="Z712" s="3"/>
      <c r="AA712" s="3"/>
      <c r="AB712" s="3"/>
      <c r="AC712" s="3"/>
      <c r="AD712" s="3"/>
      <c r="AE712" s="3"/>
      <c r="AF712" s="3" t="s">
        <v>9</v>
      </c>
      <c r="AG712" s="12">
        <f>COUNTIF(Table14[[#This Row],[Catalogue of the Museum of London Antiquities 1854]:[Illustrations of Roman London 1859]],"=y")</f>
        <v>1</v>
      </c>
      <c r="AH712" s="12" t="str">
        <f>CONCATENATE(Table14[[#This Row],[Surname]],", ",Table14[[#This Row],[First name]])</f>
        <v>Scott, J B</v>
      </c>
    </row>
    <row r="713" spans="1:34" hidden="1" x14ac:dyDescent="0.25">
      <c r="A713" t="s">
        <v>2106</v>
      </c>
      <c r="B713" t="s">
        <v>2107</v>
      </c>
      <c r="P713" t="s">
        <v>2108</v>
      </c>
      <c r="Q713" t="s">
        <v>16</v>
      </c>
      <c r="R713" s="3" t="s">
        <v>16</v>
      </c>
      <c r="S713" t="s">
        <v>27</v>
      </c>
      <c r="W713" s="3"/>
      <c r="X713" s="3"/>
      <c r="Y713" s="3"/>
      <c r="Z713" s="3"/>
      <c r="AA713" s="3"/>
      <c r="AB713" s="3"/>
      <c r="AC713" s="3"/>
      <c r="AD713" s="3"/>
      <c r="AE713" s="3"/>
      <c r="AF713" s="3" t="s">
        <v>9</v>
      </c>
      <c r="AG713" s="12">
        <f>COUNTIF(Table14[[#This Row],[Catalogue of the Museum of London Antiquities 1854]:[Illustrations of Roman London 1859]],"=y")</f>
        <v>1</v>
      </c>
      <c r="AH713" s="12" t="str">
        <f>CONCATENATE(Table14[[#This Row],[Surname]],", ",Table14[[#This Row],[First name]])</f>
        <v>Scott, J R</v>
      </c>
    </row>
    <row r="714" spans="1:34" hidden="1" x14ac:dyDescent="0.25">
      <c r="A714" t="s">
        <v>666</v>
      </c>
      <c r="B714" t="s">
        <v>547</v>
      </c>
      <c r="P714" t="s">
        <v>667</v>
      </c>
      <c r="Q714" t="s">
        <v>16</v>
      </c>
      <c r="R714" s="3" t="s">
        <v>16</v>
      </c>
      <c r="S714" t="s">
        <v>27</v>
      </c>
      <c r="V714" t="s">
        <v>9</v>
      </c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12">
        <f>COUNTIF(Table14[[#This Row],[Catalogue of the Museum of London Antiquities 1854]:[Illustrations of Roman London 1859]],"=y")</f>
        <v>1</v>
      </c>
      <c r="AH714" s="12" t="str">
        <f>CONCATENATE(Table14[[#This Row],[Surname]],", ",Table14[[#This Row],[First name]])</f>
        <v>Seawell, Samuel</v>
      </c>
    </row>
    <row r="715" spans="1:34" hidden="1" x14ac:dyDescent="0.25">
      <c r="A715" t="s">
        <v>668</v>
      </c>
      <c r="B715" t="s">
        <v>749</v>
      </c>
      <c r="C715" t="s">
        <v>669</v>
      </c>
      <c r="P715" t="s">
        <v>2109</v>
      </c>
      <c r="Q715" t="s">
        <v>16</v>
      </c>
      <c r="R715" s="3" t="s">
        <v>16</v>
      </c>
      <c r="S715" t="s">
        <v>27</v>
      </c>
      <c r="V715" t="s">
        <v>9</v>
      </c>
      <c r="W715" s="3" t="s">
        <v>9</v>
      </c>
      <c r="X715" s="3" t="s">
        <v>9</v>
      </c>
      <c r="Y715" s="3" t="s">
        <v>9</v>
      </c>
      <c r="Z715" s="3" t="s">
        <v>9</v>
      </c>
      <c r="AA715" s="3" t="s">
        <v>9</v>
      </c>
      <c r="AB715" s="3"/>
      <c r="AC715" s="3"/>
      <c r="AD715" s="3" t="s">
        <v>9</v>
      </c>
      <c r="AE715" s="3" t="s">
        <v>9</v>
      </c>
      <c r="AF715" s="3" t="s">
        <v>9</v>
      </c>
      <c r="AG715" s="12">
        <f>COUNTIF(Table14[[#This Row],[Catalogue of the Museum of London Antiquities 1854]:[Illustrations of Roman London 1859]],"=y")</f>
        <v>9</v>
      </c>
      <c r="AH715" s="12" t="str">
        <f>CONCATENATE(Table14[[#This Row],[Surname]],", ",Table14[[#This Row],[First name]])</f>
        <v>Sheppard, Edmund</v>
      </c>
    </row>
    <row r="716" spans="1:34" hidden="1" x14ac:dyDescent="0.25">
      <c r="A716" t="s">
        <v>670</v>
      </c>
      <c r="B716" t="s">
        <v>547</v>
      </c>
      <c r="J716" t="s">
        <v>9</v>
      </c>
      <c r="P716" t="s">
        <v>671</v>
      </c>
      <c r="Q716" t="s">
        <v>16</v>
      </c>
      <c r="R716" s="3" t="s">
        <v>16</v>
      </c>
      <c r="S716" t="s">
        <v>27</v>
      </c>
      <c r="V716" t="s">
        <v>9</v>
      </c>
      <c r="W716" s="3" t="s">
        <v>9</v>
      </c>
      <c r="X716" s="3" t="s">
        <v>9</v>
      </c>
      <c r="Y716" s="3"/>
      <c r="Z716" s="3"/>
      <c r="AA716" s="3"/>
      <c r="AB716" s="3"/>
      <c r="AC716" s="3"/>
      <c r="AD716" s="3"/>
      <c r="AE716" s="3"/>
      <c r="AF716" s="3"/>
      <c r="AG716" s="12">
        <f>COUNTIF(Table14[[#This Row],[Catalogue of the Museum of London Antiquities 1854]:[Illustrations of Roman London 1859]],"=y")</f>
        <v>3</v>
      </c>
      <c r="AH716" s="12" t="str">
        <f>CONCATENATE(Table14[[#This Row],[Surname]],", ",Table14[[#This Row],[First name]])</f>
        <v>Shepherd, Samuel</v>
      </c>
    </row>
    <row r="717" spans="1:34" hidden="1" x14ac:dyDescent="0.25">
      <c r="A717" t="s">
        <v>1117</v>
      </c>
      <c r="B717" t="s">
        <v>72</v>
      </c>
      <c r="Q717" t="s">
        <v>287</v>
      </c>
      <c r="R717" s="3" t="s">
        <v>215</v>
      </c>
      <c r="S717" t="s">
        <v>27</v>
      </c>
      <c r="W717" s="3"/>
      <c r="X717" s="3"/>
      <c r="Y717" s="3" t="s">
        <v>9</v>
      </c>
      <c r="Z717" s="3" t="s">
        <v>9</v>
      </c>
      <c r="AA717" s="3" t="s">
        <v>9</v>
      </c>
      <c r="AB717" s="3" t="s">
        <v>9</v>
      </c>
      <c r="AC717" s="3"/>
      <c r="AD717" s="3" t="s">
        <v>9</v>
      </c>
      <c r="AE717" s="3"/>
      <c r="AF717" s="3"/>
      <c r="AG717" s="12">
        <f>COUNTIF(Table14[[#This Row],[Catalogue of the Museum of London Antiquities 1854]:[Illustrations of Roman London 1859]],"=y")</f>
        <v>5</v>
      </c>
      <c r="AH717" s="12" t="str">
        <f>CONCATENATE(Table14[[#This Row],[Surname]],", ",Table14[[#This Row],[First name]])</f>
        <v>Shipp, William</v>
      </c>
    </row>
    <row r="718" spans="1:34" hidden="1" x14ac:dyDescent="0.25">
      <c r="A718" t="s">
        <v>672</v>
      </c>
      <c r="B718" t="s">
        <v>1118</v>
      </c>
      <c r="P718" t="s">
        <v>673</v>
      </c>
      <c r="Q718" t="s">
        <v>644</v>
      </c>
      <c r="R718" s="3" t="s">
        <v>608</v>
      </c>
      <c r="S718" t="s">
        <v>27</v>
      </c>
      <c r="V718" t="s">
        <v>9</v>
      </c>
      <c r="W718" s="3"/>
      <c r="X718" s="3" t="s">
        <v>9</v>
      </c>
      <c r="Y718" s="3"/>
      <c r="Z718" s="3"/>
      <c r="AA718" s="3"/>
      <c r="AB718" s="3"/>
      <c r="AC718" s="3"/>
      <c r="AD718" s="3" t="s">
        <v>9</v>
      </c>
      <c r="AE718" s="3"/>
      <c r="AF718" s="3"/>
      <c r="AG718" s="12">
        <f>COUNTIF(Table14[[#This Row],[Catalogue of the Museum of London Antiquities 1854]:[Illustrations of Roman London 1859]],"=y")</f>
        <v>3</v>
      </c>
      <c r="AH718" s="12" t="str">
        <f>CONCATENATE(Table14[[#This Row],[Surname]],", ",Table14[[#This Row],[First name]])</f>
        <v>Shortt, William T P</v>
      </c>
    </row>
    <row r="719" spans="1:34" hidden="1" x14ac:dyDescent="0.25">
      <c r="A719" t="s">
        <v>674</v>
      </c>
      <c r="B719" t="s">
        <v>113</v>
      </c>
      <c r="Q719" t="s">
        <v>675</v>
      </c>
      <c r="R719" s="3" t="s">
        <v>3252</v>
      </c>
      <c r="S719" t="s">
        <v>27</v>
      </c>
      <c r="V719" t="s">
        <v>9</v>
      </c>
      <c r="W719" s="3"/>
      <c r="X719" s="3"/>
      <c r="Y719" s="3"/>
      <c r="Z719" s="3"/>
      <c r="AA719" s="3"/>
      <c r="AB719" s="3"/>
      <c r="AC719" s="3"/>
      <c r="AD719" s="3" t="s">
        <v>9</v>
      </c>
      <c r="AE719" s="3"/>
      <c r="AF719" s="3"/>
      <c r="AG719" s="12">
        <f>COUNTIF(Table14[[#This Row],[Catalogue of the Museum of London Antiquities 1854]:[Illustrations of Roman London 1859]],"=y")</f>
        <v>2</v>
      </c>
      <c r="AH719" s="12" t="str">
        <f>CONCATENATE(Table14[[#This Row],[Surname]],", ",Table14[[#This Row],[First name]])</f>
        <v>Silburn, James</v>
      </c>
    </row>
    <row r="720" spans="1:34" hidden="1" x14ac:dyDescent="0.25">
      <c r="A720" s="3" t="s">
        <v>676</v>
      </c>
      <c r="B720" s="3" t="s">
        <v>1380</v>
      </c>
      <c r="C720" s="3" t="s">
        <v>1465</v>
      </c>
      <c r="D720" s="3" t="s">
        <v>9</v>
      </c>
      <c r="E720" s="3"/>
      <c r="F720" s="3"/>
      <c r="G720" s="3"/>
      <c r="H720" s="3"/>
      <c r="I720" s="3" t="s">
        <v>73</v>
      </c>
      <c r="J720" s="3"/>
      <c r="K720" s="3"/>
      <c r="L720" s="3"/>
      <c r="M720" s="3"/>
      <c r="N720" s="3" t="s">
        <v>2230</v>
      </c>
      <c r="O720" s="3"/>
      <c r="P720" s="3"/>
      <c r="Q720" s="3" t="s">
        <v>33</v>
      </c>
      <c r="R720" s="3" t="s">
        <v>3266</v>
      </c>
      <c r="S720" s="3" t="s">
        <v>34</v>
      </c>
      <c r="T720" s="3"/>
      <c r="U720" s="3"/>
      <c r="V720" s="3" t="s">
        <v>9</v>
      </c>
      <c r="W720" s="3"/>
      <c r="X720" s="3"/>
      <c r="Y720" s="3" t="s">
        <v>9</v>
      </c>
      <c r="Z720" s="3" t="s">
        <v>9</v>
      </c>
      <c r="AA720" s="3" t="s">
        <v>9</v>
      </c>
      <c r="AB720" s="3"/>
      <c r="AC720" s="3"/>
      <c r="AD720" s="3"/>
      <c r="AE720" s="3"/>
      <c r="AF720" s="3"/>
      <c r="AG720" s="12">
        <f>COUNTIF(Table14[[#This Row],[Catalogue of the Museum of London Antiquities 1854]:[Illustrations of Roman London 1859]],"=y")</f>
        <v>4</v>
      </c>
      <c r="AH720" s="12" t="str">
        <f>CONCATENATE(Table14[[#This Row],[Surname]],", ",Table14[[#This Row],[First name]])</f>
        <v>Simpson, J Y</v>
      </c>
    </row>
    <row r="721" spans="1:34" hidden="1" x14ac:dyDescent="0.25">
      <c r="A721" s="3" t="s">
        <v>1466</v>
      </c>
      <c r="B721" s="3" t="s">
        <v>125</v>
      </c>
      <c r="C721" s="3"/>
      <c r="D721" s="3" t="s">
        <v>9</v>
      </c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 t="s">
        <v>1467</v>
      </c>
      <c r="Q721" s="3" t="s">
        <v>16</v>
      </c>
      <c r="R721" s="3" t="s">
        <v>16</v>
      </c>
      <c r="S721" s="3" t="s">
        <v>27</v>
      </c>
      <c r="T721" s="3"/>
      <c r="U721" s="3"/>
      <c r="V721" s="3"/>
      <c r="W721" s="3"/>
      <c r="X721" s="3"/>
      <c r="Y721" s="3"/>
      <c r="Z721" s="3" t="s">
        <v>9</v>
      </c>
      <c r="AA721" s="3"/>
      <c r="AB721" s="3"/>
      <c r="AC721" s="3"/>
      <c r="AD721" s="3"/>
      <c r="AE721" s="3"/>
      <c r="AF721" s="3"/>
      <c r="AG721" s="12">
        <f>COUNTIF(Table14[[#This Row],[Catalogue of the Museum of London Antiquities 1854]:[Illustrations of Roman London 1859]],"=y")</f>
        <v>1</v>
      </c>
      <c r="AH721" s="12" t="str">
        <f>CONCATENATE(Table14[[#This Row],[Surname]],", ",Table14[[#This Row],[First name]])</f>
        <v>Slack, Henry</v>
      </c>
    </row>
    <row r="722" spans="1:34" hidden="1" x14ac:dyDescent="0.25">
      <c r="A722" t="s">
        <v>1240</v>
      </c>
      <c r="B722" t="s">
        <v>1706</v>
      </c>
      <c r="P722" t="s">
        <v>1241</v>
      </c>
      <c r="Q722" t="s">
        <v>1111</v>
      </c>
      <c r="R722" s="3" t="s">
        <v>1088</v>
      </c>
      <c r="S722" t="s">
        <v>27</v>
      </c>
      <c r="W722" s="3" t="s">
        <v>9</v>
      </c>
      <c r="X722" s="3"/>
      <c r="Y722" s="3"/>
      <c r="Z722" s="3"/>
      <c r="AA722" s="3"/>
      <c r="AB722" s="3"/>
      <c r="AC722" s="3" t="s">
        <v>9</v>
      </c>
      <c r="AD722" s="3"/>
      <c r="AE722" s="3"/>
      <c r="AF722" s="3"/>
      <c r="AG722" s="12">
        <f>COUNTIF(Table14[[#This Row],[Catalogue of the Museum of London Antiquities 1854]:[Illustrations of Roman London 1859]],"=y")</f>
        <v>2</v>
      </c>
      <c r="AH722" s="12" t="str">
        <f>CONCATENATE(Table14[[#This Row],[Surname]],", ",Table14[[#This Row],[First name]])</f>
        <v>Smart, T W Wake</v>
      </c>
    </row>
    <row r="723" spans="1:34" hidden="1" x14ac:dyDescent="0.25">
      <c r="A723" t="s">
        <v>678</v>
      </c>
      <c r="B723" t="s">
        <v>679</v>
      </c>
      <c r="C723" t="s">
        <v>486</v>
      </c>
      <c r="J723" t="s">
        <v>9</v>
      </c>
      <c r="P723" t="s">
        <v>486</v>
      </c>
      <c r="Q723" t="s">
        <v>16</v>
      </c>
      <c r="R723" s="3" t="s">
        <v>16</v>
      </c>
      <c r="S723" t="s">
        <v>27</v>
      </c>
      <c r="V723" t="s">
        <v>9</v>
      </c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12">
        <f>COUNTIF(Table14[[#This Row],[Catalogue of the Museum of London Antiquities 1854]:[Illustrations of Roman London 1859]],"=y")</f>
        <v>1</v>
      </c>
      <c r="AH723" s="12" t="str">
        <f>CONCATENATE(Table14[[#This Row],[Surname]],", ",Table14[[#This Row],[First name]])</f>
        <v>Smee, William Ray</v>
      </c>
    </row>
    <row r="724" spans="1:34" hidden="1" x14ac:dyDescent="0.25">
      <c r="A724" t="s">
        <v>680</v>
      </c>
      <c r="B724" t="s">
        <v>125</v>
      </c>
      <c r="C724" t="s">
        <v>1597</v>
      </c>
      <c r="P724" t="s">
        <v>1119</v>
      </c>
      <c r="Q724" t="s">
        <v>798</v>
      </c>
      <c r="R724" s="3" t="s">
        <v>468</v>
      </c>
      <c r="S724" t="s">
        <v>468</v>
      </c>
      <c r="V724" t="s">
        <v>9</v>
      </c>
      <c r="W724" s="3" t="s">
        <v>9</v>
      </c>
      <c r="X724" s="3" t="s">
        <v>9</v>
      </c>
      <c r="Y724" s="3" t="s">
        <v>9</v>
      </c>
      <c r="Z724" s="3" t="s">
        <v>9</v>
      </c>
      <c r="AA724" s="3" t="s">
        <v>9</v>
      </c>
      <c r="AB724" s="3"/>
      <c r="AC724" s="3"/>
      <c r="AD724" s="3"/>
      <c r="AE724" s="3"/>
      <c r="AF724" s="3" t="s">
        <v>9</v>
      </c>
      <c r="AG724" s="12">
        <f>COUNTIF(Table14[[#This Row],[Catalogue of the Museum of London Antiquities 1854]:[Illustrations of Roman London 1859]],"=y")</f>
        <v>7</v>
      </c>
      <c r="AH724" s="12" t="str">
        <f>CONCATENATE(Table14[[#This Row],[Surname]],", ",Table14[[#This Row],[First name]])</f>
        <v>Smith, Henry</v>
      </c>
    </row>
    <row r="725" spans="1:34" hidden="1" x14ac:dyDescent="0.25">
      <c r="A725" t="s">
        <v>680</v>
      </c>
      <c r="B725" t="s">
        <v>1707</v>
      </c>
      <c r="P725" s="3" t="s">
        <v>2311</v>
      </c>
      <c r="R725" s="3" t="s">
        <v>682</v>
      </c>
      <c r="S725" t="s">
        <v>683</v>
      </c>
      <c r="V725" t="s">
        <v>9</v>
      </c>
      <c r="W725" s="3"/>
      <c r="X725" s="3"/>
      <c r="Y725" s="3"/>
      <c r="Z725" s="3"/>
      <c r="AA725" s="3"/>
      <c r="AB725" s="3" t="s">
        <v>9</v>
      </c>
      <c r="AC725" s="3" t="s">
        <v>9</v>
      </c>
      <c r="AD725" s="3"/>
      <c r="AE725" s="3"/>
      <c r="AF725" s="3"/>
      <c r="AG725" s="12">
        <f>COUNTIF(Table14[[#This Row],[Catalogue of the Museum of London Antiquities 1854]:[Illustrations of Roman London 1859]],"=y")</f>
        <v>3</v>
      </c>
      <c r="AH725" s="12" t="str">
        <f>CONCATENATE(Table14[[#This Row],[Surname]],", ",Table14[[#This Row],[First name]])</f>
        <v xml:space="preserve">Smith, H Ecroyd </v>
      </c>
    </row>
    <row r="726" spans="1:34" hidden="1" x14ac:dyDescent="0.25">
      <c r="A726" t="s">
        <v>680</v>
      </c>
      <c r="B726" t="s">
        <v>11</v>
      </c>
      <c r="Q726" t="s">
        <v>1126</v>
      </c>
      <c r="R726" s="3" t="s">
        <v>468</v>
      </c>
      <c r="S726" t="s">
        <v>27</v>
      </c>
      <c r="W726" s="3"/>
      <c r="X726" s="3"/>
      <c r="Y726" s="3"/>
      <c r="Z726" s="3"/>
      <c r="AA726" s="3"/>
      <c r="AB726" s="3"/>
      <c r="AC726" s="3"/>
      <c r="AD726" s="3" t="s">
        <v>9</v>
      </c>
      <c r="AE726" s="3"/>
      <c r="AF726" s="3"/>
      <c r="AG726" s="12">
        <f>COUNTIF(Table14[[#This Row],[Catalogue of the Museum of London Antiquities 1854]:[Illustrations of Roman London 1859]],"=y")</f>
        <v>1</v>
      </c>
      <c r="AH726" s="12" t="str">
        <f>CONCATENATE(Table14[[#This Row],[Surname]],", ",Table14[[#This Row],[First name]])</f>
        <v>Smith, John</v>
      </c>
    </row>
    <row r="727" spans="1:34" hidden="1" x14ac:dyDescent="0.25">
      <c r="A727" t="s">
        <v>680</v>
      </c>
      <c r="B727" t="s">
        <v>1708</v>
      </c>
      <c r="C727" t="s">
        <v>1121</v>
      </c>
      <c r="P727" t="s">
        <v>2110</v>
      </c>
      <c r="Q727" t="s">
        <v>16</v>
      </c>
      <c r="R727" s="3" t="s">
        <v>16</v>
      </c>
      <c r="S727" t="s">
        <v>27</v>
      </c>
      <c r="W727" s="3"/>
      <c r="X727" s="3"/>
      <c r="Y727" s="3"/>
      <c r="Z727" s="3"/>
      <c r="AA727" s="3"/>
      <c r="AB727" s="3"/>
      <c r="AC727" s="3" t="s">
        <v>9</v>
      </c>
      <c r="AD727" s="3"/>
      <c r="AE727" s="3"/>
      <c r="AF727" s="3" t="s">
        <v>9</v>
      </c>
      <c r="AG727" s="12">
        <f>COUNTIF(Table14[[#This Row],[Catalogue of the Museum of London Antiquities 1854]:[Illustrations of Roman London 1859]],"=y")</f>
        <v>2</v>
      </c>
      <c r="AH727" s="12" t="str">
        <f>CONCATENATE(Table14[[#This Row],[Surname]],", ",Table14[[#This Row],[First name]])</f>
        <v>Smith, A Russell</v>
      </c>
    </row>
    <row r="728" spans="1:34" hidden="1" x14ac:dyDescent="0.25">
      <c r="A728" t="s">
        <v>680</v>
      </c>
      <c r="B728" t="s">
        <v>1120</v>
      </c>
      <c r="C728" t="s">
        <v>1121</v>
      </c>
      <c r="D728" t="s">
        <v>9</v>
      </c>
      <c r="P728" t="s">
        <v>1518</v>
      </c>
      <c r="Q728" t="s">
        <v>16</v>
      </c>
      <c r="R728" s="3" t="s">
        <v>16</v>
      </c>
      <c r="S728" t="s">
        <v>27</v>
      </c>
      <c r="W728" s="3"/>
      <c r="X728" s="3"/>
      <c r="Y728" s="3"/>
      <c r="Z728" s="3"/>
      <c r="AA728" s="3" t="s">
        <v>9</v>
      </c>
      <c r="AB728" s="3"/>
      <c r="AC728" s="3"/>
      <c r="AD728" s="3" t="s">
        <v>9</v>
      </c>
      <c r="AE728" s="3"/>
      <c r="AF728" s="3"/>
      <c r="AG728" s="12">
        <f>COUNTIF(Table14[[#This Row],[Catalogue of the Museum of London Antiquities 1854]:[Illustrations of Roman London 1859]],"=y")</f>
        <v>2</v>
      </c>
      <c r="AH728" s="12" t="str">
        <f>CONCATENATE(Table14[[#This Row],[Surname]],", ",Table14[[#This Row],[First name]])</f>
        <v>Smith, John Russell</v>
      </c>
    </row>
    <row r="729" spans="1:34" x14ac:dyDescent="0.25">
      <c r="A729" t="s">
        <v>680</v>
      </c>
      <c r="C729" t="s">
        <v>369</v>
      </c>
      <c r="Q729" t="s">
        <v>1125</v>
      </c>
      <c r="R729" s="3" t="s">
        <v>468</v>
      </c>
      <c r="S729" t="s">
        <v>27</v>
      </c>
      <c r="W729" s="3"/>
      <c r="X729" s="3"/>
      <c r="Y729" s="3"/>
      <c r="Z729" s="3"/>
      <c r="AA729" s="3"/>
      <c r="AB729" s="3"/>
      <c r="AC729" s="3"/>
      <c r="AD729" s="3" t="s">
        <v>9</v>
      </c>
      <c r="AE729" s="3"/>
      <c r="AF729" s="3"/>
      <c r="AG729" s="12">
        <f>COUNTIF(Table14[[#This Row],[Catalogue of the Museum of London Antiquities 1854]:[Illustrations of Roman London 1859]],"=y")</f>
        <v>1</v>
      </c>
      <c r="AH729" s="12" t="str">
        <f>CONCATENATE(Table14[[#This Row],[Surname]],", ",Table14[[#This Row],[First name]])</f>
        <v xml:space="preserve">Smith, </v>
      </c>
    </row>
    <row r="730" spans="1:34" x14ac:dyDescent="0.25">
      <c r="A730" t="s">
        <v>680</v>
      </c>
      <c r="C730" t="s">
        <v>335</v>
      </c>
      <c r="Q730" t="s">
        <v>1124</v>
      </c>
      <c r="R730" s="3" t="s">
        <v>468</v>
      </c>
      <c r="S730" t="s">
        <v>27</v>
      </c>
      <c r="W730" s="3"/>
      <c r="X730" s="3"/>
      <c r="Y730" s="3"/>
      <c r="Z730" s="3"/>
      <c r="AA730" s="3"/>
      <c r="AB730" s="3"/>
      <c r="AC730" s="3"/>
      <c r="AD730" s="3" t="s">
        <v>9</v>
      </c>
      <c r="AE730" s="3"/>
      <c r="AF730" s="3"/>
      <c r="AG730" s="12">
        <f>COUNTIF(Table14[[#This Row],[Catalogue of the Museum of London Antiquities 1854]:[Illustrations of Roman London 1859]],"=y")</f>
        <v>1</v>
      </c>
      <c r="AH730" s="12" t="str">
        <f>CONCATENATE(Table14[[#This Row],[Surname]],", ",Table14[[#This Row],[First name]])</f>
        <v xml:space="preserve">Smith, </v>
      </c>
    </row>
    <row r="731" spans="1:34" hidden="1" x14ac:dyDescent="0.25">
      <c r="A731" t="s">
        <v>680</v>
      </c>
      <c r="B731" t="s">
        <v>684</v>
      </c>
      <c r="D731" t="s">
        <v>3209</v>
      </c>
      <c r="P731" t="s">
        <v>685</v>
      </c>
      <c r="Q731" t="s">
        <v>16</v>
      </c>
      <c r="R731" s="3" t="s">
        <v>16</v>
      </c>
      <c r="S731" t="s">
        <v>27</v>
      </c>
      <c r="V731" t="s">
        <v>9</v>
      </c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12">
        <f>COUNTIF(Table14[[#This Row],[Catalogue of the Museum of London Antiquities 1854]:[Illustrations of Roman London 1859]],"=y")</f>
        <v>1</v>
      </c>
      <c r="AH731" s="12" t="str">
        <f>CONCATENATE(Table14[[#This Row],[Surname]],", ",Table14[[#This Row],[First name]])</f>
        <v>Smith, Richard John</v>
      </c>
    </row>
    <row r="732" spans="1:34" hidden="1" x14ac:dyDescent="0.25">
      <c r="A732" t="s">
        <v>680</v>
      </c>
      <c r="B732" t="s">
        <v>1122</v>
      </c>
      <c r="J732" t="s">
        <v>9</v>
      </c>
      <c r="P732" t="s">
        <v>1123</v>
      </c>
      <c r="Q732" t="s">
        <v>16</v>
      </c>
      <c r="R732" s="3" t="s">
        <v>16</v>
      </c>
      <c r="S732" t="s">
        <v>27</v>
      </c>
      <c r="W732" s="3"/>
      <c r="X732" s="3"/>
      <c r="Y732" s="3"/>
      <c r="Z732" s="3"/>
      <c r="AA732" s="3"/>
      <c r="AB732" s="3"/>
      <c r="AC732" s="3"/>
      <c r="AD732" s="3" t="s">
        <v>9</v>
      </c>
      <c r="AE732" s="3"/>
      <c r="AF732" s="3"/>
      <c r="AG732" s="12">
        <f>COUNTIF(Table14[[#This Row],[Catalogue of the Museum of London Antiquities 1854]:[Illustrations of Roman London 1859]],"=y")</f>
        <v>1</v>
      </c>
      <c r="AH732" s="12" t="str">
        <f>CONCATENATE(Table14[[#This Row],[Surname]],", ",Table14[[#This Row],[First name]])</f>
        <v>Smith, William James</v>
      </c>
    </row>
    <row r="733" spans="1:34" hidden="1" x14ac:dyDescent="0.25">
      <c r="A733" t="s">
        <v>680</v>
      </c>
      <c r="C733" t="s">
        <v>873</v>
      </c>
      <c r="E733" t="s">
        <v>9</v>
      </c>
      <c r="I733" t="s">
        <v>874</v>
      </c>
      <c r="Q733" t="s">
        <v>956</v>
      </c>
      <c r="R733" s="3" t="s">
        <v>3253</v>
      </c>
      <c r="S733" t="s">
        <v>27</v>
      </c>
      <c r="W733" s="3"/>
      <c r="X733" s="3"/>
      <c r="Y733" s="3"/>
      <c r="Z733" s="3"/>
      <c r="AA733" s="3"/>
      <c r="AB733" s="3"/>
      <c r="AC733" s="3"/>
      <c r="AD733" s="3"/>
      <c r="AE733" s="3" t="s">
        <v>9</v>
      </c>
      <c r="AF733" s="3"/>
      <c r="AG733" s="12">
        <f>COUNTIF(Table14[[#This Row],[Catalogue of the Museum of London Antiquities 1854]:[Illustrations of Roman London 1859]],"=y")</f>
        <v>1</v>
      </c>
      <c r="AH733" s="12" t="str">
        <f>CONCATENATE(Table14[[#This Row],[Surname]],", ",Table14[[#This Row],[First name]])</f>
        <v xml:space="preserve">Smith, </v>
      </c>
    </row>
    <row r="734" spans="1:34" hidden="1" x14ac:dyDescent="0.25">
      <c r="A734" t="s">
        <v>681</v>
      </c>
      <c r="B734" t="s">
        <v>687</v>
      </c>
      <c r="Q734" t="s">
        <v>199</v>
      </c>
      <c r="R734" s="3" t="s">
        <v>26</v>
      </c>
      <c r="S734" t="s">
        <v>27</v>
      </c>
      <c r="W734" s="3"/>
      <c r="X734" s="3" t="s">
        <v>9</v>
      </c>
      <c r="Y734" s="3"/>
      <c r="Z734" s="3"/>
      <c r="AA734" s="3"/>
      <c r="AB734" s="3"/>
      <c r="AC734" s="3"/>
      <c r="AD734" s="3"/>
      <c r="AE734" s="3"/>
      <c r="AF734" s="3"/>
      <c r="AG734" s="12">
        <f>COUNTIF(Table14[[#This Row],[Catalogue of the Museum of London Antiquities 1854]:[Illustrations of Roman London 1859]],"=y")</f>
        <v>1</v>
      </c>
      <c r="AH734" s="12" t="str">
        <f>CONCATENATE(Table14[[#This Row],[Surname]],", ",Table14[[#This Row],[First name]])</f>
        <v>Smyth, Clement Taylor</v>
      </c>
    </row>
    <row r="735" spans="1:34" hidden="1" x14ac:dyDescent="0.25">
      <c r="A735" s="3" t="s">
        <v>681</v>
      </c>
      <c r="B735" s="3" t="s">
        <v>1353</v>
      </c>
      <c r="C735" s="3" t="s">
        <v>2209</v>
      </c>
      <c r="D735" s="3"/>
      <c r="E735" s="3"/>
      <c r="F735" s="3"/>
      <c r="G735" s="3"/>
      <c r="H735" s="3"/>
      <c r="I735" s="3" t="s">
        <v>585</v>
      </c>
      <c r="J735" s="3" t="s">
        <v>9</v>
      </c>
      <c r="K735" s="3" t="s">
        <v>9</v>
      </c>
      <c r="L735" s="3"/>
      <c r="M735" s="3"/>
      <c r="N735" s="3"/>
      <c r="O735" s="3"/>
      <c r="P735" s="3" t="s">
        <v>1127</v>
      </c>
      <c r="Q735" s="3" t="s">
        <v>448</v>
      </c>
      <c r="R735" s="3" t="s">
        <v>449</v>
      </c>
      <c r="S735" s="3" t="s">
        <v>27</v>
      </c>
      <c r="T735" s="3" t="s">
        <v>9</v>
      </c>
      <c r="U735" s="3"/>
      <c r="V735" s="3" t="s">
        <v>9</v>
      </c>
      <c r="W735" s="3"/>
      <c r="X735" s="3" t="s">
        <v>9</v>
      </c>
      <c r="Y735" s="3"/>
      <c r="Z735" s="3"/>
      <c r="AA735" s="3"/>
      <c r="AB735" s="3"/>
      <c r="AC735" s="3"/>
      <c r="AD735" s="3" t="s">
        <v>9</v>
      </c>
      <c r="AE735" s="3"/>
      <c r="AF735" s="3" t="s">
        <v>9</v>
      </c>
      <c r="AG735" s="12">
        <f>COUNTIF(Table14[[#This Row],[Catalogue of the Museum of London Antiquities 1854]:[Illustrations of Roman London 1859]],"=y")</f>
        <v>4</v>
      </c>
      <c r="AH735" s="12" t="str">
        <f>CONCATENATE(Table14[[#This Row],[Surname]],", ",Table14[[#This Row],[First name]])</f>
        <v xml:space="preserve">Smyth, W H </v>
      </c>
    </row>
    <row r="736" spans="1:34" hidden="1" x14ac:dyDescent="0.25">
      <c r="A736" s="3" t="s">
        <v>686</v>
      </c>
      <c r="B736" s="3" t="s">
        <v>2189</v>
      </c>
      <c r="C736" s="3" t="s">
        <v>466</v>
      </c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 t="s">
        <v>199</v>
      </c>
      <c r="R736" s="3" t="s">
        <v>26</v>
      </c>
      <c r="S736" s="3" t="s">
        <v>27</v>
      </c>
      <c r="T736" s="3"/>
      <c r="U736" s="3"/>
      <c r="V736" s="3" t="s">
        <v>9</v>
      </c>
      <c r="W736" s="3"/>
      <c r="X736" s="3"/>
      <c r="Y736" s="3"/>
      <c r="Z736" s="3"/>
      <c r="AA736" s="3"/>
      <c r="AB736" s="3"/>
      <c r="AC736" s="3"/>
      <c r="AD736" s="3" t="s">
        <v>9</v>
      </c>
      <c r="AE736" s="3"/>
      <c r="AF736" s="3"/>
      <c r="AG736" s="12">
        <f>COUNTIF(Table14[[#This Row],[Catalogue of the Museum of London Antiquities 1854]:[Illustrations of Roman London 1859]],"=y")</f>
        <v>2</v>
      </c>
      <c r="AH736" s="12" t="str">
        <f>CONCATENATE(Table14[[#This Row],[Surname]],", ",Table14[[#This Row],[First name]])</f>
        <v>Smythe, W Disney</v>
      </c>
    </row>
    <row r="737" spans="1:34" hidden="1" x14ac:dyDescent="0.25">
      <c r="A737" s="3" t="s">
        <v>1200</v>
      </c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 t="s">
        <v>968</v>
      </c>
      <c r="Q737" s="3" t="s">
        <v>16</v>
      </c>
      <c r="R737" s="3" t="s">
        <v>16</v>
      </c>
      <c r="S737" s="3" t="s">
        <v>27</v>
      </c>
      <c r="T737" s="3"/>
      <c r="U737" s="3" t="s">
        <v>1200</v>
      </c>
      <c r="V737" s="3"/>
      <c r="W737" s="3"/>
      <c r="X737" s="3"/>
      <c r="Y737" s="3" t="s">
        <v>9</v>
      </c>
      <c r="Z737" s="3" t="s">
        <v>9</v>
      </c>
      <c r="AA737" s="3" t="s">
        <v>9</v>
      </c>
      <c r="AB737" s="3" t="s">
        <v>9</v>
      </c>
      <c r="AC737" s="3" t="s">
        <v>9</v>
      </c>
      <c r="AD737" s="3"/>
      <c r="AE737" s="3"/>
      <c r="AF737" s="3"/>
      <c r="AG737" s="12">
        <f>COUNTIF(Table14[[#This Row],[Catalogue of the Museum of London Antiquities 1854]:[Illustrations of Roman London 1859]],"=y")</f>
        <v>5</v>
      </c>
      <c r="AH737" s="12" t="str">
        <f>CONCATENATE(Table14[[#This Row],[Surname]],", ",Table14[[#This Row],[First name]])</f>
        <v xml:space="preserve">Society of Antiquaries of London, </v>
      </c>
    </row>
    <row r="738" spans="1:34" hidden="1" x14ac:dyDescent="0.25">
      <c r="A738" s="3" t="s">
        <v>13</v>
      </c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 t="s">
        <v>12</v>
      </c>
      <c r="R738" s="3" t="s">
        <v>2061</v>
      </c>
      <c r="S738" s="3" t="s">
        <v>27</v>
      </c>
      <c r="T738" s="3"/>
      <c r="U738" s="3" t="s">
        <v>13</v>
      </c>
      <c r="V738" s="3"/>
      <c r="W738" s="3"/>
      <c r="X738" s="3"/>
      <c r="Y738" s="3"/>
      <c r="Z738" s="3" t="s">
        <v>9</v>
      </c>
      <c r="AA738" s="3" t="s">
        <v>9</v>
      </c>
      <c r="AB738" s="3" t="s">
        <v>9</v>
      </c>
      <c r="AC738" s="3" t="s">
        <v>9</v>
      </c>
      <c r="AD738" s="3"/>
      <c r="AE738" s="3"/>
      <c r="AF738" s="3" t="s">
        <v>9</v>
      </c>
      <c r="AG738" s="12">
        <f>COUNTIF(Table14[[#This Row],[Catalogue of the Museum of London Antiquities 1854]:[Illustrations of Roman London 1859]],"=y")</f>
        <v>5</v>
      </c>
      <c r="AH738" s="12" t="str">
        <f>CONCATENATE(Table14[[#This Row],[Surname]],", ",Table14[[#This Row],[First name]])</f>
        <v xml:space="preserve">Society of Antiquaries of Newcastle upon Tyne, </v>
      </c>
    </row>
    <row r="739" spans="1:34" hidden="1" x14ac:dyDescent="0.25">
      <c r="A739" s="3" t="s">
        <v>1774</v>
      </c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 t="s">
        <v>1775</v>
      </c>
      <c r="R739" s="3" t="s">
        <v>885</v>
      </c>
      <c r="S739" s="3" t="s">
        <v>211</v>
      </c>
      <c r="T739" s="3"/>
      <c r="U739" s="3" t="s">
        <v>1774</v>
      </c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 t="s">
        <v>9</v>
      </c>
      <c r="AG739" s="12">
        <f>COUNTIF(Table14[[#This Row],[Catalogue of the Museum of London Antiquities 1854]:[Illustrations of Roman London 1859]],"=y")</f>
        <v>1</v>
      </c>
      <c r="AH739" s="12" t="str">
        <f>CONCATENATE(Table14[[#This Row],[Surname]],", ",Table14[[#This Row],[First name]])</f>
        <v xml:space="preserve">Society of Antiquaries of Normandy, </v>
      </c>
    </row>
    <row r="740" spans="1:34" hidden="1" x14ac:dyDescent="0.25">
      <c r="A740" s="3" t="s">
        <v>1776</v>
      </c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 t="s">
        <v>1777</v>
      </c>
      <c r="R740" s="3" t="s">
        <v>1024</v>
      </c>
      <c r="S740" s="3" t="s">
        <v>211</v>
      </c>
      <c r="T740" s="3"/>
      <c r="U740" s="3" t="s">
        <v>1776</v>
      </c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 t="s">
        <v>9</v>
      </c>
      <c r="AG740" s="12">
        <f>COUNTIF(Table14[[#This Row],[Catalogue of the Museum of London Antiquities 1854]:[Illustrations of Roman London 1859]],"=y")</f>
        <v>1</v>
      </c>
      <c r="AH740" s="12" t="str">
        <f>CONCATENATE(Table14[[#This Row],[Surname]],", ",Table14[[#This Row],[First name]])</f>
        <v xml:space="preserve">Society of Antiquaries of Picardy, </v>
      </c>
    </row>
    <row r="741" spans="1:34" hidden="1" x14ac:dyDescent="0.25">
      <c r="A741" s="3" t="s">
        <v>1531</v>
      </c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 t="s">
        <v>33</v>
      </c>
      <c r="R741" s="3" t="s">
        <v>3266</v>
      </c>
      <c r="S741" s="3" t="s">
        <v>34</v>
      </c>
      <c r="T741" s="3"/>
      <c r="U741" s="3" t="s">
        <v>1531</v>
      </c>
      <c r="V741" s="3"/>
      <c r="W741" s="3"/>
      <c r="X741" s="3"/>
      <c r="Y741" s="3"/>
      <c r="Z741" s="3"/>
      <c r="AA741" s="3"/>
      <c r="AB741" s="3" t="s">
        <v>9</v>
      </c>
      <c r="AC741" s="3" t="s">
        <v>9</v>
      </c>
      <c r="AD741" s="3"/>
      <c r="AE741" s="3"/>
      <c r="AF741" s="3"/>
      <c r="AG741" s="12">
        <f>COUNTIF(Table14[[#This Row],[Catalogue of the Museum of London Antiquities 1854]:[Illustrations of Roman London 1859]],"=y")</f>
        <v>2</v>
      </c>
      <c r="AH741" s="12" t="str">
        <f>CONCATENATE(Table14[[#This Row],[Surname]],", ",Table14[[#This Row],[First name]])</f>
        <v xml:space="preserve">Society of Antiquaries of Scotland, </v>
      </c>
    </row>
    <row r="742" spans="1:34" hidden="1" x14ac:dyDescent="0.25">
      <c r="A742" t="s">
        <v>688</v>
      </c>
      <c r="B742" t="s">
        <v>1379</v>
      </c>
      <c r="I742" t="s">
        <v>48</v>
      </c>
      <c r="J742" t="s">
        <v>9</v>
      </c>
      <c r="K742" t="s">
        <v>9</v>
      </c>
      <c r="P742" t="s">
        <v>689</v>
      </c>
      <c r="Q742" t="s">
        <v>690</v>
      </c>
      <c r="R742" s="3" t="s">
        <v>303</v>
      </c>
      <c r="S742" t="s">
        <v>27</v>
      </c>
      <c r="V742" t="s">
        <v>9</v>
      </c>
      <c r="W742" s="3"/>
      <c r="X742" s="3"/>
      <c r="Y742" s="3" t="s">
        <v>9</v>
      </c>
      <c r="Z742" s="3" t="s">
        <v>9</v>
      </c>
      <c r="AA742" s="3" t="s">
        <v>9</v>
      </c>
      <c r="AB742" s="3" t="s">
        <v>9</v>
      </c>
      <c r="AC742" s="3"/>
      <c r="AD742" s="3" t="s">
        <v>9</v>
      </c>
      <c r="AE742" s="3"/>
      <c r="AF742" s="3" t="s">
        <v>9</v>
      </c>
      <c r="AG742" s="12">
        <f>COUNTIF(Table14[[#This Row],[Catalogue of the Museum of London Antiquities 1854]:[Illustrations of Roman London 1859]],"=y")</f>
        <v>7</v>
      </c>
      <c r="AH742" s="12" t="str">
        <f>CONCATENATE(Table14[[#This Row],[Surname]],", ",Table14[[#This Row],[First name]])</f>
        <v>Solly, Samuel Reynolds</v>
      </c>
    </row>
    <row r="743" spans="1:34" hidden="1" x14ac:dyDescent="0.25">
      <c r="A743" s="3" t="s">
        <v>1128</v>
      </c>
      <c r="C743" t="s">
        <v>938</v>
      </c>
      <c r="F743" t="s">
        <v>9</v>
      </c>
      <c r="P743" t="s">
        <v>1129</v>
      </c>
      <c r="Q743" t="s">
        <v>1130</v>
      </c>
      <c r="R743" s="3" t="s">
        <v>68</v>
      </c>
      <c r="S743" t="s">
        <v>27</v>
      </c>
      <c r="W743" s="3"/>
      <c r="X743" s="3"/>
      <c r="Y743" s="3"/>
      <c r="Z743" s="3"/>
      <c r="AA743" s="3"/>
      <c r="AB743" s="3"/>
      <c r="AC743" s="3"/>
      <c r="AD743" s="3" t="s">
        <v>9</v>
      </c>
      <c r="AE743" s="3"/>
      <c r="AF743" s="3"/>
      <c r="AG743" s="12">
        <f>COUNTIF(Table14[[#This Row],[Catalogue of the Museum of London Antiquities 1854]:[Illustrations of Roman London 1859]],"=y")</f>
        <v>1</v>
      </c>
      <c r="AH743" s="12" t="str">
        <f>CONCATENATE(Table14[[#This Row],[Surname]],", ",Table14[[#This Row],[First name]])</f>
        <v xml:space="preserve">Sondes, </v>
      </c>
    </row>
    <row r="744" spans="1:34" hidden="1" x14ac:dyDescent="0.25">
      <c r="A744" s="3" t="s">
        <v>2111</v>
      </c>
      <c r="D744" t="s">
        <v>9</v>
      </c>
      <c r="P744" t="s">
        <v>1250</v>
      </c>
      <c r="Q744" t="s">
        <v>16</v>
      </c>
      <c r="R744" s="3" t="s">
        <v>16</v>
      </c>
      <c r="S744" t="s">
        <v>27</v>
      </c>
      <c r="W744" s="3"/>
      <c r="X744" s="3"/>
      <c r="Y744" s="3"/>
      <c r="Z744" s="3"/>
      <c r="AA744" s="3"/>
      <c r="AB744" s="3"/>
      <c r="AC744" s="3"/>
      <c r="AD744" s="3"/>
      <c r="AE744" s="3"/>
      <c r="AF744" s="3" t="s">
        <v>9</v>
      </c>
      <c r="AG744" s="12">
        <f>COUNTIF(Table14[[#This Row],[Catalogue of the Museum of London Antiquities 1854]:[Illustrations of Roman London 1859]],"=y")</f>
        <v>1</v>
      </c>
      <c r="AH744" s="12" t="str">
        <f>CONCATENATE(Table14[[#This Row],[Surname]],", ",Table14[[#This Row],[First name]])</f>
        <v xml:space="preserve">Sotheby and Wilkinson, </v>
      </c>
    </row>
    <row r="745" spans="1:34" hidden="1" x14ac:dyDescent="0.25">
      <c r="A745" t="s">
        <v>46</v>
      </c>
      <c r="C745" t="s">
        <v>938</v>
      </c>
      <c r="F745" t="s">
        <v>9</v>
      </c>
      <c r="P745" t="s">
        <v>2112</v>
      </c>
      <c r="Q745" t="s">
        <v>1131</v>
      </c>
      <c r="R745" s="3" t="s">
        <v>266</v>
      </c>
      <c r="S745" t="s">
        <v>27</v>
      </c>
      <c r="W745" s="3"/>
      <c r="X745" s="3"/>
      <c r="Y745" s="3"/>
      <c r="Z745" s="3"/>
      <c r="AA745" s="3"/>
      <c r="AB745" s="3"/>
      <c r="AC745" s="3"/>
      <c r="AD745" s="3" t="s">
        <v>9</v>
      </c>
      <c r="AE745" s="3"/>
      <c r="AF745" s="3" t="s">
        <v>9</v>
      </c>
      <c r="AG745" s="12">
        <f>COUNTIF(Table14[[#This Row],[Catalogue of the Museum of London Antiquities 1854]:[Illustrations of Roman London 1859]],"=y")</f>
        <v>2</v>
      </c>
      <c r="AH745" s="12" t="str">
        <f>CONCATENATE(Table14[[#This Row],[Surname]],", ",Table14[[#This Row],[First name]])</f>
        <v xml:space="preserve">Southampton, </v>
      </c>
    </row>
    <row r="746" spans="1:34" hidden="1" x14ac:dyDescent="0.25">
      <c r="A746" t="s">
        <v>691</v>
      </c>
      <c r="B746" t="s">
        <v>692</v>
      </c>
      <c r="J746" t="s">
        <v>9</v>
      </c>
      <c r="P746" t="s">
        <v>693</v>
      </c>
      <c r="Q746" t="s">
        <v>16</v>
      </c>
      <c r="R746" s="3" t="s">
        <v>16</v>
      </c>
      <c r="S746" t="s">
        <v>27</v>
      </c>
      <c r="V746" t="s">
        <v>9</v>
      </c>
      <c r="W746" s="3"/>
      <c r="X746" s="3"/>
      <c r="Y746" s="3"/>
      <c r="Z746" s="3"/>
      <c r="AA746" s="3"/>
      <c r="AB746" s="3"/>
      <c r="AC746" s="3"/>
      <c r="AD746" s="3" t="s">
        <v>9</v>
      </c>
      <c r="AE746" s="3"/>
      <c r="AF746" s="3"/>
      <c r="AG746" s="12">
        <f>COUNTIF(Table14[[#This Row],[Catalogue of the Museum of London Antiquities 1854]:[Illustrations of Roman London 1859]],"=y")</f>
        <v>2</v>
      </c>
      <c r="AH746" s="12" t="str">
        <f>CONCATENATE(Table14[[#This Row],[Surname]],", ",Table14[[#This Row],[First name]])</f>
        <v>Southby, Thomas Hayward</v>
      </c>
    </row>
    <row r="747" spans="1:34" hidden="1" x14ac:dyDescent="0.25">
      <c r="A747" t="s">
        <v>694</v>
      </c>
      <c r="B747" t="s">
        <v>29</v>
      </c>
      <c r="C747" t="s">
        <v>2113</v>
      </c>
      <c r="P747" t="s">
        <v>1519</v>
      </c>
      <c r="Q747" t="s">
        <v>607</v>
      </c>
      <c r="R747" s="3" t="s">
        <v>608</v>
      </c>
      <c r="S747" t="s">
        <v>27</v>
      </c>
      <c r="T747" t="s">
        <v>9</v>
      </c>
      <c r="V747" t="s">
        <v>9</v>
      </c>
      <c r="W747" s="3"/>
      <c r="X747" s="3"/>
      <c r="Y747" s="3" t="s">
        <v>9</v>
      </c>
      <c r="Z747" s="3" t="s">
        <v>9</v>
      </c>
      <c r="AA747" s="3" t="s">
        <v>9</v>
      </c>
      <c r="AB747" s="3" t="s">
        <v>9</v>
      </c>
      <c r="AC747" s="3"/>
      <c r="AD747" s="3" t="s">
        <v>9</v>
      </c>
      <c r="AE747" s="3"/>
      <c r="AF747" s="3" t="s">
        <v>9</v>
      </c>
      <c r="AG747" s="12">
        <f>COUNTIF(Table14[[#This Row],[Catalogue of the Museum of London Antiquities 1854]:[Illustrations of Roman London 1859]],"=y")</f>
        <v>7</v>
      </c>
      <c r="AH747" s="12" t="str">
        <f>CONCATENATE(Table14[[#This Row],[Surname]],", ",Table14[[#This Row],[First name]])</f>
        <v>Spence, Charles</v>
      </c>
    </row>
    <row r="748" spans="1:34" hidden="1" x14ac:dyDescent="0.25">
      <c r="A748" t="s">
        <v>694</v>
      </c>
      <c r="B748" t="s">
        <v>81</v>
      </c>
      <c r="P748" t="s">
        <v>1598</v>
      </c>
      <c r="Q748" t="s">
        <v>1599</v>
      </c>
      <c r="R748" s="3" t="s">
        <v>2061</v>
      </c>
      <c r="S748" t="s">
        <v>27</v>
      </c>
      <c r="W748" s="3"/>
      <c r="X748" s="3"/>
      <c r="Y748" s="3"/>
      <c r="Z748" s="3"/>
      <c r="AA748" s="3"/>
      <c r="AB748" s="3" t="s">
        <v>9</v>
      </c>
      <c r="AC748" s="3" t="s">
        <v>9</v>
      </c>
      <c r="AD748" s="3"/>
      <c r="AE748" s="3"/>
      <c r="AF748" s="3"/>
      <c r="AG748" s="12">
        <f>COUNTIF(Table14[[#This Row],[Catalogue of the Museum of London Antiquities 1854]:[Illustrations of Roman London 1859]],"=y")</f>
        <v>2</v>
      </c>
      <c r="AH748" s="12" t="str">
        <f>CONCATENATE(Table14[[#This Row],[Surname]],", ",Table14[[#This Row],[First name]])</f>
        <v>Spence, Robert</v>
      </c>
    </row>
    <row r="749" spans="1:34" hidden="1" x14ac:dyDescent="0.25">
      <c r="A749" t="s">
        <v>1381</v>
      </c>
      <c r="B749" t="s">
        <v>196</v>
      </c>
      <c r="C749" t="s">
        <v>24</v>
      </c>
      <c r="E749" t="s">
        <v>9</v>
      </c>
      <c r="P749" t="s">
        <v>1382</v>
      </c>
      <c r="Q749" t="s">
        <v>179</v>
      </c>
      <c r="R749" s="3" t="s">
        <v>185</v>
      </c>
      <c r="S749" t="s">
        <v>27</v>
      </c>
      <c r="W749" s="3"/>
      <c r="X749" s="3"/>
      <c r="Y749" s="3" t="s">
        <v>9</v>
      </c>
      <c r="Z749" s="3"/>
      <c r="AA749" s="3"/>
      <c r="AB749" s="3"/>
      <c r="AC749" s="3"/>
      <c r="AD749" s="3"/>
      <c r="AE749" s="3"/>
      <c r="AF749" s="3"/>
      <c r="AG749" s="12">
        <f>COUNTIF(Table14[[#This Row],[Catalogue of the Museum of London Antiquities 1854]:[Illustrations of Roman London 1859]],"=y")</f>
        <v>1</v>
      </c>
      <c r="AH749" s="12" t="str">
        <f>CONCATENATE(Table14[[#This Row],[Surname]],", ",Table14[[#This Row],[First name]])</f>
        <v>Spurrell, Frederick</v>
      </c>
    </row>
    <row r="750" spans="1:34" hidden="1" x14ac:dyDescent="0.25">
      <c r="A750" t="s">
        <v>1709</v>
      </c>
      <c r="B750" t="s">
        <v>11</v>
      </c>
      <c r="C750" t="s">
        <v>2211</v>
      </c>
      <c r="E750" t="s">
        <v>9</v>
      </c>
      <c r="I750" s="3" t="s">
        <v>48</v>
      </c>
      <c r="L750" t="s">
        <v>9</v>
      </c>
      <c r="P750" t="s">
        <v>2114</v>
      </c>
      <c r="Q750" t="s">
        <v>548</v>
      </c>
      <c r="R750" s="3" t="s">
        <v>3252</v>
      </c>
      <c r="S750" t="s">
        <v>27</v>
      </c>
      <c r="W750" s="3"/>
      <c r="X750" s="3"/>
      <c r="Y750" s="3"/>
      <c r="Z750" s="3"/>
      <c r="AA750" s="3"/>
      <c r="AB750" s="3"/>
      <c r="AC750" s="3" t="s">
        <v>9</v>
      </c>
      <c r="AD750" s="3"/>
      <c r="AE750" s="3"/>
      <c r="AF750" s="3" t="s">
        <v>9</v>
      </c>
      <c r="AG750" s="12">
        <f>COUNTIF(Table14[[#This Row],[Catalogue of the Museum of London Antiquities 1854]:[Illustrations of Roman London 1859]],"=y")</f>
        <v>2</v>
      </c>
      <c r="AH750" s="12" t="str">
        <f>CONCATENATE(Table14[[#This Row],[Surname]],", ",Table14[[#This Row],[First name]])</f>
        <v>Stacye, John</v>
      </c>
    </row>
    <row r="751" spans="1:34" hidden="1" x14ac:dyDescent="0.25">
      <c r="A751" t="s">
        <v>1132</v>
      </c>
      <c r="B751" t="s">
        <v>11</v>
      </c>
      <c r="P751" t="s">
        <v>1133</v>
      </c>
      <c r="Q751" t="s">
        <v>16</v>
      </c>
      <c r="R751" s="3" t="s">
        <v>16</v>
      </c>
      <c r="S751" t="s">
        <v>27</v>
      </c>
      <c r="W751" s="3"/>
      <c r="X751" s="3"/>
      <c r="Y751" s="3"/>
      <c r="Z751" s="3"/>
      <c r="AA751" s="3"/>
      <c r="AB751" s="3"/>
      <c r="AC751" s="3"/>
      <c r="AD751" s="3" t="s">
        <v>9</v>
      </c>
      <c r="AE751" s="3"/>
      <c r="AF751" s="3"/>
      <c r="AG751" s="12">
        <f>COUNTIF(Table14[[#This Row],[Catalogue of the Museum of London Antiquities 1854]:[Illustrations of Roman London 1859]],"=y")</f>
        <v>1</v>
      </c>
      <c r="AH751" s="12" t="str">
        <f>CONCATENATE(Table14[[#This Row],[Surname]],", ",Table14[[#This Row],[First name]])</f>
        <v>St Barbe, John</v>
      </c>
    </row>
    <row r="752" spans="1:34" hidden="1" x14ac:dyDescent="0.25">
      <c r="A752" t="s">
        <v>1254</v>
      </c>
      <c r="B752" t="s">
        <v>284</v>
      </c>
      <c r="Q752" t="s">
        <v>1255</v>
      </c>
      <c r="R752" s="3" t="s">
        <v>26</v>
      </c>
      <c r="S752" t="s">
        <v>27</v>
      </c>
      <c r="W752" s="3" t="s">
        <v>9</v>
      </c>
      <c r="X752" s="3"/>
      <c r="Y752" s="3"/>
      <c r="Z752" s="3"/>
      <c r="AA752" s="3"/>
      <c r="AB752" s="3"/>
      <c r="AC752" s="3"/>
      <c r="AD752" s="3"/>
      <c r="AE752" s="3"/>
      <c r="AF752" s="3"/>
      <c r="AG752" s="12">
        <f>COUNTIF(Table14[[#This Row],[Catalogue of the Museum of London Antiquities 1854]:[Illustrations of Roman London 1859]],"=y")</f>
        <v>1</v>
      </c>
      <c r="AH752" s="12" t="str">
        <f>CONCATENATE(Table14[[#This Row],[Surname]],", ",Table14[[#This Row],[First name]])</f>
        <v>St John Baker, Anthony</v>
      </c>
    </row>
    <row r="753" spans="1:34" x14ac:dyDescent="0.25">
      <c r="A753" t="s">
        <v>695</v>
      </c>
      <c r="B753" t="s">
        <v>696</v>
      </c>
      <c r="C753" t="s">
        <v>335</v>
      </c>
      <c r="Q753" t="s">
        <v>697</v>
      </c>
      <c r="R753" s="3" t="s">
        <v>388</v>
      </c>
      <c r="S753" t="s">
        <v>27</v>
      </c>
      <c r="V753" t="s">
        <v>9</v>
      </c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12">
        <f>COUNTIF(Table14[[#This Row],[Catalogue of the Museum of London Antiquities 1854]:[Illustrations of Roman London 1859]],"=y")</f>
        <v>1</v>
      </c>
      <c r="AH753" s="12" t="str">
        <f>CONCATENATE(Table14[[#This Row],[Surname]],", ",Table14[[#This Row],[First name]])</f>
        <v>Stackhouse, Acton</v>
      </c>
    </row>
    <row r="754" spans="1:34" hidden="1" x14ac:dyDescent="0.25">
      <c r="A754" t="s">
        <v>1753</v>
      </c>
      <c r="B754" t="s">
        <v>173</v>
      </c>
      <c r="C754" t="s">
        <v>24</v>
      </c>
      <c r="E754" t="s">
        <v>9</v>
      </c>
      <c r="I754" t="s">
        <v>48</v>
      </c>
      <c r="P754" t="s">
        <v>1754</v>
      </c>
      <c r="Q754" t="s">
        <v>1637</v>
      </c>
      <c r="R754" s="3" t="s">
        <v>3253</v>
      </c>
      <c r="S754" t="s">
        <v>27</v>
      </c>
      <c r="W754" s="3"/>
      <c r="X754" s="3"/>
      <c r="Y754" s="3"/>
      <c r="Z754" s="3"/>
      <c r="AA754" s="3"/>
      <c r="AB754" s="3"/>
      <c r="AC754" s="3"/>
      <c r="AD754" s="3"/>
      <c r="AE754" s="3" t="s">
        <v>9</v>
      </c>
      <c r="AF754" s="3"/>
      <c r="AG754" s="12">
        <f>COUNTIF(Table14[[#This Row],[Catalogue of the Museum of London Antiquities 1854]:[Illustrations of Roman London 1859]],"=y")</f>
        <v>1</v>
      </c>
      <c r="AH754" s="12" t="str">
        <f>CONCATENATE(Table14[[#This Row],[Surname]],", ",Table14[[#This Row],[First name]])</f>
        <v>Stead, Alfred</v>
      </c>
    </row>
    <row r="755" spans="1:34" hidden="1" x14ac:dyDescent="0.25">
      <c r="A755" t="s">
        <v>1383</v>
      </c>
      <c r="B755" t="s">
        <v>965</v>
      </c>
      <c r="Q755" t="s">
        <v>755</v>
      </c>
      <c r="R755" s="3" t="s">
        <v>26</v>
      </c>
      <c r="S755" t="s">
        <v>27</v>
      </c>
      <c r="W755" s="3"/>
      <c r="X755" s="3"/>
      <c r="Y755" s="3" t="s">
        <v>9</v>
      </c>
      <c r="Z755" s="3"/>
      <c r="AA755" s="3"/>
      <c r="AB755" s="3"/>
      <c r="AC755" s="3"/>
      <c r="AD755" s="3"/>
      <c r="AE755" s="3"/>
      <c r="AF755" s="3"/>
      <c r="AG755" s="12">
        <f>COUNTIF(Table14[[#This Row],[Catalogue of the Museum of London Antiquities 1854]:[Illustrations of Roman London 1859]],"=y")</f>
        <v>1</v>
      </c>
      <c r="AH755" s="12" t="str">
        <f>CONCATENATE(Table14[[#This Row],[Surname]],", ",Table14[[#This Row],[First name]])</f>
        <v>Steele, Stephen</v>
      </c>
    </row>
    <row r="756" spans="1:34" hidden="1" x14ac:dyDescent="0.25">
      <c r="A756" t="s">
        <v>698</v>
      </c>
      <c r="C756" t="s">
        <v>699</v>
      </c>
      <c r="E756" t="s">
        <v>9</v>
      </c>
      <c r="Q756" t="s">
        <v>644</v>
      </c>
      <c r="R756" s="3" t="s">
        <v>608</v>
      </c>
      <c r="S756" t="s">
        <v>27</v>
      </c>
      <c r="V756" t="s">
        <v>9</v>
      </c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12">
        <f>COUNTIF(Table14[[#This Row],[Catalogue of the Museum of London Antiquities 1854]:[Illustrations of Roman London 1859]],"=y")</f>
        <v>1</v>
      </c>
      <c r="AH756" s="12" t="str">
        <f>CONCATENATE(Table14[[#This Row],[Surname]],", ",Table14[[#This Row],[First name]])</f>
        <v xml:space="preserve">Stephens, </v>
      </c>
    </row>
    <row r="757" spans="1:34" hidden="1" x14ac:dyDescent="0.25">
      <c r="A757" t="s">
        <v>1384</v>
      </c>
      <c r="B757" t="s">
        <v>1385</v>
      </c>
      <c r="C757" t="s">
        <v>1325</v>
      </c>
      <c r="Q757" t="s">
        <v>454</v>
      </c>
      <c r="R757" s="3" t="s">
        <v>63</v>
      </c>
      <c r="S757" t="s">
        <v>27</v>
      </c>
      <c r="W757" s="3"/>
      <c r="X757" s="3"/>
      <c r="Y757" s="3" t="s">
        <v>9</v>
      </c>
      <c r="Z757" s="3" t="s">
        <v>9</v>
      </c>
      <c r="AA757" s="3" t="s">
        <v>9</v>
      </c>
      <c r="AB757" s="3" t="s">
        <v>9</v>
      </c>
      <c r="AC757" s="3"/>
      <c r="AD757" s="3"/>
      <c r="AE757" s="3"/>
      <c r="AF757" s="3"/>
      <c r="AG757" s="12">
        <f>COUNTIF(Table14[[#This Row],[Catalogue of the Museum of London Antiquities 1854]:[Illustrations of Roman London 1859]],"=y")</f>
        <v>4</v>
      </c>
      <c r="AH757" s="12" t="str">
        <f>CONCATENATE(Table14[[#This Row],[Surname]],", ",Table14[[#This Row],[First name]])</f>
        <v>Stevens, Henry J</v>
      </c>
    </row>
    <row r="758" spans="1:34" hidden="1" x14ac:dyDescent="0.25">
      <c r="A758" t="s">
        <v>700</v>
      </c>
      <c r="B758" t="s">
        <v>125</v>
      </c>
      <c r="Q758" t="s">
        <v>92</v>
      </c>
      <c r="R758" s="3" t="s">
        <v>68</v>
      </c>
      <c r="S758" t="s">
        <v>27</v>
      </c>
      <c r="W758" s="3"/>
      <c r="X758" s="3"/>
      <c r="Y758" s="3"/>
      <c r="Z758" s="3"/>
      <c r="AA758" s="3"/>
      <c r="AB758" s="3" t="s">
        <v>9</v>
      </c>
      <c r="AC758" s="3" t="s">
        <v>9</v>
      </c>
      <c r="AD758" s="3"/>
      <c r="AE758" s="3"/>
      <c r="AF758" s="3"/>
      <c r="AG758" s="12">
        <f>COUNTIF(Table14[[#This Row],[Catalogue of the Museum of London Antiquities 1854]:[Illustrations of Roman London 1859]],"=y")</f>
        <v>2</v>
      </c>
      <c r="AH758" s="12" t="str">
        <f>CONCATENATE(Table14[[#This Row],[Surname]],", ",Table14[[#This Row],[First name]])</f>
        <v>Stevenson, Henry</v>
      </c>
    </row>
    <row r="759" spans="1:34" hidden="1" x14ac:dyDescent="0.25">
      <c r="A759" s="3" t="s">
        <v>700</v>
      </c>
      <c r="B759" s="3" t="s">
        <v>701</v>
      </c>
      <c r="C759" s="3"/>
      <c r="D759" s="3" t="s">
        <v>9</v>
      </c>
      <c r="E759" s="3"/>
      <c r="F759" s="3"/>
      <c r="G759" s="3"/>
      <c r="H759" s="3"/>
      <c r="I759" s="3"/>
      <c r="J759" s="3" t="s">
        <v>9</v>
      </c>
      <c r="K759" s="3"/>
      <c r="L759" s="3"/>
      <c r="M759" s="3"/>
      <c r="N759" s="3"/>
      <c r="O759" s="3"/>
      <c r="P759" s="3"/>
      <c r="Q759" s="3" t="s">
        <v>92</v>
      </c>
      <c r="R759" s="3" t="s">
        <v>68</v>
      </c>
      <c r="S759" s="3" t="s">
        <v>27</v>
      </c>
      <c r="T759" s="3"/>
      <c r="U759" s="3"/>
      <c r="V759" s="3" t="s">
        <v>9</v>
      </c>
      <c r="W759" s="3"/>
      <c r="X759" s="3"/>
      <c r="Y759" s="3" t="s">
        <v>9</v>
      </c>
      <c r="Z759" s="3"/>
      <c r="AA759" s="3"/>
      <c r="AB759" s="3"/>
      <c r="AC759" s="3"/>
      <c r="AD759" s="3"/>
      <c r="AE759" s="3" t="s">
        <v>9</v>
      </c>
      <c r="AF759" s="3"/>
      <c r="AG759" s="12">
        <f>COUNTIF(Table14[[#This Row],[Catalogue of the Museum of London Antiquities 1854]:[Illustrations of Roman London 1859]],"=y")</f>
        <v>3</v>
      </c>
      <c r="AH759" s="12" t="str">
        <f>CONCATENATE(Table14[[#This Row],[Surname]],", ",Table14[[#This Row],[First name]])</f>
        <v>Stevenson, Seth William</v>
      </c>
    </row>
    <row r="760" spans="1:34" hidden="1" x14ac:dyDescent="0.25">
      <c r="A760" t="s">
        <v>2115</v>
      </c>
      <c r="B760" t="s">
        <v>7</v>
      </c>
      <c r="C760" t="s">
        <v>24</v>
      </c>
      <c r="E760" t="s">
        <v>9</v>
      </c>
      <c r="P760" t="s">
        <v>2116</v>
      </c>
      <c r="Q760" t="s">
        <v>2117</v>
      </c>
      <c r="R760" s="3" t="s">
        <v>3252</v>
      </c>
      <c r="S760" t="s">
        <v>27</v>
      </c>
      <c r="W760" s="3"/>
      <c r="X760" s="3"/>
      <c r="Y760" s="3"/>
      <c r="Z760" s="3"/>
      <c r="AA760" s="3"/>
      <c r="AB760" s="3"/>
      <c r="AC760" s="3"/>
      <c r="AD760" s="3"/>
      <c r="AE760" s="3"/>
      <c r="AF760" s="3" t="s">
        <v>9</v>
      </c>
      <c r="AG760" s="12">
        <f>COUNTIF(Table14[[#This Row],[Catalogue of the Museum of London Antiquities 1854]:[Illustrations of Roman London 1859]],"=y")</f>
        <v>1</v>
      </c>
      <c r="AH760" s="12" t="str">
        <f>CONCATENATE(Table14[[#This Row],[Surname]],", ",Table14[[#This Row],[First name]])</f>
        <v>Stillingfleet, Edward</v>
      </c>
    </row>
    <row r="761" spans="1:34" hidden="1" x14ac:dyDescent="0.25">
      <c r="A761" t="s">
        <v>1134</v>
      </c>
      <c r="B761" t="s">
        <v>7</v>
      </c>
      <c r="P761" t="s">
        <v>1135</v>
      </c>
      <c r="Q761" t="s">
        <v>16</v>
      </c>
      <c r="R761" s="3" t="s">
        <v>16</v>
      </c>
      <c r="S761" t="s">
        <v>27</v>
      </c>
      <c r="W761" s="3"/>
      <c r="X761" s="3"/>
      <c r="Y761" s="3"/>
      <c r="Z761" s="3"/>
      <c r="AA761" s="3"/>
      <c r="AB761" s="3"/>
      <c r="AC761" s="3"/>
      <c r="AD761" s="3" t="s">
        <v>9</v>
      </c>
      <c r="AE761" s="3"/>
      <c r="AF761" s="3"/>
      <c r="AG761" s="12">
        <f>COUNTIF(Table14[[#This Row],[Catalogue of the Museum of London Antiquities 1854]:[Illustrations of Roman London 1859]],"=y")</f>
        <v>1</v>
      </c>
      <c r="AH761" s="12" t="str">
        <f>CONCATENATE(Table14[[#This Row],[Surname]],", ",Table14[[#This Row],[First name]])</f>
        <v>Stock, Edward</v>
      </c>
    </row>
    <row r="762" spans="1:34" hidden="1" x14ac:dyDescent="0.25">
      <c r="A762" t="s">
        <v>1242</v>
      </c>
      <c r="B762" t="s">
        <v>125</v>
      </c>
      <c r="J762" t="s">
        <v>9</v>
      </c>
      <c r="P762" t="s">
        <v>380</v>
      </c>
      <c r="Q762" t="s">
        <v>16</v>
      </c>
      <c r="R762" s="3" t="s">
        <v>16</v>
      </c>
      <c r="S762" t="s">
        <v>27</v>
      </c>
      <c r="W762" s="3" t="s">
        <v>9</v>
      </c>
      <c r="X762" s="3"/>
      <c r="Y762" s="3"/>
      <c r="Z762" s="3"/>
      <c r="AA762" s="3"/>
      <c r="AB762" s="3"/>
      <c r="AC762" s="3"/>
      <c r="AD762" s="3"/>
      <c r="AE762" s="3"/>
      <c r="AF762" s="3"/>
      <c r="AG762" s="12">
        <f>COUNTIF(Table14[[#This Row],[Catalogue of the Museum of London Antiquities 1854]:[Illustrations of Roman London 1859]],"=y")</f>
        <v>1</v>
      </c>
      <c r="AH762" s="12" t="str">
        <f>CONCATENATE(Table14[[#This Row],[Surname]],", ",Table14[[#This Row],[First name]])</f>
        <v>Stothard, Henry</v>
      </c>
    </row>
    <row r="763" spans="1:34" hidden="1" x14ac:dyDescent="0.25">
      <c r="A763" t="s">
        <v>1136</v>
      </c>
      <c r="B763" t="s">
        <v>1137</v>
      </c>
      <c r="C763" t="s">
        <v>1138</v>
      </c>
      <c r="E763" t="s">
        <v>9</v>
      </c>
      <c r="I763" t="s">
        <v>48</v>
      </c>
      <c r="Q763" t="s">
        <v>136</v>
      </c>
      <c r="R763" s="3" t="s">
        <v>26</v>
      </c>
      <c r="S763" t="s">
        <v>27</v>
      </c>
      <c r="W763" s="3"/>
      <c r="X763" s="3"/>
      <c r="Y763" s="3"/>
      <c r="Z763" s="3"/>
      <c r="AA763" s="3"/>
      <c r="AB763" s="3"/>
      <c r="AC763" s="3"/>
      <c r="AD763" s="3" t="s">
        <v>9</v>
      </c>
      <c r="AE763" s="3"/>
      <c r="AF763" s="3"/>
      <c r="AG763" s="12">
        <f>COUNTIF(Table14[[#This Row],[Catalogue of the Museum of London Antiquities 1854]:[Illustrations of Roman London 1859]],"=y")</f>
        <v>1</v>
      </c>
      <c r="AH763" s="12" t="str">
        <f>CONCATENATE(Table14[[#This Row],[Surname]],", ",Table14[[#This Row],[First name]])</f>
        <v>Stratton, Joshua</v>
      </c>
    </row>
    <row r="764" spans="1:34" hidden="1" x14ac:dyDescent="0.25">
      <c r="A764" s="3" t="s">
        <v>656</v>
      </c>
      <c r="B764" s="3"/>
      <c r="C764" s="3" t="s">
        <v>2231</v>
      </c>
      <c r="D764" s="3" t="s">
        <v>9</v>
      </c>
      <c r="E764" s="3"/>
      <c r="F764" s="3" t="s">
        <v>9</v>
      </c>
      <c r="G764" s="3"/>
      <c r="H764" s="3"/>
      <c r="I764" s="3" t="s">
        <v>585</v>
      </c>
      <c r="J764" s="3" t="s">
        <v>9</v>
      </c>
      <c r="K764" s="3"/>
      <c r="L764" s="3"/>
      <c r="M764" s="3"/>
      <c r="N764" s="3"/>
      <c r="O764" s="3"/>
      <c r="P764" s="3" t="s">
        <v>657</v>
      </c>
      <c r="Q764" s="3" t="s">
        <v>16</v>
      </c>
      <c r="R764" s="3" t="s">
        <v>16</v>
      </c>
      <c r="S764" s="3" t="s">
        <v>27</v>
      </c>
      <c r="T764" s="3"/>
      <c r="U764" s="3"/>
      <c r="V764" s="3" t="s">
        <v>9</v>
      </c>
      <c r="W764" s="3"/>
      <c r="X764" s="3"/>
      <c r="Y764" s="3" t="s">
        <v>9</v>
      </c>
      <c r="Z764" s="3" t="s">
        <v>9</v>
      </c>
      <c r="AA764" s="3"/>
      <c r="AB764" s="3"/>
      <c r="AC764" s="3"/>
      <c r="AD764" s="3"/>
      <c r="AE764" s="3" t="s">
        <v>9</v>
      </c>
      <c r="AF764" s="3"/>
      <c r="AG764" s="12">
        <f>COUNTIF(Table14[[#This Row],[Catalogue of the Museum of London Antiquities 1854]:[Illustrations of Roman London 1859]],"=y")</f>
        <v>4</v>
      </c>
      <c r="AH764" s="12" t="str">
        <f>CONCATENATE(Table14[[#This Row],[Surname]],", ",Table14[[#This Row],[First name]])</f>
        <v xml:space="preserve">Strangford, </v>
      </c>
    </row>
    <row r="765" spans="1:34" x14ac:dyDescent="0.25">
      <c r="A765" s="3" t="s">
        <v>2118</v>
      </c>
      <c r="B765" s="3"/>
      <c r="C765" s="3" t="s">
        <v>369</v>
      </c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 t="s">
        <v>2119</v>
      </c>
      <c r="Q765" s="3" t="s">
        <v>454</v>
      </c>
      <c r="R765" s="3" t="s">
        <v>63</v>
      </c>
      <c r="S765" s="3" t="s">
        <v>27</v>
      </c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 t="s">
        <v>9</v>
      </c>
      <c r="AG765" s="12">
        <f>COUNTIF(Table14[[#This Row],[Catalogue of the Museum of London Antiquities 1854]:[Illustrations of Roman London 1859]],"=y")</f>
        <v>1</v>
      </c>
      <c r="AH765" s="12" t="str">
        <f>CONCATENATE(Table14[[#This Row],[Surname]],", ",Table14[[#This Row],[First name]])</f>
        <v xml:space="preserve">Strutt, </v>
      </c>
    </row>
    <row r="766" spans="1:34" hidden="1" x14ac:dyDescent="0.25">
      <c r="A766" s="3" t="s">
        <v>706</v>
      </c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 t="s">
        <v>128</v>
      </c>
      <c r="S766" s="3" t="s">
        <v>27</v>
      </c>
      <c r="T766" s="3"/>
      <c r="U766" s="3" t="s">
        <v>706</v>
      </c>
      <c r="V766" s="3" t="s">
        <v>9</v>
      </c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12">
        <f>COUNTIF(Table14[[#This Row],[Catalogue of the Museum of London Antiquities 1854]:[Illustrations of Roman London 1859]],"=y")</f>
        <v>1</v>
      </c>
      <c r="AH766" s="12" t="str">
        <f>CONCATENATE(Table14[[#This Row],[Surname]],", ",Table14[[#This Row],[First name]])</f>
        <v xml:space="preserve">Suffolk Institute of Archaeology and Natural History, </v>
      </c>
    </row>
    <row r="767" spans="1:34" hidden="1" x14ac:dyDescent="0.25">
      <c r="A767" t="s">
        <v>702</v>
      </c>
      <c r="B767" t="s">
        <v>501</v>
      </c>
      <c r="C767" t="s">
        <v>76</v>
      </c>
      <c r="J767" t="s">
        <v>9</v>
      </c>
      <c r="K767" t="s">
        <v>9</v>
      </c>
      <c r="Q767" t="s">
        <v>703</v>
      </c>
      <c r="R767" s="3" t="s">
        <v>2061</v>
      </c>
      <c r="S767" t="s">
        <v>27</v>
      </c>
      <c r="V767" t="s">
        <v>9</v>
      </c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12">
        <f>COUNTIF(Table14[[#This Row],[Catalogue of the Museum of London Antiquities 1854]:[Illustrations of Roman London 1859]],"=y")</f>
        <v>1</v>
      </c>
      <c r="AH767" s="12" t="str">
        <f>CONCATENATE(Table14[[#This Row],[Surname]],", ",Table14[[#This Row],[First name]])</f>
        <v>Swinburne, John Edward</v>
      </c>
    </row>
    <row r="768" spans="1:34" hidden="1" x14ac:dyDescent="0.25">
      <c r="A768" t="s">
        <v>704</v>
      </c>
      <c r="B768" t="s">
        <v>125</v>
      </c>
      <c r="P768" t="s">
        <v>705</v>
      </c>
      <c r="Q768" t="s">
        <v>16</v>
      </c>
      <c r="R768" s="3" t="s">
        <v>16</v>
      </c>
      <c r="S768" t="s">
        <v>27</v>
      </c>
      <c r="V768" t="s">
        <v>9</v>
      </c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12">
        <f>COUNTIF(Table14[[#This Row],[Catalogue of the Museum of London Antiquities 1854]:[Illustrations of Roman London 1859]],"=y")</f>
        <v>1</v>
      </c>
      <c r="AH768" s="12" t="str">
        <f>CONCATENATE(Table14[[#This Row],[Surname]],", ",Table14[[#This Row],[First name]])</f>
        <v>Sye, Henry</v>
      </c>
    </row>
    <row r="769" spans="1:34" hidden="1" x14ac:dyDescent="0.25">
      <c r="A769" t="s">
        <v>2120</v>
      </c>
      <c r="C769" t="s">
        <v>484</v>
      </c>
      <c r="K769" t="s">
        <v>9</v>
      </c>
      <c r="P769" t="s">
        <v>2121</v>
      </c>
      <c r="Q769" t="s">
        <v>16</v>
      </c>
      <c r="R769" s="3" t="s">
        <v>16</v>
      </c>
      <c r="S769" t="s">
        <v>27</v>
      </c>
      <c r="W769" s="3"/>
      <c r="X769" s="3"/>
      <c r="Y769" s="3"/>
      <c r="Z769" s="3"/>
      <c r="AA769" s="3"/>
      <c r="AB769" s="3"/>
      <c r="AC769" s="3"/>
      <c r="AD769" s="3"/>
      <c r="AE769" s="3"/>
      <c r="AF769" s="3" t="s">
        <v>9</v>
      </c>
      <c r="AG769" s="12">
        <f>COUNTIF(Table14[[#This Row],[Catalogue of the Museum of London Antiquities 1854]:[Illustrations of Roman London 1859]],"=y")</f>
        <v>1</v>
      </c>
      <c r="AH769" s="12" t="str">
        <f>CONCATENATE(Table14[[#This Row],[Surname]],", ",Table14[[#This Row],[First name]])</f>
        <v xml:space="preserve">Sykes, </v>
      </c>
    </row>
    <row r="770" spans="1:34" hidden="1" x14ac:dyDescent="0.25">
      <c r="A770" s="3" t="s">
        <v>1386</v>
      </c>
      <c r="B770" s="3" t="s">
        <v>1387</v>
      </c>
      <c r="C770" s="3"/>
      <c r="D770" s="3" t="s">
        <v>9</v>
      </c>
      <c r="E770" s="3"/>
      <c r="F770" s="3"/>
      <c r="G770" s="3"/>
      <c r="H770" s="3"/>
      <c r="I770" s="3" t="s">
        <v>73</v>
      </c>
      <c r="J770" s="3"/>
      <c r="K770" s="3"/>
      <c r="L770" s="3"/>
      <c r="M770" s="3"/>
      <c r="N770" s="3"/>
      <c r="O770" s="3"/>
      <c r="P770" s="3" t="s">
        <v>1388</v>
      </c>
      <c r="Q770" s="3" t="s">
        <v>779</v>
      </c>
      <c r="R770" s="3" t="s">
        <v>169</v>
      </c>
      <c r="S770" s="3" t="s">
        <v>27</v>
      </c>
      <c r="T770" s="3"/>
      <c r="U770" s="3"/>
      <c r="V770" s="3"/>
      <c r="W770" s="3"/>
      <c r="X770" s="3"/>
      <c r="Y770" s="3" t="s">
        <v>9</v>
      </c>
      <c r="Z770" s="3" t="s">
        <v>9</v>
      </c>
      <c r="AA770" s="3" t="s">
        <v>9</v>
      </c>
      <c r="AB770" s="3"/>
      <c r="AC770" s="3"/>
      <c r="AD770" s="3"/>
      <c r="AE770" s="3"/>
      <c r="AF770" s="3"/>
      <c r="AG770" s="12">
        <f>COUNTIF(Table14[[#This Row],[Catalogue of the Museum of London Antiquities 1854]:[Illustrations of Roman London 1859]],"=y")</f>
        <v>3</v>
      </c>
      <c r="AH770" s="12" t="str">
        <f>CONCATENATE(Table14[[#This Row],[Surname]],", ",Table14[[#This Row],[First name]])</f>
        <v>Symonds, John Addington</v>
      </c>
    </row>
    <row r="771" spans="1:34" hidden="1" x14ac:dyDescent="0.25">
      <c r="A771" s="3" t="s">
        <v>1139</v>
      </c>
      <c r="B771" s="3" t="s">
        <v>1140</v>
      </c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 t="s">
        <v>1141</v>
      </c>
      <c r="R771" s="3" t="s">
        <v>26</v>
      </c>
      <c r="S771" s="3" t="s">
        <v>27</v>
      </c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 t="s">
        <v>9</v>
      </c>
      <c r="AE771" s="3"/>
      <c r="AF771" s="3"/>
      <c r="AG771" s="12">
        <f>COUNTIF(Table14[[#This Row],[Catalogue of the Museum of London Antiquities 1854]:[Illustrations of Roman London 1859]],"=y")</f>
        <v>1</v>
      </c>
      <c r="AH771" s="12" t="str">
        <f>CONCATENATE(Table14[[#This Row],[Surname]],", ",Table14[[#This Row],[First name]])</f>
        <v>Talbot, J S G</v>
      </c>
    </row>
    <row r="772" spans="1:34" hidden="1" x14ac:dyDescent="0.25">
      <c r="A772" s="3" t="s">
        <v>1389</v>
      </c>
      <c r="B772" s="3"/>
      <c r="C772" s="3" t="s">
        <v>1390</v>
      </c>
      <c r="D772" s="3" t="s">
        <v>9</v>
      </c>
      <c r="E772" s="3"/>
      <c r="F772" s="3" t="s">
        <v>9</v>
      </c>
      <c r="G772" s="3"/>
      <c r="H772" s="3"/>
      <c r="I772" s="3"/>
      <c r="J772" s="3" t="s">
        <v>9</v>
      </c>
      <c r="K772" s="3"/>
      <c r="L772" s="3" t="s">
        <v>9</v>
      </c>
      <c r="M772" s="3"/>
      <c r="N772" s="3" t="s">
        <v>2232</v>
      </c>
      <c r="O772" s="3"/>
      <c r="P772" s="3" t="s">
        <v>1520</v>
      </c>
      <c r="Q772" s="3" t="s">
        <v>1403</v>
      </c>
      <c r="R772" s="3" t="s">
        <v>1403</v>
      </c>
      <c r="S772" s="3" t="s">
        <v>431</v>
      </c>
      <c r="T772" s="3"/>
      <c r="U772" s="3"/>
      <c r="V772" s="3"/>
      <c r="W772" s="3"/>
      <c r="X772" s="3"/>
      <c r="Y772" s="3" t="s">
        <v>9</v>
      </c>
      <c r="Z772" s="3" t="s">
        <v>9</v>
      </c>
      <c r="AA772" s="3" t="s">
        <v>9</v>
      </c>
      <c r="AB772" s="3" t="s">
        <v>9</v>
      </c>
      <c r="AC772" s="3" t="s">
        <v>9</v>
      </c>
      <c r="AD772" s="3"/>
      <c r="AE772" s="3"/>
      <c r="AF772" s="3" t="s">
        <v>9</v>
      </c>
      <c r="AG772" s="12">
        <f>COUNTIF(Table14[[#This Row],[Catalogue of the Museum of London Antiquities 1854]:[Illustrations of Roman London 1859]],"=y")</f>
        <v>6</v>
      </c>
      <c r="AH772" s="12" t="str">
        <f>CONCATENATE(Table14[[#This Row],[Surname]],", ",Table14[[#This Row],[First name]])</f>
        <v xml:space="preserve">Talbot de Malahide, </v>
      </c>
    </row>
    <row r="773" spans="1:34" hidden="1" x14ac:dyDescent="0.25">
      <c r="A773" s="3" t="s">
        <v>1142</v>
      </c>
      <c r="B773" s="3" t="s">
        <v>42</v>
      </c>
      <c r="C773" s="3"/>
      <c r="D773" s="3"/>
      <c r="E773" s="3"/>
      <c r="F773" s="3"/>
      <c r="G773" s="3"/>
      <c r="H773" s="3"/>
      <c r="I773" s="3"/>
      <c r="J773" s="3" t="s">
        <v>9</v>
      </c>
      <c r="K773" s="3"/>
      <c r="L773" s="3"/>
      <c r="M773" s="3"/>
      <c r="N773" s="3"/>
      <c r="O773" s="3"/>
      <c r="P773" s="3" t="s">
        <v>1143</v>
      </c>
      <c r="Q773" s="3" t="s">
        <v>16</v>
      </c>
      <c r="R773" s="3" t="s">
        <v>16</v>
      </c>
      <c r="S773" s="3" t="s">
        <v>27</v>
      </c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 t="s">
        <v>9</v>
      </c>
      <c r="AE773" s="3" t="s">
        <v>9</v>
      </c>
      <c r="AF773" s="3"/>
      <c r="AG773" s="12">
        <f>COUNTIF(Table14[[#This Row],[Catalogue of the Museum of London Antiquities 1854]:[Illustrations of Roman London 1859]],"=y")</f>
        <v>2</v>
      </c>
      <c r="AH773" s="12" t="str">
        <f>CONCATENATE(Table14[[#This Row],[Surname]],", ",Table14[[#This Row],[First name]])</f>
        <v>Taylor, Arthur</v>
      </c>
    </row>
    <row r="774" spans="1:34" hidden="1" x14ac:dyDescent="0.25">
      <c r="A774" s="3" t="s">
        <v>1142</v>
      </c>
      <c r="B774" s="3" t="s">
        <v>11</v>
      </c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 t="s">
        <v>184</v>
      </c>
      <c r="R774" s="3" t="s">
        <v>185</v>
      </c>
      <c r="S774" s="3" t="s">
        <v>27</v>
      </c>
      <c r="T774" s="3"/>
      <c r="U774" s="3"/>
      <c r="V774" s="3"/>
      <c r="W774" s="3"/>
      <c r="X774" s="3" t="s">
        <v>9</v>
      </c>
      <c r="Y774" s="3"/>
      <c r="Z774" s="3"/>
      <c r="AA774" s="3"/>
      <c r="AB774" s="3"/>
      <c r="AC774" s="3"/>
      <c r="AD774" s="3"/>
      <c r="AE774" s="3"/>
      <c r="AF774" s="3"/>
      <c r="AG774" s="12">
        <f>COUNTIF(Table14[[#This Row],[Catalogue of the Museum of London Antiquities 1854]:[Illustrations of Roman London 1859]],"=y")</f>
        <v>1</v>
      </c>
      <c r="AH774" s="12" t="str">
        <f>CONCATENATE(Table14[[#This Row],[Surname]],", ",Table14[[#This Row],[First name]])</f>
        <v>Taylor, John</v>
      </c>
    </row>
    <row r="775" spans="1:34" hidden="1" x14ac:dyDescent="0.25">
      <c r="A775" s="3" t="s">
        <v>1142</v>
      </c>
      <c r="B775" s="3" t="s">
        <v>1710</v>
      </c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 t="s">
        <v>9</v>
      </c>
      <c r="N775" s="3" t="s">
        <v>1301</v>
      </c>
      <c r="O775" s="3"/>
      <c r="P775" s="3" t="s">
        <v>2122</v>
      </c>
      <c r="Q775" s="3" t="s">
        <v>16</v>
      </c>
      <c r="R775" s="3" t="s">
        <v>16</v>
      </c>
      <c r="S775" s="3" t="s">
        <v>27</v>
      </c>
      <c r="T775" s="3"/>
      <c r="U775" s="3"/>
      <c r="V775" s="3"/>
      <c r="W775" s="3"/>
      <c r="X775" s="3"/>
      <c r="Y775" s="3"/>
      <c r="Z775" s="3"/>
      <c r="AA775" s="3"/>
      <c r="AB775" s="3"/>
      <c r="AC775" s="3" t="s">
        <v>9</v>
      </c>
      <c r="AD775" s="3"/>
      <c r="AE775" s="3"/>
      <c r="AF775" s="3" t="s">
        <v>9</v>
      </c>
      <c r="AG775" s="12">
        <f>COUNTIF(Table14[[#This Row],[Catalogue of the Museum of London Antiquities 1854]:[Illustrations of Roman London 1859]],"=y")</f>
        <v>2</v>
      </c>
      <c r="AH775" s="12" t="str">
        <f>CONCATENATE(Table14[[#This Row],[Surname]],", ",Table14[[#This Row],[First name]])</f>
        <v>Taylor, W J</v>
      </c>
    </row>
    <row r="776" spans="1:34" hidden="1" x14ac:dyDescent="0.25">
      <c r="A776" s="3" t="s">
        <v>66</v>
      </c>
      <c r="B776" s="3" t="s">
        <v>1752</v>
      </c>
      <c r="C776" s="3" t="s">
        <v>24</v>
      </c>
      <c r="D776" s="3"/>
      <c r="E776" s="3" t="s">
        <v>9</v>
      </c>
      <c r="F776" s="3"/>
      <c r="G776" s="3"/>
      <c r="H776" s="3"/>
      <c r="I776" s="3" t="s">
        <v>48</v>
      </c>
      <c r="J776" s="3"/>
      <c r="K776" s="3"/>
      <c r="L776" s="3"/>
      <c r="M776" s="3"/>
      <c r="N776" s="3"/>
      <c r="O776" s="3"/>
      <c r="P776" s="3"/>
      <c r="Q776" s="3" t="s">
        <v>956</v>
      </c>
      <c r="R776" s="3" t="s">
        <v>3253</v>
      </c>
      <c r="S776" s="3" t="s">
        <v>27</v>
      </c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 t="s">
        <v>9</v>
      </c>
      <c r="AF776" s="3"/>
      <c r="AG776" s="12">
        <f>COUNTIF(Table14[[#This Row],[Catalogue of the Museum of London Antiquities 1854]:[Illustrations of Roman London 1859]],"=y")</f>
        <v>1</v>
      </c>
      <c r="AH776" s="12" t="str">
        <f>CONCATENATE(Table14[[#This Row],[Surname]],", ",Table14[[#This Row],[First name]])</f>
        <v>Thomas, A</v>
      </c>
    </row>
    <row r="777" spans="1:34" hidden="1" x14ac:dyDescent="0.25">
      <c r="A777" s="3" t="s">
        <v>66</v>
      </c>
      <c r="B777" s="3" t="s">
        <v>72</v>
      </c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 t="s">
        <v>9</v>
      </c>
      <c r="AF777" s="3"/>
      <c r="AG777" s="12">
        <f>COUNTIF(Table14[[#This Row],[Catalogue of the Museum of London Antiquities 1854]:[Illustrations of Roman London 1859]],"=y")</f>
        <v>1</v>
      </c>
      <c r="AH777" s="12" t="str">
        <f>CONCATENATE(Table14[[#This Row],[Surname]],", ",Table14[[#This Row],[First name]])</f>
        <v>Thomas, William</v>
      </c>
    </row>
    <row r="778" spans="1:34" hidden="1" x14ac:dyDescent="0.25">
      <c r="A778" s="3" t="s">
        <v>1144</v>
      </c>
      <c r="B778" s="3" t="s">
        <v>1145</v>
      </c>
      <c r="C778" s="3"/>
      <c r="D778" s="3" t="s">
        <v>9</v>
      </c>
      <c r="E778" s="3"/>
      <c r="F778" s="3"/>
      <c r="G778" s="3"/>
      <c r="H778" s="3"/>
      <c r="I778" s="3"/>
      <c r="J778" s="3" t="s">
        <v>9</v>
      </c>
      <c r="K778" s="3"/>
      <c r="L778" s="3"/>
      <c r="M778" s="3"/>
      <c r="N778" s="3"/>
      <c r="O778" s="3"/>
      <c r="P778" s="3" t="s">
        <v>1146</v>
      </c>
      <c r="Q778" s="3" t="s">
        <v>16</v>
      </c>
      <c r="R778" s="3" t="s">
        <v>16</v>
      </c>
      <c r="S778" s="3" t="s">
        <v>27</v>
      </c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 t="s">
        <v>9</v>
      </c>
      <c r="AE778" s="3"/>
      <c r="AF778" s="3"/>
      <c r="AG778" s="12">
        <f>COUNTIF(Table14[[#This Row],[Catalogue of the Museum of London Antiquities 1854]:[Illustrations of Roman London 1859]],"=y")</f>
        <v>1</v>
      </c>
      <c r="AH778" s="12" t="str">
        <f>CONCATENATE(Table14[[#This Row],[Surname]],", ",Table14[[#This Row],[First name]])</f>
        <v>Thoms, William John</v>
      </c>
    </row>
    <row r="779" spans="1:34" hidden="1" x14ac:dyDescent="0.25">
      <c r="A779" s="3" t="s">
        <v>707</v>
      </c>
      <c r="B779" s="3" t="s">
        <v>113</v>
      </c>
      <c r="C779" s="3"/>
      <c r="D779" s="3" t="s">
        <v>9</v>
      </c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 t="s">
        <v>327</v>
      </c>
      <c r="R779" s="3" t="s">
        <v>328</v>
      </c>
      <c r="S779" s="3" t="s">
        <v>27</v>
      </c>
      <c r="T779" s="3"/>
      <c r="U779" s="3"/>
      <c r="V779" s="3" t="s">
        <v>9</v>
      </c>
      <c r="W779" s="3"/>
      <c r="X779" s="3"/>
      <c r="Y779" s="3"/>
      <c r="Z779" s="3"/>
      <c r="AA779" s="3"/>
      <c r="AB779" s="3"/>
      <c r="AC779" s="3"/>
      <c r="AD779" s="3"/>
      <c r="AE779" s="3"/>
      <c r="AF779" s="3" t="s">
        <v>9</v>
      </c>
      <c r="AG779" s="12">
        <f>COUNTIF(Table14[[#This Row],[Catalogue of the Museum of London Antiquities 1854]:[Illustrations of Roman London 1859]],"=y")</f>
        <v>2</v>
      </c>
      <c r="AH779" s="12" t="str">
        <f>CONCATENATE(Table14[[#This Row],[Surname]],", ",Table14[[#This Row],[First name]])</f>
        <v>Thompson, James</v>
      </c>
    </row>
    <row r="780" spans="1:34" hidden="1" x14ac:dyDescent="0.25">
      <c r="A780" t="s">
        <v>707</v>
      </c>
      <c r="B780" t="s">
        <v>40</v>
      </c>
      <c r="P780" t="s">
        <v>2123</v>
      </c>
      <c r="Q780" t="s">
        <v>1260</v>
      </c>
      <c r="R780" s="3" t="s">
        <v>400</v>
      </c>
      <c r="S780" t="s">
        <v>27</v>
      </c>
      <c r="W780" s="3"/>
      <c r="X780" s="3"/>
      <c r="Y780" s="3"/>
      <c r="Z780" s="3"/>
      <c r="AA780" s="3"/>
      <c r="AB780" s="3"/>
      <c r="AC780" s="3"/>
      <c r="AD780" s="3"/>
      <c r="AE780" s="3"/>
      <c r="AF780" s="3" t="s">
        <v>9</v>
      </c>
      <c r="AG780" s="12">
        <f>COUNTIF(Table14[[#This Row],[Catalogue of the Museum of London Antiquities 1854]:[Illustrations of Roman London 1859]],"=y")</f>
        <v>1</v>
      </c>
      <c r="AH780" s="12" t="str">
        <f>CONCATENATE(Table14[[#This Row],[Surname]],", ",Table14[[#This Row],[First name]])</f>
        <v>Thompson, Joseph</v>
      </c>
    </row>
    <row r="781" spans="1:34" hidden="1" x14ac:dyDescent="0.25">
      <c r="A781" t="s">
        <v>1147</v>
      </c>
      <c r="C781" t="s">
        <v>1148</v>
      </c>
      <c r="J781" t="s">
        <v>9</v>
      </c>
      <c r="Q781" t="s">
        <v>1149</v>
      </c>
      <c r="R781" s="3" t="s">
        <v>1149</v>
      </c>
      <c r="S781" t="s">
        <v>1150</v>
      </c>
      <c r="W781" s="3"/>
      <c r="X781" s="3"/>
      <c r="Y781" s="3"/>
      <c r="Z781" s="3"/>
      <c r="AA781" s="3"/>
      <c r="AB781" s="3"/>
      <c r="AC781" s="3"/>
      <c r="AD781" s="3" t="s">
        <v>9</v>
      </c>
      <c r="AE781" s="3"/>
      <c r="AF781" s="3"/>
      <c r="AG781" s="12">
        <f>COUNTIF(Table14[[#This Row],[Catalogue of the Museum of London Antiquities 1854]:[Illustrations of Roman London 1859]],"=y")</f>
        <v>1</v>
      </c>
      <c r="AH781" s="12" t="str">
        <f>CONCATENATE(Table14[[#This Row],[Surname]],", ",Table14[[#This Row],[First name]])</f>
        <v xml:space="preserve">Thomsen, </v>
      </c>
    </row>
    <row r="782" spans="1:34" hidden="1" x14ac:dyDescent="0.25">
      <c r="A782" t="s">
        <v>708</v>
      </c>
      <c r="B782" t="s">
        <v>147</v>
      </c>
      <c r="C782" t="s">
        <v>709</v>
      </c>
      <c r="D782" t="s">
        <v>9</v>
      </c>
      <c r="Q782" t="s">
        <v>16</v>
      </c>
      <c r="R782" s="3" t="s">
        <v>16</v>
      </c>
      <c r="S782" t="s">
        <v>27</v>
      </c>
      <c r="U782" t="s">
        <v>513</v>
      </c>
      <c r="V782" t="s">
        <v>9</v>
      </c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12">
        <f>COUNTIF(Table14[[#This Row],[Catalogue of the Museum of London Antiquities 1854]:[Illustrations of Roman London 1859]],"=y")</f>
        <v>1</v>
      </c>
      <c r="AH782" s="12" t="str">
        <f>CONCATENATE(Table14[[#This Row],[Surname]],", ",Table14[[#This Row],[First name]])</f>
        <v>Thomson, Richard</v>
      </c>
    </row>
    <row r="783" spans="1:34" hidden="1" x14ac:dyDescent="0.25">
      <c r="A783" t="s">
        <v>2124</v>
      </c>
      <c r="B783" t="s">
        <v>547</v>
      </c>
      <c r="P783" t="s">
        <v>2125</v>
      </c>
      <c r="Q783" t="s">
        <v>499</v>
      </c>
      <c r="R783" s="3" t="s">
        <v>111</v>
      </c>
      <c r="S783" t="s">
        <v>27</v>
      </c>
      <c r="W783" s="3"/>
      <c r="X783" s="3"/>
      <c r="Y783" s="3"/>
      <c r="Z783" s="3"/>
      <c r="AA783" s="3"/>
      <c r="AB783" s="3"/>
      <c r="AC783" s="3"/>
      <c r="AD783" s="3"/>
      <c r="AE783" s="3"/>
      <c r="AF783" s="3" t="s">
        <v>9</v>
      </c>
      <c r="AG783" s="12">
        <f>COUNTIF(Table14[[#This Row],[Catalogue of the Museum of London Antiquities 1854]:[Illustrations of Roman London 1859]],"=y")</f>
        <v>1</v>
      </c>
      <c r="AH783" s="12" t="str">
        <f>CONCATENATE(Table14[[#This Row],[Surname]],", ",Table14[[#This Row],[First name]])</f>
        <v>Thornton, Samuel</v>
      </c>
    </row>
    <row r="784" spans="1:34" hidden="1" x14ac:dyDescent="0.25">
      <c r="A784" s="3" t="s">
        <v>1468</v>
      </c>
      <c r="B784" s="3" t="s">
        <v>11</v>
      </c>
      <c r="C784" s="3"/>
      <c r="D784" s="3" t="s">
        <v>1027</v>
      </c>
      <c r="E784" s="3"/>
      <c r="F784" s="3"/>
      <c r="G784" s="3"/>
      <c r="H784" s="3"/>
      <c r="I784" s="3" t="s">
        <v>73</v>
      </c>
      <c r="J784" s="3" t="s">
        <v>9</v>
      </c>
      <c r="K784" s="3"/>
      <c r="L784" s="3"/>
      <c r="M784" s="3"/>
      <c r="N784" s="3"/>
      <c r="O784" s="3"/>
      <c r="P784" s="3"/>
      <c r="Q784" s="3" t="s">
        <v>3227</v>
      </c>
      <c r="R784" s="3" t="s">
        <v>1088</v>
      </c>
      <c r="S784" s="3" t="s">
        <v>27</v>
      </c>
      <c r="T784" s="3"/>
      <c r="U784" s="3"/>
      <c r="V784" s="3"/>
      <c r="W784" s="3"/>
      <c r="X784" s="3"/>
      <c r="Y784" s="3" t="s">
        <v>9</v>
      </c>
      <c r="Z784" s="3" t="s">
        <v>9</v>
      </c>
      <c r="AA784" s="3" t="s">
        <v>9</v>
      </c>
      <c r="AB784" s="3" t="s">
        <v>9</v>
      </c>
      <c r="AC784" s="3"/>
      <c r="AD784" s="3" t="s">
        <v>9</v>
      </c>
      <c r="AE784" s="3"/>
      <c r="AF784" s="3"/>
      <c r="AG784" s="12">
        <f>COUNTIF(Table14[[#This Row],[Catalogue of the Museum of London Antiquities 1854]:[Illustrations of Roman London 1859]],"=y")</f>
        <v>5</v>
      </c>
      <c r="AH784" s="12" t="str">
        <f>CONCATENATE(Table14[[#This Row],[Surname]],", ",Table14[[#This Row],[First name]])</f>
        <v>Thurnam, John</v>
      </c>
    </row>
    <row r="785" spans="1:34" hidden="1" x14ac:dyDescent="0.25">
      <c r="A785" t="s">
        <v>1152</v>
      </c>
      <c r="B785" t="s">
        <v>66</v>
      </c>
      <c r="Q785" t="s">
        <v>823</v>
      </c>
      <c r="R785" s="3" t="s">
        <v>26</v>
      </c>
      <c r="S785" t="s">
        <v>27</v>
      </c>
      <c r="W785" s="3"/>
      <c r="X785" s="3"/>
      <c r="Y785" s="3" t="s">
        <v>9</v>
      </c>
      <c r="Z785" s="3" t="s">
        <v>9</v>
      </c>
      <c r="AA785" s="3" t="s">
        <v>9</v>
      </c>
      <c r="AB785" s="3" t="s">
        <v>9</v>
      </c>
      <c r="AC785" s="3"/>
      <c r="AD785" s="3" t="s">
        <v>9</v>
      </c>
      <c r="AE785" s="3" t="s">
        <v>9</v>
      </c>
      <c r="AF785" s="3"/>
      <c r="AG785" s="12">
        <f>COUNTIF(Table14[[#This Row],[Catalogue of the Museum of London Antiquities 1854]:[Illustrations of Roman London 1859]],"=y")</f>
        <v>6</v>
      </c>
      <c r="AH785" s="12" t="str">
        <f>CONCATENATE(Table14[[#This Row],[Surname]],", ",Table14[[#This Row],[First name]])</f>
        <v>Thurston, Thomas</v>
      </c>
    </row>
    <row r="786" spans="1:34" hidden="1" x14ac:dyDescent="0.25">
      <c r="A786" s="3" t="s">
        <v>710</v>
      </c>
      <c r="B786" s="3" t="s">
        <v>11</v>
      </c>
      <c r="C786" s="3"/>
      <c r="D786" s="3" t="s">
        <v>9</v>
      </c>
      <c r="E786" s="3"/>
      <c r="F786" s="3"/>
      <c r="G786" s="3"/>
      <c r="H786" s="3"/>
      <c r="I786" s="3"/>
      <c r="J786" s="3" t="s">
        <v>9</v>
      </c>
      <c r="K786" s="3"/>
      <c r="L786" s="3"/>
      <c r="M786" s="3"/>
      <c r="N786" s="3"/>
      <c r="O786" s="3"/>
      <c r="P786" s="3" t="s">
        <v>2126</v>
      </c>
      <c r="Q786" s="3" t="s">
        <v>16</v>
      </c>
      <c r="R786" s="3" t="s">
        <v>16</v>
      </c>
      <c r="S786" s="3" t="s">
        <v>27</v>
      </c>
      <c r="T786" s="3"/>
      <c r="U786" s="3"/>
      <c r="V786" s="3" t="s">
        <v>9</v>
      </c>
      <c r="W786" s="3"/>
      <c r="X786" s="3"/>
      <c r="Y786" s="3"/>
      <c r="Z786" s="3"/>
      <c r="AA786" s="3"/>
      <c r="AB786" s="3"/>
      <c r="AC786" s="3"/>
      <c r="AD786" s="3"/>
      <c r="AE786" s="3"/>
      <c r="AF786" s="3" t="s">
        <v>9</v>
      </c>
      <c r="AG786" s="12">
        <f>COUNTIF(Table14[[#This Row],[Catalogue of the Museum of London Antiquities 1854]:[Illustrations of Roman London 1859]],"=y")</f>
        <v>2</v>
      </c>
      <c r="AH786" s="12" t="str">
        <f>CONCATENATE(Table14[[#This Row],[Surname]],", ",Table14[[#This Row],[First name]])</f>
        <v>Timbs, John</v>
      </c>
    </row>
    <row r="787" spans="1:34" hidden="1" x14ac:dyDescent="0.25">
      <c r="A787" t="s">
        <v>2127</v>
      </c>
      <c r="B787" t="s">
        <v>7</v>
      </c>
      <c r="P787" t="s">
        <v>2128</v>
      </c>
      <c r="Q787" t="s">
        <v>2129</v>
      </c>
      <c r="R787" s="3" t="s">
        <v>3252</v>
      </c>
      <c r="S787" t="s">
        <v>27</v>
      </c>
      <c r="W787" s="3"/>
      <c r="X787" s="3"/>
      <c r="Y787" s="3"/>
      <c r="Z787" s="3"/>
      <c r="AA787" s="3"/>
      <c r="AB787" s="3"/>
      <c r="AC787" s="3"/>
      <c r="AD787" s="3"/>
      <c r="AE787" s="3"/>
      <c r="AF787" s="3" t="s">
        <v>9</v>
      </c>
      <c r="AG787" s="12">
        <f>COUNTIF(Table14[[#This Row],[Catalogue of the Museum of London Antiquities 1854]:[Illustrations of Roman London 1859]],"=y")</f>
        <v>1</v>
      </c>
      <c r="AH787" s="12" t="str">
        <f>CONCATENATE(Table14[[#This Row],[Surname]],", ",Table14[[#This Row],[First name]])</f>
        <v>Tindall, Edward</v>
      </c>
    </row>
    <row r="788" spans="1:34" hidden="1" x14ac:dyDescent="0.25">
      <c r="A788" t="s">
        <v>1153</v>
      </c>
      <c r="B788" t="s">
        <v>11</v>
      </c>
      <c r="C788" t="s">
        <v>1760</v>
      </c>
      <c r="N788" t="s">
        <v>2233</v>
      </c>
      <c r="Q788" t="s">
        <v>38</v>
      </c>
      <c r="R788" s="3" t="s">
        <v>3252</v>
      </c>
      <c r="S788" t="s">
        <v>27</v>
      </c>
      <c r="W788" s="3"/>
      <c r="X788" s="3"/>
      <c r="Y788" s="3" t="s">
        <v>9</v>
      </c>
      <c r="Z788" s="3" t="s">
        <v>9</v>
      </c>
      <c r="AA788" s="3" t="s">
        <v>9</v>
      </c>
      <c r="AB788" s="3"/>
      <c r="AC788" s="3"/>
      <c r="AD788" s="3" t="s">
        <v>9</v>
      </c>
      <c r="AE788" s="3" t="s">
        <v>9</v>
      </c>
      <c r="AF788" s="3"/>
      <c r="AG788" s="12">
        <f>COUNTIF(Table14[[#This Row],[Catalogue of the Museum of London Antiquities 1854]:[Illustrations of Roman London 1859]],"=y")</f>
        <v>5</v>
      </c>
      <c r="AH788" s="12" t="str">
        <f>CONCATENATE(Table14[[#This Row],[Surname]],", ",Table14[[#This Row],[First name]])</f>
        <v>Tissiman, John</v>
      </c>
    </row>
    <row r="789" spans="1:34" hidden="1" x14ac:dyDescent="0.25">
      <c r="A789" t="s">
        <v>1392</v>
      </c>
      <c r="B789" t="s">
        <v>66</v>
      </c>
      <c r="J789" t="s">
        <v>9</v>
      </c>
      <c r="Q789" t="s">
        <v>1393</v>
      </c>
      <c r="R789" s="3" t="s">
        <v>430</v>
      </c>
      <c r="S789" t="s">
        <v>431</v>
      </c>
      <c r="W789" s="3"/>
      <c r="X789" s="3"/>
      <c r="Y789" s="3" t="s">
        <v>9</v>
      </c>
      <c r="Z789" s="3" t="s">
        <v>9</v>
      </c>
      <c r="AA789" s="3" t="s">
        <v>9</v>
      </c>
      <c r="AB789" s="3"/>
      <c r="AC789" s="3"/>
      <c r="AD789" s="3"/>
      <c r="AE789" s="3"/>
      <c r="AF789" s="3"/>
      <c r="AG789" s="12">
        <f>COUNTIF(Table14[[#This Row],[Catalogue of the Museum of London Antiquities 1854]:[Illustrations of Roman London 1859]],"=y")</f>
        <v>3</v>
      </c>
      <c r="AH789" s="12" t="str">
        <f>CONCATENATE(Table14[[#This Row],[Surname]],", ",Table14[[#This Row],[First name]])</f>
        <v>Tobin, Thomas</v>
      </c>
    </row>
    <row r="790" spans="1:34" hidden="1" x14ac:dyDescent="0.25">
      <c r="A790" t="s">
        <v>1394</v>
      </c>
      <c r="B790" t="s">
        <v>1395</v>
      </c>
      <c r="J790" t="s">
        <v>9</v>
      </c>
      <c r="P790" t="s">
        <v>921</v>
      </c>
      <c r="Q790" t="s">
        <v>648</v>
      </c>
      <c r="R790" s="3" t="s">
        <v>26</v>
      </c>
      <c r="S790" t="s">
        <v>27</v>
      </c>
      <c r="W790" s="3"/>
      <c r="X790" s="3"/>
      <c r="Y790" s="3" t="s">
        <v>9</v>
      </c>
      <c r="Z790" s="3"/>
      <c r="AA790" s="3"/>
      <c r="AB790" s="3"/>
      <c r="AC790" s="3"/>
      <c r="AD790" s="3"/>
      <c r="AE790" s="3"/>
      <c r="AF790" s="3"/>
      <c r="AG790" s="12">
        <f>COUNTIF(Table14[[#This Row],[Catalogue of the Museum of London Antiquities 1854]:[Illustrations of Roman London 1859]],"=y")</f>
        <v>1</v>
      </c>
      <c r="AH790" s="12" t="str">
        <f>CONCATENATE(Table14[[#This Row],[Surname]],", ",Table14[[#This Row],[First name]])</f>
        <v>Tomlin, George Taddy</v>
      </c>
    </row>
    <row r="791" spans="1:34" hidden="1" x14ac:dyDescent="0.25">
      <c r="A791" t="s">
        <v>1600</v>
      </c>
      <c r="Q791" t="s">
        <v>765</v>
      </c>
      <c r="R791" s="3" t="s">
        <v>1601</v>
      </c>
      <c r="S791" t="s">
        <v>766</v>
      </c>
      <c r="U791" t="s">
        <v>1600</v>
      </c>
      <c r="W791" s="3"/>
      <c r="X791" s="3"/>
      <c r="Y791" s="3"/>
      <c r="Z791" s="3"/>
      <c r="AA791" s="3"/>
      <c r="AB791" s="3" t="s">
        <v>9</v>
      </c>
      <c r="AC791" s="3" t="s">
        <v>9</v>
      </c>
      <c r="AD791" s="3"/>
      <c r="AE791" s="3"/>
      <c r="AF791" s="3"/>
      <c r="AG791" s="12">
        <f>COUNTIF(Table14[[#This Row],[Catalogue of the Museum of London Antiquities 1854]:[Illustrations of Roman London 1859]],"=y")</f>
        <v>2</v>
      </c>
      <c r="AH791" s="12" t="str">
        <f>CONCATENATE(Table14[[#This Row],[Surname]],", ",Table14[[#This Row],[First name]])</f>
        <v xml:space="preserve">Toronto Public Library, </v>
      </c>
    </row>
    <row r="792" spans="1:34" hidden="1" x14ac:dyDescent="0.25">
      <c r="A792" t="s">
        <v>711</v>
      </c>
      <c r="B792" t="s">
        <v>712</v>
      </c>
      <c r="C792" t="s">
        <v>24</v>
      </c>
      <c r="D792" t="s">
        <v>9</v>
      </c>
      <c r="E792" t="s">
        <v>9</v>
      </c>
      <c r="I792" s="3" t="s">
        <v>48</v>
      </c>
      <c r="J792" t="s">
        <v>9</v>
      </c>
      <c r="K792" t="s">
        <v>9</v>
      </c>
      <c r="N792" t="s">
        <v>2206</v>
      </c>
      <c r="P792" t="s">
        <v>713</v>
      </c>
      <c r="Q792" t="s">
        <v>714</v>
      </c>
      <c r="R792" s="3" t="s">
        <v>1420</v>
      </c>
      <c r="S792" t="s">
        <v>504</v>
      </c>
      <c r="V792" t="s">
        <v>9</v>
      </c>
      <c r="W792" s="3"/>
      <c r="X792" s="3" t="s">
        <v>9</v>
      </c>
      <c r="Y792" s="3" t="s">
        <v>9</v>
      </c>
      <c r="Z792" s="3" t="s">
        <v>9</v>
      </c>
      <c r="AA792" s="3" t="s">
        <v>9</v>
      </c>
      <c r="AB792" s="3"/>
      <c r="AC792" s="3"/>
      <c r="AD792" s="3" t="s">
        <v>9</v>
      </c>
      <c r="AE792" s="3"/>
      <c r="AF792" s="3"/>
      <c r="AG792" s="12">
        <f>COUNTIF(Table14[[#This Row],[Catalogue of the Museum of London Antiquities 1854]:[Illustrations of Roman London 1859]],"=y")</f>
        <v>6</v>
      </c>
      <c r="AH792" s="12" t="str">
        <f>CONCATENATE(Table14[[#This Row],[Surname]],", ",Table14[[#This Row],[First name]])</f>
        <v>Traherne, John Montgomery</v>
      </c>
    </row>
    <row r="793" spans="1:34" hidden="1" x14ac:dyDescent="0.25">
      <c r="A793" t="s">
        <v>715</v>
      </c>
      <c r="B793" t="s">
        <v>1469</v>
      </c>
      <c r="D793" t="s">
        <v>9</v>
      </c>
      <c r="I793" t="s">
        <v>48</v>
      </c>
      <c r="J793" t="s">
        <v>9</v>
      </c>
      <c r="Q793" t="s">
        <v>1396</v>
      </c>
      <c r="R793" s="3" t="s">
        <v>537</v>
      </c>
      <c r="S793" t="s">
        <v>27</v>
      </c>
      <c r="V793" t="s">
        <v>9</v>
      </c>
      <c r="W793" s="3"/>
      <c r="X793" s="3"/>
      <c r="Y793" s="3" t="s">
        <v>9</v>
      </c>
      <c r="Z793" s="3" t="s">
        <v>9</v>
      </c>
      <c r="AA793" s="3" t="s">
        <v>9</v>
      </c>
      <c r="AB793" s="3" t="s">
        <v>9</v>
      </c>
      <c r="AC793" s="3" t="s">
        <v>9</v>
      </c>
      <c r="AD793" s="3"/>
      <c r="AE793" s="3"/>
      <c r="AF793" s="3" t="s">
        <v>9</v>
      </c>
      <c r="AG793" s="12">
        <f>COUNTIF(Table14[[#This Row],[Catalogue of the Museum of London Antiquities 1854]:[Illustrations of Roman London 1859]],"=y")</f>
        <v>7</v>
      </c>
      <c r="AH793" s="12" t="str">
        <f>CONCATENATE(Table14[[#This Row],[Surname]],", ",Table14[[#This Row],[First name]])</f>
        <v xml:space="preserve">Trevelyan, Walter C </v>
      </c>
    </row>
    <row r="794" spans="1:34" hidden="1" x14ac:dyDescent="0.25">
      <c r="A794" t="s">
        <v>1154</v>
      </c>
      <c r="R794" s="3"/>
      <c r="S794" t="s">
        <v>27</v>
      </c>
      <c r="U794" t="s">
        <v>1155</v>
      </c>
      <c r="W794" s="3"/>
      <c r="X794" s="3"/>
      <c r="Y794" s="3"/>
      <c r="Z794" s="3"/>
      <c r="AA794" s="3"/>
      <c r="AB794" s="3"/>
      <c r="AC794" s="3"/>
      <c r="AD794" s="3" t="s">
        <v>9</v>
      </c>
      <c r="AE794" s="3"/>
      <c r="AF794" s="3"/>
      <c r="AG794" s="12">
        <f>COUNTIF(Table14[[#This Row],[Catalogue of the Museum of London Antiquities 1854]:[Illustrations of Roman London 1859]],"=y")</f>
        <v>1</v>
      </c>
      <c r="AH794" s="12" t="str">
        <f>CONCATENATE(Table14[[#This Row],[Surname]],", ",Table14[[#This Row],[First name]])</f>
        <v xml:space="preserve">Trinity Corporation, The Honourable, </v>
      </c>
    </row>
    <row r="795" spans="1:34" hidden="1" x14ac:dyDescent="0.25">
      <c r="A795" s="3" t="s">
        <v>716</v>
      </c>
      <c r="B795" s="3" t="s">
        <v>7</v>
      </c>
      <c r="C795" s="3" t="s">
        <v>3225</v>
      </c>
      <c r="D795" s="3" t="s">
        <v>9</v>
      </c>
      <c r="E795" s="3" t="s">
        <v>9</v>
      </c>
      <c r="F795" s="3"/>
      <c r="G795" s="3"/>
      <c r="H795" s="3"/>
      <c r="I795" s="3" t="s">
        <v>613</v>
      </c>
      <c r="J795" s="3" t="s">
        <v>9</v>
      </c>
      <c r="K795" s="3"/>
      <c r="L795" s="3"/>
      <c r="M795" s="3"/>
      <c r="N795" s="3"/>
      <c r="O795" s="3"/>
      <c r="P795" s="3" t="s">
        <v>3226</v>
      </c>
      <c r="Q795" s="3" t="s">
        <v>718</v>
      </c>
      <c r="R795" s="3" t="s">
        <v>188</v>
      </c>
      <c r="S795" s="3" t="s">
        <v>27</v>
      </c>
      <c r="T795" s="3"/>
      <c r="U795" s="3"/>
      <c r="V795" s="3" t="s">
        <v>9</v>
      </c>
      <c r="W795" s="3"/>
      <c r="X795" s="3"/>
      <c r="Y795" s="3" t="s">
        <v>9</v>
      </c>
      <c r="Z795" s="3" t="s">
        <v>9</v>
      </c>
      <c r="AA795" s="3" t="s">
        <v>9</v>
      </c>
      <c r="AB795" s="3" t="s">
        <v>9</v>
      </c>
      <c r="AC795" s="3" t="s">
        <v>9</v>
      </c>
      <c r="AD795" s="3"/>
      <c r="AE795" s="3"/>
      <c r="AF795" s="3" t="s">
        <v>9</v>
      </c>
      <c r="AG795" s="12">
        <f>COUNTIF(Table14[[#This Row],[Catalogue of the Museum of London Antiquities 1854]:[Illustrations of Roman London 1859]],"=y")</f>
        <v>7</v>
      </c>
      <c r="AH795" s="12" t="str">
        <f>CONCATENATE(Table14[[#This Row],[Surname]],", ",Table14[[#This Row],[First name]])</f>
        <v>Trollope, Edward</v>
      </c>
    </row>
    <row r="796" spans="1:34" hidden="1" x14ac:dyDescent="0.25">
      <c r="A796" t="s">
        <v>2131</v>
      </c>
      <c r="C796" t="s">
        <v>2130</v>
      </c>
      <c r="P796" t="s">
        <v>2132</v>
      </c>
      <c r="Q796" t="s">
        <v>16</v>
      </c>
      <c r="R796" s="3" t="s">
        <v>16</v>
      </c>
      <c r="S796" t="s">
        <v>27</v>
      </c>
      <c r="W796" s="3"/>
      <c r="X796" s="3"/>
      <c r="Y796" s="3"/>
      <c r="Z796" s="3"/>
      <c r="AA796" s="3"/>
      <c r="AB796" s="3"/>
      <c r="AC796" s="3"/>
      <c r="AD796" s="3"/>
      <c r="AE796" s="3"/>
      <c r="AF796" s="3" t="s">
        <v>9</v>
      </c>
      <c r="AG796" s="12">
        <f>COUNTIF(Table14[[#This Row],[Catalogue of the Museum of London Antiquities 1854]:[Illustrations of Roman London 1859]],"=y")</f>
        <v>1</v>
      </c>
      <c r="AH796" s="12" t="str">
        <f>CONCATENATE(Table14[[#This Row],[Surname]],", ",Table14[[#This Row],[First name]])</f>
        <v xml:space="preserve">Trübner &amp; Co, </v>
      </c>
    </row>
    <row r="797" spans="1:34" hidden="1" x14ac:dyDescent="0.25">
      <c r="A797" t="s">
        <v>1243</v>
      </c>
      <c r="B797" t="s">
        <v>29</v>
      </c>
      <c r="D797" t="s">
        <v>9</v>
      </c>
      <c r="J797" t="s">
        <v>9</v>
      </c>
      <c r="P797" t="s">
        <v>1470</v>
      </c>
      <c r="Q797" t="s">
        <v>644</v>
      </c>
      <c r="R797" s="3" t="s">
        <v>608</v>
      </c>
      <c r="S797" t="s">
        <v>27</v>
      </c>
      <c r="W797" s="3"/>
      <c r="X797" s="3"/>
      <c r="Y797" s="3"/>
      <c r="Z797" s="3" t="s">
        <v>9</v>
      </c>
      <c r="AA797" s="3" t="s">
        <v>9</v>
      </c>
      <c r="AB797" s="3" t="s">
        <v>9</v>
      </c>
      <c r="AC797" s="3" t="s">
        <v>9</v>
      </c>
      <c r="AD797" s="3"/>
      <c r="AE797" s="3"/>
      <c r="AF797" s="3"/>
      <c r="AG797" s="12">
        <f>COUNTIF(Table14[[#This Row],[Catalogue of the Museum of London Antiquities 1854]:[Illustrations of Roman London 1859]],"=y")</f>
        <v>4</v>
      </c>
      <c r="AH797" s="12" t="str">
        <f>CONCATENATE(Table14[[#This Row],[Surname]],", ",Table14[[#This Row],[First name]])</f>
        <v>Tucker, Charles</v>
      </c>
    </row>
    <row r="798" spans="1:34" hidden="1" x14ac:dyDescent="0.25">
      <c r="A798" t="s">
        <v>1243</v>
      </c>
      <c r="B798" t="s">
        <v>965</v>
      </c>
      <c r="C798" t="s">
        <v>2199</v>
      </c>
      <c r="P798" t="s">
        <v>1711</v>
      </c>
      <c r="Q798" t="s">
        <v>16</v>
      </c>
      <c r="R798" s="3" t="s">
        <v>16</v>
      </c>
      <c r="S798" t="s">
        <v>27</v>
      </c>
      <c r="W798" s="3"/>
      <c r="X798" s="3"/>
      <c r="Y798" s="3"/>
      <c r="Z798" s="3"/>
      <c r="AA798" s="3"/>
      <c r="AB798" s="3"/>
      <c r="AC798" s="3" t="s">
        <v>9</v>
      </c>
      <c r="AD798" s="3"/>
      <c r="AE798" s="3"/>
      <c r="AF798" s="3"/>
      <c r="AG798" s="12">
        <f>COUNTIF(Table14[[#This Row],[Catalogue of the Museum of London Antiquities 1854]:[Illustrations of Roman London 1859]],"=y")</f>
        <v>1</v>
      </c>
      <c r="AH798" s="12" t="str">
        <f>CONCATENATE(Table14[[#This Row],[Surname]],", ",Table14[[#This Row],[First name]])</f>
        <v>Tucker, Stephen</v>
      </c>
    </row>
    <row r="799" spans="1:34" hidden="1" x14ac:dyDescent="0.25">
      <c r="A799" t="s">
        <v>1243</v>
      </c>
      <c r="B799" t="s">
        <v>1244</v>
      </c>
      <c r="P799" t="s">
        <v>1245</v>
      </c>
      <c r="Q799" t="s">
        <v>1246</v>
      </c>
      <c r="R799" s="3" t="s">
        <v>26</v>
      </c>
      <c r="S799" t="s">
        <v>27</v>
      </c>
      <c r="W799" s="3" t="s">
        <v>9</v>
      </c>
      <c r="X799" s="3"/>
      <c r="Y799" s="3"/>
      <c r="Z799" s="3"/>
      <c r="AA799" s="3"/>
      <c r="AB799" s="3"/>
      <c r="AC799" s="3"/>
      <c r="AD799" s="3"/>
      <c r="AE799" s="3"/>
      <c r="AF799" s="3"/>
      <c r="AG799" s="12">
        <f>COUNTIF(Table14[[#This Row],[Catalogue of the Museum of London Antiquities 1854]:[Illustrations of Roman London 1859]],"=y")</f>
        <v>1</v>
      </c>
      <c r="AH799" s="12" t="str">
        <f>CONCATENATE(Table14[[#This Row],[Surname]],", ",Table14[[#This Row],[First name]])</f>
        <v>Tucker, W J A</v>
      </c>
    </row>
    <row r="800" spans="1:34" hidden="1" x14ac:dyDescent="0.25">
      <c r="A800" t="s">
        <v>719</v>
      </c>
      <c r="C800" t="s">
        <v>466</v>
      </c>
      <c r="P800" t="s">
        <v>720</v>
      </c>
      <c r="Q800" t="s">
        <v>16</v>
      </c>
      <c r="R800" s="3" t="s">
        <v>16</v>
      </c>
      <c r="S800" t="s">
        <v>27</v>
      </c>
      <c r="V800" t="s">
        <v>9</v>
      </c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12">
        <f>COUNTIF(Table14[[#This Row],[Catalogue of the Museum of London Antiquities 1854]:[Illustrations of Roman London 1859]],"=y")</f>
        <v>1</v>
      </c>
      <c r="AH800" s="12" t="str">
        <f>CONCATENATE(Table14[[#This Row],[Surname]],", ",Table14[[#This Row],[First name]])</f>
        <v xml:space="preserve">Tupper, </v>
      </c>
    </row>
    <row r="801" spans="1:34" hidden="1" x14ac:dyDescent="0.25">
      <c r="A801" t="s">
        <v>719</v>
      </c>
      <c r="B801" t="s">
        <v>721</v>
      </c>
      <c r="P801" t="s">
        <v>722</v>
      </c>
      <c r="Q801" t="s">
        <v>16</v>
      </c>
      <c r="R801" s="3" t="s">
        <v>16</v>
      </c>
      <c r="S801" t="s">
        <v>27</v>
      </c>
      <c r="V801" t="s">
        <v>9</v>
      </c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12">
        <f>COUNTIF(Table14[[#This Row],[Catalogue of the Museum of London Antiquities 1854]:[Illustrations of Roman London 1859]],"=y")</f>
        <v>1</v>
      </c>
      <c r="AH801" s="12" t="str">
        <f>CONCATENATE(Table14[[#This Row],[Surname]],", ",Table14[[#This Row],[First name]])</f>
        <v>Tupper, J. Arthur C.</v>
      </c>
    </row>
    <row r="802" spans="1:34" hidden="1" x14ac:dyDescent="0.25">
      <c r="A802" s="3" t="s">
        <v>719</v>
      </c>
      <c r="B802" s="3" t="s">
        <v>723</v>
      </c>
      <c r="C802" s="3"/>
      <c r="D802" s="3" t="s">
        <v>9</v>
      </c>
      <c r="E802" s="3"/>
      <c r="F802" s="3"/>
      <c r="G802" s="3"/>
      <c r="H802" s="3"/>
      <c r="I802" s="3" t="s">
        <v>154</v>
      </c>
      <c r="J802" s="3"/>
      <c r="K802" s="3"/>
      <c r="L802" s="3"/>
      <c r="M802" s="3"/>
      <c r="N802" s="3"/>
      <c r="O802" s="3"/>
      <c r="P802" s="3"/>
      <c r="Q802" s="3" t="s">
        <v>724</v>
      </c>
      <c r="R802" s="3" t="s">
        <v>230</v>
      </c>
      <c r="S802" s="3" t="s">
        <v>27</v>
      </c>
      <c r="T802" s="3"/>
      <c r="U802" s="3"/>
      <c r="V802" s="3" t="s">
        <v>9</v>
      </c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12">
        <f>COUNTIF(Table14[[#This Row],[Catalogue of the Museum of London Antiquities 1854]:[Illustrations of Roman London 1859]],"=y")</f>
        <v>1</v>
      </c>
      <c r="AH802" s="12" t="str">
        <f>CONCATENATE(Table14[[#This Row],[Surname]],", ",Table14[[#This Row],[First name]])</f>
        <v>Tupper, Martin Farquhar</v>
      </c>
    </row>
    <row r="803" spans="1:34" x14ac:dyDescent="0.25">
      <c r="A803" t="s">
        <v>725</v>
      </c>
      <c r="C803" t="s">
        <v>335</v>
      </c>
      <c r="Q803" t="s">
        <v>1828</v>
      </c>
      <c r="R803" s="3" t="s">
        <v>259</v>
      </c>
      <c r="S803" t="s">
        <v>27</v>
      </c>
      <c r="W803" s="3"/>
      <c r="X803" s="3"/>
      <c r="Y803" s="3"/>
      <c r="Z803" s="3"/>
      <c r="AA803" s="3"/>
      <c r="AB803" s="3"/>
      <c r="AC803" s="3"/>
      <c r="AD803" s="3"/>
      <c r="AE803" s="3"/>
      <c r="AF803" s="3" t="s">
        <v>9</v>
      </c>
      <c r="AG803" s="12">
        <f>COUNTIF(Table14[[#This Row],[Catalogue of the Museum of London Antiquities 1854]:[Illustrations of Roman London 1859]],"=y")</f>
        <v>1</v>
      </c>
      <c r="AH803" s="12" t="str">
        <f>CONCATENATE(Table14[[#This Row],[Surname]],", ",Table14[[#This Row],[First name]])</f>
        <v xml:space="preserve">Turner, </v>
      </c>
    </row>
    <row r="804" spans="1:34" x14ac:dyDescent="0.25">
      <c r="A804" t="s">
        <v>725</v>
      </c>
      <c r="C804" t="s">
        <v>369</v>
      </c>
      <c r="Q804" t="s">
        <v>726</v>
      </c>
      <c r="R804" s="3" t="s">
        <v>68</v>
      </c>
      <c r="S804" t="s">
        <v>27</v>
      </c>
      <c r="V804" t="s">
        <v>9</v>
      </c>
      <c r="W804" s="3"/>
      <c r="X804" s="3"/>
      <c r="Y804" s="3"/>
      <c r="Z804" s="3"/>
      <c r="AA804" s="3"/>
      <c r="AB804" s="3"/>
      <c r="AC804" s="3"/>
      <c r="AD804" s="3"/>
      <c r="AE804" s="3"/>
      <c r="AF804" s="3" t="s">
        <v>9</v>
      </c>
      <c r="AG804" s="12">
        <f>COUNTIF(Table14[[#This Row],[Catalogue of the Museum of London Antiquities 1854]:[Illustrations of Roman London 1859]],"=y")</f>
        <v>2</v>
      </c>
      <c r="AH804" s="12" t="str">
        <f>CONCATENATE(Table14[[#This Row],[Surname]],", ",Table14[[#This Row],[First name]])</f>
        <v xml:space="preserve">Turner, </v>
      </c>
    </row>
    <row r="805" spans="1:34" hidden="1" x14ac:dyDescent="0.25">
      <c r="A805" t="s">
        <v>1156</v>
      </c>
      <c r="B805" t="s">
        <v>1157</v>
      </c>
      <c r="C805" t="s">
        <v>1158</v>
      </c>
      <c r="P805" t="s">
        <v>1159</v>
      </c>
      <c r="Q805" t="s">
        <v>1160</v>
      </c>
      <c r="R805" s="3" t="s">
        <v>26</v>
      </c>
      <c r="S805" t="s">
        <v>27</v>
      </c>
      <c r="W805" s="3"/>
      <c r="X805" s="3"/>
      <c r="Y805" s="3"/>
      <c r="Z805" s="3"/>
      <c r="AA805" s="3"/>
      <c r="AB805" s="3"/>
      <c r="AC805" s="3"/>
      <c r="AD805" s="3" t="s">
        <v>9</v>
      </c>
      <c r="AE805" s="3"/>
      <c r="AF805" s="3"/>
      <c r="AG805" s="12">
        <f>COUNTIF(Table14[[#This Row],[Catalogue of the Museum of London Antiquities 1854]:[Illustrations of Roman London 1859]],"=y")</f>
        <v>1</v>
      </c>
      <c r="AH805" s="12" t="str">
        <f>CONCATENATE(Table14[[#This Row],[Surname]],", ",Table14[[#This Row],[First name]])</f>
        <v>Tylden, J M</v>
      </c>
    </row>
    <row r="806" spans="1:34" hidden="1" x14ac:dyDescent="0.25">
      <c r="A806" t="s">
        <v>725</v>
      </c>
      <c r="B806" t="s">
        <v>727</v>
      </c>
      <c r="D806" t="s">
        <v>9</v>
      </c>
      <c r="I806" t="s">
        <v>48</v>
      </c>
      <c r="J806" t="s">
        <v>9</v>
      </c>
      <c r="K806" t="s">
        <v>9</v>
      </c>
      <c r="N806" s="3" t="s">
        <v>2312</v>
      </c>
      <c r="O806" s="3"/>
      <c r="P806" s="3" t="s">
        <v>2313</v>
      </c>
      <c r="Q806" t="s">
        <v>16</v>
      </c>
      <c r="R806" s="3" t="s">
        <v>16</v>
      </c>
      <c r="S806" t="s">
        <v>27</v>
      </c>
      <c r="T806" t="s">
        <v>9</v>
      </c>
      <c r="V806" t="s">
        <v>9</v>
      </c>
      <c r="W806" s="3"/>
      <c r="X806" s="3"/>
      <c r="Y806" s="3" t="s">
        <v>9</v>
      </c>
      <c r="Z806" s="3" t="s">
        <v>9</v>
      </c>
      <c r="AA806" s="3" t="s">
        <v>9</v>
      </c>
      <c r="AB806" s="3"/>
      <c r="AC806" s="3"/>
      <c r="AD806" s="3" t="s">
        <v>9</v>
      </c>
      <c r="AE806" s="3" t="s">
        <v>9</v>
      </c>
      <c r="AF806" s="3" t="s">
        <v>9</v>
      </c>
      <c r="AG806" s="12">
        <f>COUNTIF(Table14[[#This Row],[Catalogue of the Museum of London Antiquities 1854]:[Illustrations of Roman London 1859]],"=y")</f>
        <v>7</v>
      </c>
      <c r="AH806" s="12" t="str">
        <f>CONCATENATE(Table14[[#This Row],[Surname]],", ",Table14[[#This Row],[First name]])</f>
        <v>Turner, Dawson</v>
      </c>
    </row>
    <row r="807" spans="1:34" hidden="1" x14ac:dyDescent="0.25">
      <c r="A807" t="s">
        <v>728</v>
      </c>
      <c r="B807" t="s">
        <v>7</v>
      </c>
      <c r="C807" t="s">
        <v>729</v>
      </c>
      <c r="P807" t="s">
        <v>665</v>
      </c>
      <c r="Q807" t="s">
        <v>16</v>
      </c>
      <c r="R807" s="3" t="s">
        <v>16</v>
      </c>
      <c r="S807" t="s">
        <v>27</v>
      </c>
      <c r="V807" t="s">
        <v>9</v>
      </c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12">
        <f>COUNTIF(Table14[[#This Row],[Catalogue of the Museum of London Antiquities 1854]:[Illustrations of Roman London 1859]],"=y")</f>
        <v>1</v>
      </c>
      <c r="AH807" s="12" t="str">
        <f>CONCATENATE(Table14[[#This Row],[Surname]],", ",Table14[[#This Row],[First name]])</f>
        <v>Tyrrell, Edward</v>
      </c>
    </row>
    <row r="808" spans="1:34" hidden="1" x14ac:dyDescent="0.25">
      <c r="A808" t="s">
        <v>2133</v>
      </c>
      <c r="B808" t="s">
        <v>45</v>
      </c>
      <c r="P808" t="s">
        <v>2134</v>
      </c>
      <c r="Q808" t="s">
        <v>16</v>
      </c>
      <c r="R808" s="3" t="s">
        <v>16</v>
      </c>
      <c r="S808" t="s">
        <v>27</v>
      </c>
      <c r="W808" s="3"/>
      <c r="X808" s="3"/>
      <c r="Y808" s="3"/>
      <c r="Z808" s="3"/>
      <c r="AA808" s="3"/>
      <c r="AB808" s="3"/>
      <c r="AC808" s="3"/>
      <c r="AD808" s="3"/>
      <c r="AE808" s="3"/>
      <c r="AF808" s="3" t="s">
        <v>9</v>
      </c>
      <c r="AG808" s="12">
        <f>COUNTIF(Table14[[#This Row],[Catalogue of the Museum of London Antiquities 1854]:[Illustrations of Roman London 1859]],"=y")</f>
        <v>1</v>
      </c>
      <c r="AH808" s="12" t="str">
        <f>CONCATENATE(Table14[[#This Row],[Surname]],", ",Table14[[#This Row],[First name]])</f>
        <v>Unwin, George</v>
      </c>
    </row>
    <row r="809" spans="1:34" hidden="1" x14ac:dyDescent="0.25">
      <c r="A809" t="s">
        <v>3216</v>
      </c>
      <c r="B809" t="s">
        <v>3217</v>
      </c>
      <c r="D809" t="s">
        <v>3209</v>
      </c>
      <c r="P809" t="s">
        <v>2137</v>
      </c>
      <c r="Q809" t="s">
        <v>16</v>
      </c>
      <c r="R809" s="3" t="s">
        <v>16</v>
      </c>
      <c r="S809" t="s">
        <v>27</v>
      </c>
      <c r="W809" s="3"/>
      <c r="X809" s="3"/>
      <c r="Y809" s="3"/>
      <c r="Z809" s="3"/>
      <c r="AA809" s="3"/>
      <c r="AB809" s="3"/>
      <c r="AC809" s="3"/>
      <c r="AD809" s="3"/>
      <c r="AE809" s="3"/>
      <c r="AF809" s="3" t="s">
        <v>9</v>
      </c>
      <c r="AG809" s="12">
        <f>COUNTIF(Table14[[#This Row],[Catalogue of the Museum of London Antiquities 1854]:[Illustrations of Roman London 1859]],"=y")</f>
        <v>1</v>
      </c>
      <c r="AH809" s="12" t="str">
        <f>CONCATENATE(Table14[[#This Row],[Surname]],", ",Table14[[#This Row],[First name]])</f>
        <v>Urban (Rymer?), Sylvanus (James?)</v>
      </c>
    </row>
    <row r="810" spans="1:34" hidden="1" x14ac:dyDescent="0.25">
      <c r="A810" t="s">
        <v>730</v>
      </c>
      <c r="B810" t="s">
        <v>1471</v>
      </c>
      <c r="Q810" t="s">
        <v>731</v>
      </c>
      <c r="R810" s="3" t="s">
        <v>537</v>
      </c>
      <c r="S810" t="s">
        <v>27</v>
      </c>
      <c r="V810" t="s">
        <v>9</v>
      </c>
      <c r="W810" s="3"/>
      <c r="X810" s="3"/>
      <c r="Y810" s="3" t="s">
        <v>9</v>
      </c>
      <c r="Z810" s="3" t="s">
        <v>9</v>
      </c>
      <c r="AA810" s="3" t="s">
        <v>9</v>
      </c>
      <c r="AB810" s="3" t="s">
        <v>9</v>
      </c>
      <c r="AC810" s="3" t="s">
        <v>9</v>
      </c>
      <c r="AD810" s="3"/>
      <c r="AE810" s="3"/>
      <c r="AF810" s="3" t="s">
        <v>9</v>
      </c>
      <c r="AG810" s="12">
        <f>COUNTIF(Table14[[#This Row],[Catalogue of the Museum of London Antiquities 1854]:[Illustrations of Roman London 1859]],"=y")</f>
        <v>7</v>
      </c>
      <c r="AH810" s="12" t="str">
        <f>CONCATENATE(Table14[[#This Row],[Surname]],", ",Table14[[#This Row],[First name]])</f>
        <v>Uttermare, Thomas B</v>
      </c>
    </row>
    <row r="811" spans="1:34" hidden="1" x14ac:dyDescent="0.25">
      <c r="A811" t="s">
        <v>1161</v>
      </c>
      <c r="B811" t="s">
        <v>72</v>
      </c>
      <c r="C811" t="s">
        <v>24</v>
      </c>
      <c r="E811" t="s">
        <v>9</v>
      </c>
      <c r="I811" t="s">
        <v>48</v>
      </c>
      <c r="Q811" t="s">
        <v>199</v>
      </c>
      <c r="R811" s="3" t="s">
        <v>26</v>
      </c>
      <c r="S811" t="s">
        <v>27</v>
      </c>
      <c r="W811" s="3" t="s">
        <v>9</v>
      </c>
      <c r="X811" s="3" t="s">
        <v>9</v>
      </c>
      <c r="Y811" s="3"/>
      <c r="Z811" s="3"/>
      <c r="AA811" s="3"/>
      <c r="AB811" s="3"/>
      <c r="AC811" s="3"/>
      <c r="AD811" s="3" t="s">
        <v>9</v>
      </c>
      <c r="AE811" s="3"/>
      <c r="AF811" s="3"/>
      <c r="AG811" s="12">
        <f>COUNTIF(Table14[[#This Row],[Catalogue of the Museum of London Antiquities 1854]:[Illustrations of Roman London 1859]],"=y")</f>
        <v>3</v>
      </c>
      <c r="AH811" s="12" t="str">
        <f>CONCATENATE(Table14[[#This Row],[Surname]],", ",Table14[[#This Row],[First name]])</f>
        <v>Vallance, William</v>
      </c>
    </row>
    <row r="812" spans="1:34" hidden="1" x14ac:dyDescent="0.25">
      <c r="A812" s="3" t="s">
        <v>732</v>
      </c>
      <c r="B812" s="3" t="s">
        <v>1712</v>
      </c>
      <c r="C812" s="3" t="s">
        <v>2200</v>
      </c>
      <c r="D812" s="3" t="s">
        <v>9</v>
      </c>
      <c r="E812" s="3"/>
      <c r="F812" s="3"/>
      <c r="G812" s="3" t="s">
        <v>9</v>
      </c>
      <c r="H812" s="3"/>
      <c r="I812" s="3" t="s">
        <v>48</v>
      </c>
      <c r="J812" s="3" t="s">
        <v>9</v>
      </c>
      <c r="K812" s="3" t="s">
        <v>9</v>
      </c>
      <c r="L812" s="3"/>
      <c r="M812" s="3" t="s">
        <v>9</v>
      </c>
      <c r="N812" s="3" t="s">
        <v>2245</v>
      </c>
      <c r="O812" s="3"/>
      <c r="P812" s="3" t="s">
        <v>1713</v>
      </c>
      <c r="Q812" s="3" t="s">
        <v>16</v>
      </c>
      <c r="R812" s="3" t="s">
        <v>16</v>
      </c>
      <c r="S812" s="3" t="s">
        <v>27</v>
      </c>
      <c r="T812" s="3"/>
      <c r="U812" s="3"/>
      <c r="V812" s="3" t="s">
        <v>9</v>
      </c>
      <c r="W812" s="3"/>
      <c r="X812" s="3"/>
      <c r="Y812" s="3" t="s">
        <v>9</v>
      </c>
      <c r="Z812" s="3" t="s">
        <v>9</v>
      </c>
      <c r="AA812" s="3" t="s">
        <v>9</v>
      </c>
      <c r="AB812" s="3" t="s">
        <v>9</v>
      </c>
      <c r="AC812" s="3" t="s">
        <v>9</v>
      </c>
      <c r="AD812" s="3"/>
      <c r="AE812" s="3" t="s">
        <v>9</v>
      </c>
      <c r="AF812" s="3"/>
      <c r="AG812" s="12">
        <f>COUNTIF(Table14[[#This Row],[Catalogue of the Museum of London Antiquities 1854]:[Illustrations of Roman London 1859]],"=y")</f>
        <v>7</v>
      </c>
      <c r="AH812" s="12" t="str">
        <f>CONCATENATE(Table14[[#This Row],[Surname]],", ",Table14[[#This Row],[First name]])</f>
        <v>Vaux, W Sandys Wright</v>
      </c>
    </row>
    <row r="813" spans="1:34" hidden="1" x14ac:dyDescent="0.25">
      <c r="A813" t="s">
        <v>1755</v>
      </c>
      <c r="B813" t="s">
        <v>749</v>
      </c>
      <c r="D813" t="s">
        <v>9</v>
      </c>
      <c r="I813" t="s">
        <v>48</v>
      </c>
      <c r="Q813" t="s">
        <v>1756</v>
      </c>
      <c r="R813" s="3" t="s">
        <v>3253</v>
      </c>
      <c r="S813" t="s">
        <v>27</v>
      </c>
      <c r="W813" s="3"/>
      <c r="X813" s="3"/>
      <c r="Y813" s="3"/>
      <c r="Z813" s="3"/>
      <c r="AA813" s="3"/>
      <c r="AB813" s="3"/>
      <c r="AC813" s="3"/>
      <c r="AD813" s="3"/>
      <c r="AE813" s="3" t="s">
        <v>9</v>
      </c>
      <c r="AF813" s="3"/>
      <c r="AG813" s="12">
        <f>COUNTIF(Table14[[#This Row],[Catalogue of the Museum of London Antiquities 1854]:[Illustrations of Roman London 1859]],"=y")</f>
        <v>1</v>
      </c>
      <c r="AH813" s="12" t="str">
        <f>CONCATENATE(Table14[[#This Row],[Surname]],", ",Table14[[#This Row],[First name]])</f>
        <v>Venables, Edmund</v>
      </c>
    </row>
    <row r="814" spans="1:34" hidden="1" x14ac:dyDescent="0.25">
      <c r="A814" t="s">
        <v>1603</v>
      </c>
      <c r="Q814" t="s">
        <v>682</v>
      </c>
      <c r="R814" s="3" t="s">
        <v>1604</v>
      </c>
      <c r="S814" t="s">
        <v>683</v>
      </c>
      <c r="U814" t="s">
        <v>1603</v>
      </c>
      <c r="W814" s="3"/>
      <c r="X814" s="3"/>
      <c r="Y814" s="3"/>
      <c r="Z814" s="3"/>
      <c r="AA814" s="3"/>
      <c r="AB814" s="3" t="s">
        <v>9</v>
      </c>
      <c r="AC814" s="3"/>
      <c r="AD814" s="3"/>
      <c r="AE814" s="3"/>
      <c r="AF814" s="3"/>
      <c r="AG814" s="12">
        <f>COUNTIF(Table14[[#This Row],[Catalogue of the Museum of London Antiquities 1854]:[Illustrations of Roman London 1859]],"=y")</f>
        <v>1</v>
      </c>
      <c r="AH814" s="12" t="str">
        <f>CONCATENATE(Table14[[#This Row],[Surname]],", ",Table14[[#This Row],[First name]])</f>
        <v xml:space="preserve">Victoria Public Library, Melbourne, </v>
      </c>
    </row>
    <row r="815" spans="1:34" hidden="1" x14ac:dyDescent="0.25">
      <c r="A815" t="s">
        <v>1162</v>
      </c>
      <c r="B815" t="s">
        <v>125</v>
      </c>
      <c r="J815" t="s">
        <v>9</v>
      </c>
      <c r="P815" t="s">
        <v>1163</v>
      </c>
      <c r="Q815" t="s">
        <v>184</v>
      </c>
      <c r="R815" s="3" t="s">
        <v>185</v>
      </c>
      <c r="S815" t="s">
        <v>27</v>
      </c>
      <c r="W815" s="3" t="s">
        <v>9</v>
      </c>
      <c r="X815" s="3" t="s">
        <v>9</v>
      </c>
      <c r="Y815" s="3"/>
      <c r="Z815" s="3"/>
      <c r="AA815" s="3"/>
      <c r="AB815" s="3"/>
      <c r="AC815" s="3"/>
      <c r="AD815" s="3" t="s">
        <v>9</v>
      </c>
      <c r="AE815" s="3"/>
      <c r="AF815" s="3"/>
      <c r="AG815" s="12">
        <f>COUNTIF(Table14[[#This Row],[Catalogue of the Museum of London Antiquities 1854]:[Illustrations of Roman London 1859]],"=y")</f>
        <v>3</v>
      </c>
      <c r="AH815" s="12" t="str">
        <f>CONCATENATE(Table14[[#This Row],[Surname]],", ",Table14[[#This Row],[First name]])</f>
        <v>Vint, Henry</v>
      </c>
    </row>
    <row r="816" spans="1:34" hidden="1" x14ac:dyDescent="0.25">
      <c r="A816" t="s">
        <v>733</v>
      </c>
      <c r="B816" t="s">
        <v>1401</v>
      </c>
      <c r="D816" t="s">
        <v>3209</v>
      </c>
      <c r="J816" t="s">
        <v>9</v>
      </c>
      <c r="P816" t="s">
        <v>2138</v>
      </c>
      <c r="Q816" t="s">
        <v>16</v>
      </c>
      <c r="R816" s="3" t="s">
        <v>16</v>
      </c>
      <c r="S816" t="s">
        <v>27</v>
      </c>
      <c r="V816" t="s">
        <v>9</v>
      </c>
      <c r="W816" s="3"/>
      <c r="X816" s="3"/>
      <c r="Y816" s="3"/>
      <c r="Z816" s="3"/>
      <c r="AA816" s="3"/>
      <c r="AB816" s="3"/>
      <c r="AC816" s="3"/>
      <c r="AD816" s="3"/>
      <c r="AE816" s="3"/>
      <c r="AF816" s="3" t="s">
        <v>9</v>
      </c>
      <c r="AG816" s="12">
        <f>COUNTIF(Table14[[#This Row],[Catalogue of the Museum of London Antiquities 1854]:[Illustrations of Roman London 1859]],"=y")</f>
        <v>2</v>
      </c>
      <c r="AH816" s="12" t="str">
        <f>CONCATENATE(Table14[[#This Row],[Surname]],", ",Table14[[#This Row],[First name]])</f>
        <v>Virtue, George H</v>
      </c>
    </row>
    <row r="817" spans="1:34" hidden="1" x14ac:dyDescent="0.25">
      <c r="A817" t="s">
        <v>733</v>
      </c>
      <c r="C817" t="s">
        <v>2139</v>
      </c>
      <c r="Q817" t="s">
        <v>2140</v>
      </c>
      <c r="R817" s="3" t="s">
        <v>468</v>
      </c>
      <c r="S817" t="s">
        <v>27</v>
      </c>
      <c r="W817" s="3"/>
      <c r="X817" s="3"/>
      <c r="Y817" s="3"/>
      <c r="Z817" s="3"/>
      <c r="AA817" s="3"/>
      <c r="AB817" s="3"/>
      <c r="AC817" s="3"/>
      <c r="AD817" s="3"/>
      <c r="AE817" s="3"/>
      <c r="AF817" s="3" t="s">
        <v>9</v>
      </c>
      <c r="AG817" s="12">
        <f>COUNTIF(Table14[[#This Row],[Catalogue of the Museum of London Antiquities 1854]:[Illustrations of Roman London 1859]],"=y")</f>
        <v>1</v>
      </c>
      <c r="AH817" s="12" t="str">
        <f>CONCATENATE(Table14[[#This Row],[Surname]],", ",Table14[[#This Row],[First name]])</f>
        <v xml:space="preserve">Virtue, </v>
      </c>
    </row>
    <row r="818" spans="1:34" hidden="1" x14ac:dyDescent="0.25">
      <c r="A818" t="s">
        <v>1714</v>
      </c>
      <c r="B818" t="s">
        <v>1715</v>
      </c>
      <c r="J818" t="s">
        <v>9</v>
      </c>
      <c r="P818" t="s">
        <v>1716</v>
      </c>
      <c r="Q818" t="s">
        <v>1291</v>
      </c>
      <c r="R818" s="3" t="s">
        <v>388</v>
      </c>
      <c r="S818" t="s">
        <v>27</v>
      </c>
      <c r="W818" s="3"/>
      <c r="X818" s="3"/>
      <c r="Y818" s="3"/>
      <c r="Z818" s="3"/>
      <c r="AA818" s="3"/>
      <c r="AB818" s="3"/>
      <c r="AC818" s="3" t="s">
        <v>9</v>
      </c>
      <c r="AD818" s="3"/>
      <c r="AE818" s="3"/>
      <c r="AF818" s="3"/>
      <c r="AG818" s="12">
        <f>COUNTIF(Table14[[#This Row],[Catalogue of the Museum of London Antiquities 1854]:[Illustrations of Roman London 1859]],"=y")</f>
        <v>1</v>
      </c>
      <c r="AH818" s="12" t="str">
        <f>CONCATENATE(Table14[[#This Row],[Surname]],", ",Table14[[#This Row],[First name]])</f>
        <v>Wace, Henry Thomas</v>
      </c>
    </row>
    <row r="819" spans="1:34" hidden="1" x14ac:dyDescent="0.25">
      <c r="A819" t="s">
        <v>1399</v>
      </c>
      <c r="B819" t="s">
        <v>1400</v>
      </c>
      <c r="P819" t="s">
        <v>1402</v>
      </c>
      <c r="Q819" t="s">
        <v>1403</v>
      </c>
      <c r="R819" s="3" t="s">
        <v>1404</v>
      </c>
      <c r="S819" t="s">
        <v>431</v>
      </c>
      <c r="W819" s="3"/>
      <c r="X819" s="3"/>
      <c r="Y819" s="3" t="s">
        <v>9</v>
      </c>
      <c r="Z819" s="3"/>
      <c r="AA819" s="3"/>
      <c r="AB819" s="3"/>
      <c r="AC819" s="3"/>
      <c r="AD819" s="3"/>
      <c r="AE819" s="3"/>
      <c r="AF819" s="3"/>
      <c r="AG819" s="12">
        <f>COUNTIF(Table14[[#This Row],[Catalogue of the Museum of London Antiquities 1854]:[Illustrations of Roman London 1859]],"=y")</f>
        <v>1</v>
      </c>
      <c r="AH819" s="12" t="str">
        <f>CONCATENATE(Table14[[#This Row],[Surname]],", ",Table14[[#This Row],[First name]])</f>
        <v>Wakeman, William F</v>
      </c>
    </row>
    <row r="820" spans="1:34" hidden="1" x14ac:dyDescent="0.25">
      <c r="A820" t="s">
        <v>1770</v>
      </c>
      <c r="C820" t="s">
        <v>1771</v>
      </c>
      <c r="D820" t="s">
        <v>9</v>
      </c>
      <c r="F820" t="s">
        <v>9</v>
      </c>
      <c r="R820" s="3"/>
      <c r="S820" t="s">
        <v>27</v>
      </c>
      <c r="W820" s="3"/>
      <c r="X820" s="3"/>
      <c r="Y820" s="3"/>
      <c r="Z820" s="3"/>
      <c r="AA820" s="3"/>
      <c r="AB820" s="3"/>
      <c r="AC820" s="3"/>
      <c r="AD820" s="3"/>
      <c r="AE820" s="3" t="s">
        <v>9</v>
      </c>
      <c r="AF820" s="3"/>
      <c r="AG820" s="12">
        <f>COUNTIF(Table14[[#This Row],[Catalogue of the Museum of London Antiquities 1854]:[Illustrations of Roman London 1859]],"=y")</f>
        <v>1</v>
      </c>
      <c r="AH820" s="12" t="str">
        <f>CONCATENATE(Table14[[#This Row],[Surname]],", ",Table14[[#This Row],[First name]])</f>
        <v xml:space="preserve">Waldegrave, </v>
      </c>
    </row>
    <row r="821" spans="1:34" hidden="1" x14ac:dyDescent="0.25">
      <c r="A821" t="s">
        <v>1247</v>
      </c>
      <c r="B821" t="s">
        <v>1248</v>
      </c>
      <c r="C821" t="s">
        <v>24</v>
      </c>
      <c r="E821" t="s">
        <v>9</v>
      </c>
      <c r="P821" t="s">
        <v>1061</v>
      </c>
      <c r="Q821" t="s">
        <v>1249</v>
      </c>
      <c r="R821" s="3" t="s">
        <v>266</v>
      </c>
      <c r="S821" t="s">
        <v>27</v>
      </c>
      <c r="W821" s="3" t="s">
        <v>9</v>
      </c>
      <c r="X821" s="3" t="s">
        <v>9</v>
      </c>
      <c r="Y821" s="3"/>
      <c r="Z821" s="3"/>
      <c r="AA821" s="3"/>
      <c r="AB821" s="3"/>
      <c r="AC821" s="3"/>
      <c r="AD821" s="3"/>
      <c r="AE821" s="3"/>
      <c r="AF821" s="3"/>
      <c r="AG821" s="12">
        <f>COUNTIF(Table14[[#This Row],[Catalogue of the Museum of London Antiquities 1854]:[Illustrations of Roman London 1859]],"=y")</f>
        <v>2</v>
      </c>
      <c r="AH821" s="12" t="str">
        <f>CONCATENATE(Table14[[#This Row],[Surname]],", ",Table14[[#This Row],[First name]])</f>
        <v>Walford, Edward Gibbs</v>
      </c>
    </row>
    <row r="822" spans="1:34" hidden="1" x14ac:dyDescent="0.25">
      <c r="A822" t="s">
        <v>1164</v>
      </c>
      <c r="B822" t="s">
        <v>2141</v>
      </c>
      <c r="P822" t="s">
        <v>2142</v>
      </c>
      <c r="Q822" t="s">
        <v>2143</v>
      </c>
      <c r="R822" s="3" t="s">
        <v>1683</v>
      </c>
      <c r="S822" t="s">
        <v>27</v>
      </c>
      <c r="W822" s="3"/>
      <c r="X822" s="3"/>
      <c r="Y822" s="3"/>
      <c r="Z822" s="3"/>
      <c r="AA822" s="3"/>
      <c r="AB822" s="3"/>
      <c r="AC822" s="3"/>
      <c r="AD822" s="3"/>
      <c r="AE822" s="3"/>
      <c r="AF822" s="3" t="s">
        <v>9</v>
      </c>
      <c r="AG822" s="12">
        <f>COUNTIF(Table14[[#This Row],[Catalogue of the Museum of London Antiquities 1854]:[Illustrations of Roman London 1859]],"=y")</f>
        <v>1</v>
      </c>
      <c r="AH822" s="12" t="str">
        <f>CONCATENATE(Table14[[#This Row],[Surname]],", ",Table14[[#This Row],[First name]])</f>
        <v>Walker, Edward S</v>
      </c>
    </row>
    <row r="823" spans="1:34" hidden="1" x14ac:dyDescent="0.25">
      <c r="A823" t="s">
        <v>1164</v>
      </c>
      <c r="B823" t="s">
        <v>2144</v>
      </c>
      <c r="C823" t="s">
        <v>24</v>
      </c>
      <c r="E823" t="s">
        <v>9</v>
      </c>
      <c r="P823" t="s">
        <v>2145</v>
      </c>
      <c r="Q823" t="s">
        <v>16</v>
      </c>
      <c r="R823" s="3" t="s">
        <v>16</v>
      </c>
      <c r="S823" t="s">
        <v>27</v>
      </c>
      <c r="W823" s="3"/>
      <c r="X823" s="3"/>
      <c r="Y823" s="3"/>
      <c r="Z823" s="3"/>
      <c r="AA823" s="3"/>
      <c r="AB823" s="3"/>
      <c r="AC823" s="3"/>
      <c r="AD823" s="3"/>
      <c r="AE823" s="3"/>
      <c r="AF823" s="3" t="s">
        <v>9</v>
      </c>
      <c r="AG823" s="12">
        <f>COUNTIF(Table14[[#This Row],[Catalogue of the Museum of London Antiquities 1854]:[Illustrations of Roman London 1859]],"=y")</f>
        <v>1</v>
      </c>
      <c r="AH823" s="12" t="str">
        <f>CONCATENATE(Table14[[#This Row],[Surname]],", ",Table14[[#This Row],[First name]])</f>
        <v>Walker, Aston H</v>
      </c>
    </row>
    <row r="824" spans="1:34" hidden="1" x14ac:dyDescent="0.25">
      <c r="A824" t="s">
        <v>1164</v>
      </c>
      <c r="B824" t="s">
        <v>1165</v>
      </c>
      <c r="P824" t="s">
        <v>1166</v>
      </c>
      <c r="Q824" t="s">
        <v>16</v>
      </c>
      <c r="R824" s="3" t="s">
        <v>16</v>
      </c>
      <c r="S824" t="s">
        <v>27</v>
      </c>
      <c r="W824" s="3"/>
      <c r="X824" s="3"/>
      <c r="Y824" s="3"/>
      <c r="Z824" s="3"/>
      <c r="AA824" s="3"/>
      <c r="AB824" s="3"/>
      <c r="AC824" s="3"/>
      <c r="AD824" s="3" t="s">
        <v>9</v>
      </c>
      <c r="AE824" s="3"/>
      <c r="AF824" s="3"/>
      <c r="AG824" s="12">
        <f>COUNTIF(Table14[[#This Row],[Catalogue of the Museum of London Antiquities 1854]:[Illustrations of Roman London 1859]],"=y")</f>
        <v>1</v>
      </c>
      <c r="AH824" s="12" t="str">
        <f>CONCATENATE(Table14[[#This Row],[Surname]],", ",Table14[[#This Row],[First name]])</f>
        <v>Walker, Joshua Jun</v>
      </c>
    </row>
    <row r="825" spans="1:34" hidden="1" x14ac:dyDescent="0.25">
      <c r="A825" t="s">
        <v>734</v>
      </c>
      <c r="B825" t="s">
        <v>735</v>
      </c>
      <c r="P825" t="s">
        <v>1605</v>
      </c>
      <c r="Q825" t="s">
        <v>16</v>
      </c>
      <c r="R825" s="3" t="s">
        <v>16</v>
      </c>
      <c r="S825" t="s">
        <v>27</v>
      </c>
      <c r="V825" t="s">
        <v>9</v>
      </c>
      <c r="W825" s="3" t="s">
        <v>9</v>
      </c>
      <c r="X825" s="3" t="s">
        <v>9</v>
      </c>
      <c r="Y825" s="3" t="s">
        <v>9</v>
      </c>
      <c r="Z825" s="3" t="s">
        <v>9</v>
      </c>
      <c r="AA825" s="3" t="s">
        <v>9</v>
      </c>
      <c r="AB825" s="3" t="s">
        <v>9</v>
      </c>
      <c r="AC825" s="3" t="s">
        <v>9</v>
      </c>
      <c r="AD825" s="3" t="s">
        <v>9</v>
      </c>
      <c r="AE825" s="3"/>
      <c r="AF825" s="3" t="s">
        <v>9</v>
      </c>
      <c r="AG825" s="12">
        <f>COUNTIF(Table14[[#This Row],[Catalogue of the Museum of London Antiquities 1854]:[Illustrations of Roman London 1859]],"=y")</f>
        <v>10</v>
      </c>
      <c r="AH825" s="12" t="str">
        <f>CONCATENATE(Table14[[#This Row],[Surname]],", ",Table14[[#This Row],[First name]])</f>
        <v>Waller, John Green</v>
      </c>
    </row>
    <row r="826" spans="1:34" x14ac:dyDescent="0.25">
      <c r="A826" t="s">
        <v>2146</v>
      </c>
      <c r="B826" t="s">
        <v>2147</v>
      </c>
      <c r="C826" t="s">
        <v>369</v>
      </c>
      <c r="Q826" t="s">
        <v>92</v>
      </c>
      <c r="R826" s="3" t="s">
        <v>68</v>
      </c>
      <c r="S826" t="s">
        <v>27</v>
      </c>
      <c r="W826" s="3"/>
      <c r="X826" s="3"/>
      <c r="Y826" s="3"/>
      <c r="Z826" s="3"/>
      <c r="AA826" s="3"/>
      <c r="AB826" s="3"/>
      <c r="AC826" s="3"/>
      <c r="AD826" s="3"/>
      <c r="AE826" s="3"/>
      <c r="AF826" s="3" t="s">
        <v>9</v>
      </c>
      <c r="AG826" s="12">
        <f>COUNTIF(Table14[[#This Row],[Catalogue of the Museum of London Antiquities 1854]:[Illustrations of Roman London 1859]],"=y")</f>
        <v>1</v>
      </c>
      <c r="AH826" s="12" t="str">
        <f>CONCATENATE(Table14[[#This Row],[Surname]],", ",Table14[[#This Row],[First name]])</f>
        <v>Walne, H</v>
      </c>
    </row>
    <row r="827" spans="1:34" hidden="1" x14ac:dyDescent="0.25">
      <c r="A827" t="s">
        <v>1764</v>
      </c>
      <c r="P827" t="s">
        <v>1765</v>
      </c>
      <c r="Q827" t="s">
        <v>1743</v>
      </c>
      <c r="R827" s="3" t="s">
        <v>3253</v>
      </c>
      <c r="S827" t="s">
        <v>27</v>
      </c>
      <c r="W827" s="3"/>
      <c r="X827" s="3"/>
      <c r="Y827" s="3"/>
      <c r="Z827" s="3"/>
      <c r="AA827" s="3"/>
      <c r="AB827" s="3"/>
      <c r="AC827" s="3"/>
      <c r="AD827" s="3"/>
      <c r="AE827" s="3" t="s">
        <v>9</v>
      </c>
      <c r="AF827" s="3"/>
      <c r="AG827" s="12">
        <f>COUNTIF(Table14[[#This Row],[Catalogue of the Museum of London Antiquities 1854]:[Illustrations of Roman London 1859]],"=y")</f>
        <v>1</v>
      </c>
      <c r="AH827" s="12" t="str">
        <f>CONCATENATE(Table14[[#This Row],[Surname]],", ",Table14[[#This Row],[First name]])</f>
        <v xml:space="preserve">Walters, </v>
      </c>
    </row>
    <row r="828" spans="1:34" hidden="1" x14ac:dyDescent="0.25">
      <c r="A828" t="s">
        <v>736</v>
      </c>
      <c r="B828" t="s">
        <v>72</v>
      </c>
      <c r="J828" t="s">
        <v>9</v>
      </c>
      <c r="P828" t="s">
        <v>737</v>
      </c>
      <c r="Q828" t="s">
        <v>738</v>
      </c>
      <c r="R828" s="3" t="s">
        <v>739</v>
      </c>
      <c r="S828" t="s">
        <v>27</v>
      </c>
      <c r="V828" t="s">
        <v>9</v>
      </c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12">
        <f>COUNTIF(Table14[[#This Row],[Catalogue of the Museum of London Antiquities 1854]:[Illustrations of Roman London 1859]],"=y")</f>
        <v>1</v>
      </c>
      <c r="AH828" s="12" t="str">
        <f>CONCATENATE(Table14[[#This Row],[Surname]],", ",Table14[[#This Row],[First name]])</f>
        <v>Wansey, William</v>
      </c>
    </row>
    <row r="829" spans="1:34" hidden="1" x14ac:dyDescent="0.25">
      <c r="A829" t="s">
        <v>740</v>
      </c>
      <c r="B829" t="s">
        <v>113</v>
      </c>
      <c r="C829" t="s">
        <v>2148</v>
      </c>
      <c r="Q829" t="s">
        <v>131</v>
      </c>
      <c r="R829" s="3" t="s">
        <v>3252</v>
      </c>
      <c r="S829" t="s">
        <v>27</v>
      </c>
      <c r="V829" t="s">
        <v>9</v>
      </c>
      <c r="W829" s="3"/>
      <c r="X829" s="3"/>
      <c r="Y829" s="3"/>
      <c r="Z829" s="3"/>
      <c r="AA829" s="3"/>
      <c r="AB829" s="3"/>
      <c r="AC829" s="3"/>
      <c r="AD829" s="3"/>
      <c r="AE829" s="3"/>
      <c r="AF829" s="3" t="s">
        <v>9</v>
      </c>
      <c r="AG829" s="12">
        <f>COUNTIF(Table14[[#This Row],[Catalogue of the Museum of London Antiquities 1854]:[Illustrations of Roman London 1859]],"=y")</f>
        <v>2</v>
      </c>
      <c r="AH829" s="12" t="str">
        <f>CONCATENATE(Table14[[#This Row],[Surname]],", ",Table14[[#This Row],[First name]])</f>
        <v>Wardell, James</v>
      </c>
    </row>
    <row r="830" spans="1:34" x14ac:dyDescent="0.25">
      <c r="A830" t="s">
        <v>741</v>
      </c>
      <c r="C830" t="s">
        <v>369</v>
      </c>
      <c r="P830" t="s">
        <v>742</v>
      </c>
      <c r="Q830" t="s">
        <v>551</v>
      </c>
      <c r="R830" s="3" t="s">
        <v>537</v>
      </c>
      <c r="S830" t="s">
        <v>27</v>
      </c>
      <c r="V830" t="s">
        <v>9</v>
      </c>
      <c r="W830" s="3"/>
      <c r="X830" s="3"/>
      <c r="Y830" s="3"/>
      <c r="Z830" s="3"/>
      <c r="AA830" s="3"/>
      <c r="AB830" s="3"/>
      <c r="AC830" s="3" t="s">
        <v>9</v>
      </c>
      <c r="AD830" s="3"/>
      <c r="AE830" s="3"/>
      <c r="AF830" s="3"/>
      <c r="AG830" s="12">
        <f>COUNTIF(Table14[[#This Row],[Catalogue of the Museum of London Antiquities 1854]:[Illustrations of Roman London 1859]],"=y")</f>
        <v>2</v>
      </c>
      <c r="AH830" s="12" t="str">
        <f>CONCATENATE(Table14[[#This Row],[Surname]],", ",Table14[[#This Row],[First name]])</f>
        <v xml:space="preserve">Warne, </v>
      </c>
    </row>
    <row r="831" spans="1:34" hidden="1" x14ac:dyDescent="0.25">
      <c r="A831" t="s">
        <v>741</v>
      </c>
      <c r="B831" t="s">
        <v>29</v>
      </c>
      <c r="D831" t="s">
        <v>9</v>
      </c>
      <c r="P831" t="s">
        <v>3241</v>
      </c>
      <c r="Q831" t="s">
        <v>16</v>
      </c>
      <c r="R831" s="3" t="s">
        <v>16</v>
      </c>
      <c r="S831" t="s">
        <v>27</v>
      </c>
      <c r="V831" t="s">
        <v>9</v>
      </c>
      <c r="W831" s="3" t="s">
        <v>9</v>
      </c>
      <c r="X831" s="3" t="s">
        <v>9</v>
      </c>
      <c r="Y831" s="3" t="s">
        <v>9</v>
      </c>
      <c r="Z831" s="3" t="s">
        <v>9</v>
      </c>
      <c r="AA831" s="3" t="s">
        <v>9</v>
      </c>
      <c r="AB831" s="3" t="s">
        <v>9</v>
      </c>
      <c r="AC831" s="3" t="s">
        <v>9</v>
      </c>
      <c r="AD831" s="3"/>
      <c r="AE831" s="3" t="s">
        <v>9</v>
      </c>
      <c r="AF831" s="3" t="s">
        <v>9</v>
      </c>
      <c r="AG831" s="12">
        <f>COUNTIF(Table14[[#This Row],[Catalogue of the Museum of London Antiquities 1854]:[Illustrations of Roman London 1859]],"=y")</f>
        <v>10</v>
      </c>
      <c r="AH831" s="12" t="str">
        <f>CONCATENATE(Table14[[#This Row],[Surname]],", ",Table14[[#This Row],[First name]])</f>
        <v>Warne, Charles</v>
      </c>
    </row>
    <row r="832" spans="1:34" hidden="1" x14ac:dyDescent="0.25">
      <c r="A832" s="3" t="s">
        <v>743</v>
      </c>
      <c r="B832" s="3" t="s">
        <v>40</v>
      </c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 t="s">
        <v>744</v>
      </c>
      <c r="R832" s="3" t="s">
        <v>128</v>
      </c>
      <c r="S832" s="3" t="s">
        <v>27</v>
      </c>
      <c r="T832" s="3"/>
      <c r="U832" s="3"/>
      <c r="V832" s="3" t="s">
        <v>9</v>
      </c>
      <c r="W832" s="3" t="s">
        <v>9</v>
      </c>
      <c r="X832" s="3" t="s">
        <v>9</v>
      </c>
      <c r="Y832" s="3" t="s">
        <v>9</v>
      </c>
      <c r="Z832" s="3" t="s">
        <v>9</v>
      </c>
      <c r="AA832" s="3" t="s">
        <v>9</v>
      </c>
      <c r="AB832" s="3" t="s">
        <v>9</v>
      </c>
      <c r="AC832" s="3"/>
      <c r="AD832" s="3"/>
      <c r="AE832" s="3"/>
      <c r="AF832" s="3" t="s">
        <v>9</v>
      </c>
      <c r="AG832" s="12">
        <f>COUNTIF(Table14[[#This Row],[Catalogue of the Museum of London Antiquities 1854]:[Illustrations of Roman London 1859]],"=y")</f>
        <v>8</v>
      </c>
      <c r="AH832" s="12" t="str">
        <f>CONCATENATE(Table14[[#This Row],[Surname]],", ",Table14[[#This Row],[First name]])</f>
        <v>Warren, Joseph</v>
      </c>
    </row>
    <row r="833" spans="1:34" hidden="1" x14ac:dyDescent="0.25">
      <c r="A833" t="s">
        <v>745</v>
      </c>
      <c r="B833" t="s">
        <v>746</v>
      </c>
      <c r="C833" t="s">
        <v>1289</v>
      </c>
      <c r="D833" t="s">
        <v>9</v>
      </c>
      <c r="I833" t="s">
        <v>48</v>
      </c>
      <c r="J833" t="s">
        <v>9</v>
      </c>
      <c r="N833" t="s">
        <v>2232</v>
      </c>
      <c r="P833" t="s">
        <v>1167</v>
      </c>
      <c r="Q833" t="s">
        <v>747</v>
      </c>
      <c r="R833" s="3" t="s">
        <v>230</v>
      </c>
      <c r="S833" t="s">
        <v>27</v>
      </c>
      <c r="V833" t="s">
        <v>9</v>
      </c>
      <c r="W833" s="3"/>
      <c r="X833" s="3" t="s">
        <v>9</v>
      </c>
      <c r="Y833" s="3" t="s">
        <v>9</v>
      </c>
      <c r="Z833" s="3" t="s">
        <v>9</v>
      </c>
      <c r="AA833" s="3" t="s">
        <v>9</v>
      </c>
      <c r="AB833" s="3" t="s">
        <v>9</v>
      </c>
      <c r="AC833" s="3"/>
      <c r="AD833" s="3" t="s">
        <v>9</v>
      </c>
      <c r="AE833" s="3" t="s">
        <v>9</v>
      </c>
      <c r="AF833" s="3" t="s">
        <v>9</v>
      </c>
      <c r="AG833" s="12">
        <f>COUNTIF(Table14[[#This Row],[Catalogue of the Museum of London Antiquities 1854]:[Illustrations of Roman London 1859]],"=y")</f>
        <v>9</v>
      </c>
      <c r="AH833" s="12" t="str">
        <f>CONCATENATE(Table14[[#This Row],[Surname]],", ",Table14[[#This Row],[First name]])</f>
        <v>Way, Albert</v>
      </c>
    </row>
    <row r="834" spans="1:34" hidden="1" x14ac:dyDescent="0.25">
      <c r="A834" t="s">
        <v>748</v>
      </c>
      <c r="B834" t="s">
        <v>749</v>
      </c>
      <c r="D834" t="s">
        <v>9</v>
      </c>
      <c r="J834" t="s">
        <v>9</v>
      </c>
      <c r="P834" t="s">
        <v>750</v>
      </c>
      <c r="Q834" t="s">
        <v>330</v>
      </c>
      <c r="R834" s="3" t="s">
        <v>3252</v>
      </c>
      <c r="S834" t="s">
        <v>27</v>
      </c>
      <c r="V834" t="s">
        <v>9</v>
      </c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12">
        <f>COUNTIF(Table14[[#This Row],[Catalogue of the Museum of London Antiquities 1854]:[Illustrations of Roman London 1859]],"=y")</f>
        <v>1</v>
      </c>
      <c r="AH834" s="12" t="str">
        <f>CONCATENATE(Table14[[#This Row],[Surname]],", ",Table14[[#This Row],[First name]])</f>
        <v>Waterton, Edmund</v>
      </c>
    </row>
    <row r="835" spans="1:34" hidden="1" x14ac:dyDescent="0.25">
      <c r="A835" t="s">
        <v>1168</v>
      </c>
      <c r="B835" t="s">
        <v>2150</v>
      </c>
      <c r="C835" t="s">
        <v>2151</v>
      </c>
      <c r="N835" t="s">
        <v>2234</v>
      </c>
      <c r="P835" t="s">
        <v>2152</v>
      </c>
      <c r="Q835" t="s">
        <v>16</v>
      </c>
      <c r="R835" s="3" t="s">
        <v>16</v>
      </c>
      <c r="S835" t="s">
        <v>27</v>
      </c>
      <c r="W835" s="3"/>
      <c r="X835" s="3"/>
      <c r="Y835" s="3"/>
      <c r="Z835" s="3"/>
      <c r="AA835" s="3"/>
      <c r="AB835" s="3"/>
      <c r="AC835" s="3"/>
      <c r="AD835" s="3"/>
      <c r="AE835" s="3"/>
      <c r="AF835" s="3" t="s">
        <v>9</v>
      </c>
      <c r="AG835" s="12">
        <f>COUNTIF(Table14[[#This Row],[Catalogue of the Museum of London Antiquities 1854]:[Illustrations of Roman London 1859]],"=y")</f>
        <v>1</v>
      </c>
      <c r="AH835" s="12" t="str">
        <f>CONCATENATE(Table14[[#This Row],[Surname]],", ",Table14[[#This Row],[First name]])</f>
        <v>Webb, G Bish</v>
      </c>
    </row>
    <row r="836" spans="1:34" hidden="1" x14ac:dyDescent="0.25">
      <c r="A836" t="s">
        <v>1168</v>
      </c>
      <c r="B836" t="s">
        <v>72</v>
      </c>
      <c r="P836" t="s">
        <v>1169</v>
      </c>
      <c r="Q836" t="s">
        <v>16</v>
      </c>
      <c r="R836" s="3" t="s">
        <v>16</v>
      </c>
      <c r="S836" t="s">
        <v>27</v>
      </c>
      <c r="W836" s="3"/>
      <c r="X836" s="3"/>
      <c r="Y836" s="3"/>
      <c r="Z836" s="3"/>
      <c r="AA836" s="3"/>
      <c r="AB836" s="3"/>
      <c r="AC836" s="3"/>
      <c r="AD836" s="3" t="s">
        <v>9</v>
      </c>
      <c r="AE836" s="3"/>
      <c r="AF836" s="3"/>
      <c r="AG836" s="12">
        <f>COUNTIF(Table14[[#This Row],[Catalogue of the Museum of London Antiquities 1854]:[Illustrations of Roman London 1859]],"=y")</f>
        <v>1</v>
      </c>
      <c r="AH836" s="12" t="str">
        <f>CONCATENATE(Table14[[#This Row],[Surname]],", ",Table14[[#This Row],[First name]])</f>
        <v>Webb, William</v>
      </c>
    </row>
    <row r="837" spans="1:34" hidden="1" x14ac:dyDescent="0.25">
      <c r="A837" t="s">
        <v>2153</v>
      </c>
      <c r="C837" t="s">
        <v>2154</v>
      </c>
      <c r="M837" t="s">
        <v>9</v>
      </c>
      <c r="N837" t="s">
        <v>1301</v>
      </c>
      <c r="P837" t="s">
        <v>2155</v>
      </c>
      <c r="Q837" t="s">
        <v>16</v>
      </c>
      <c r="R837" s="3" t="s">
        <v>16</v>
      </c>
      <c r="S837" t="s">
        <v>27</v>
      </c>
      <c r="W837" s="3"/>
      <c r="X837" s="3"/>
      <c r="Y837" s="3"/>
      <c r="Z837" s="3"/>
      <c r="AA837" s="3"/>
      <c r="AB837" s="3"/>
      <c r="AC837" s="3"/>
      <c r="AD837" s="3"/>
      <c r="AE837" s="3"/>
      <c r="AF837" s="3" t="s">
        <v>9</v>
      </c>
      <c r="AG837" s="12">
        <f>COUNTIF(Table14[[#This Row],[Catalogue of the Museum of London Antiquities 1854]:[Illustrations of Roman London 1859]],"=y")</f>
        <v>1</v>
      </c>
      <c r="AH837" s="12" t="str">
        <f>CONCATENATE(Table14[[#This Row],[Surname]],", ",Table14[[#This Row],[First name]])</f>
        <v xml:space="preserve">Webster, </v>
      </c>
    </row>
    <row r="838" spans="1:34" hidden="1" x14ac:dyDescent="0.25">
      <c r="A838" t="s">
        <v>2156</v>
      </c>
      <c r="B838" t="s">
        <v>147</v>
      </c>
      <c r="N838" t="s">
        <v>2060</v>
      </c>
      <c r="P838" t="s">
        <v>1014</v>
      </c>
      <c r="Q838" t="s">
        <v>1405</v>
      </c>
      <c r="R838" s="3" t="s">
        <v>3253</v>
      </c>
      <c r="S838" t="s">
        <v>27</v>
      </c>
      <c r="W838" s="3"/>
      <c r="X838" s="3"/>
      <c r="Y838" s="3" t="s">
        <v>9</v>
      </c>
      <c r="Z838" s="3"/>
      <c r="AA838" s="3"/>
      <c r="AB838" s="3"/>
      <c r="AC838" s="3"/>
      <c r="AD838" s="3"/>
      <c r="AE838" s="3"/>
      <c r="AF838" s="3" t="s">
        <v>9</v>
      </c>
      <c r="AG838" s="12">
        <f>COUNTIF(Table14[[#This Row],[Catalogue of the Museum of London Antiquities 1854]:[Illustrations of Roman London 1859]],"=y")</f>
        <v>2</v>
      </c>
      <c r="AH838" s="12" t="str">
        <f>CONCATENATE(Table14[[#This Row],[Surname]],", ",Table14[[#This Row],[First name]])</f>
        <v>Weekes, Richard</v>
      </c>
    </row>
    <row r="839" spans="1:34" hidden="1" x14ac:dyDescent="0.25">
      <c r="A839" t="s">
        <v>751</v>
      </c>
      <c r="B839" t="s">
        <v>29</v>
      </c>
      <c r="C839" t="s">
        <v>24</v>
      </c>
      <c r="D839" t="s">
        <v>9</v>
      </c>
      <c r="E839" t="s">
        <v>9</v>
      </c>
      <c r="Q839" t="s">
        <v>219</v>
      </c>
      <c r="R839" s="3" t="s">
        <v>3252</v>
      </c>
      <c r="S839" t="s">
        <v>27</v>
      </c>
      <c r="V839" t="s">
        <v>9</v>
      </c>
      <c r="W839" s="3"/>
      <c r="X839" s="3" t="s">
        <v>9</v>
      </c>
      <c r="Y839" s="3" t="s">
        <v>9</v>
      </c>
      <c r="Z839" s="3" t="s">
        <v>9</v>
      </c>
      <c r="AA839" s="3" t="s">
        <v>9</v>
      </c>
      <c r="AB839" s="3"/>
      <c r="AC839" s="3"/>
      <c r="AD839" s="3" t="s">
        <v>9</v>
      </c>
      <c r="AE839" s="3" t="s">
        <v>9</v>
      </c>
      <c r="AF839" s="3"/>
      <c r="AG839" s="12">
        <f>COUNTIF(Table14[[#This Row],[Catalogue of the Museum of London Antiquities 1854]:[Illustrations of Roman London 1859]],"=y")</f>
        <v>7</v>
      </c>
      <c r="AH839" s="12" t="str">
        <f>CONCATENATE(Table14[[#This Row],[Surname]],", ",Table14[[#This Row],[First name]])</f>
        <v>Wellbeloved, Charles</v>
      </c>
    </row>
    <row r="840" spans="1:34" hidden="1" x14ac:dyDescent="0.25">
      <c r="A840" t="s">
        <v>1521</v>
      </c>
      <c r="B840" t="s">
        <v>333</v>
      </c>
      <c r="C840" t="s">
        <v>1325</v>
      </c>
      <c r="Q840" t="s">
        <v>2157</v>
      </c>
      <c r="R840" s="3" t="s">
        <v>2158</v>
      </c>
      <c r="S840" t="s">
        <v>1875</v>
      </c>
      <c r="W840" s="3"/>
      <c r="X840" s="3"/>
      <c r="Y840" s="3"/>
      <c r="Z840" s="3"/>
      <c r="AA840" s="3"/>
      <c r="AB840" s="3"/>
      <c r="AC840" s="3"/>
      <c r="AD840" s="3"/>
      <c r="AE840" s="3"/>
      <c r="AF840" s="3" t="s">
        <v>9</v>
      </c>
      <c r="AG840" s="12">
        <f>COUNTIF(Table14[[#This Row],[Catalogue of the Museum of London Antiquities 1854]:[Illustrations of Roman London 1859]],"=y")</f>
        <v>1</v>
      </c>
      <c r="AH840" s="12" t="str">
        <f>CONCATENATE(Table14[[#This Row],[Surname]],", ",Table14[[#This Row],[First name]])</f>
        <v>Wetter, Augustus</v>
      </c>
    </row>
    <row r="841" spans="1:34" hidden="1" x14ac:dyDescent="0.25">
      <c r="A841" t="s">
        <v>1521</v>
      </c>
      <c r="B841" t="s">
        <v>1522</v>
      </c>
      <c r="P841" t="s">
        <v>1523</v>
      </c>
      <c r="Q841" t="s">
        <v>16</v>
      </c>
      <c r="R841" s="3" t="s">
        <v>16</v>
      </c>
      <c r="S841" t="s">
        <v>27</v>
      </c>
      <c r="W841" s="3"/>
      <c r="X841" s="3"/>
      <c r="Y841" s="3"/>
      <c r="Z841" s="3"/>
      <c r="AA841" s="3" t="s">
        <v>9</v>
      </c>
      <c r="AB841" s="3" t="s">
        <v>9</v>
      </c>
      <c r="AC841" s="3"/>
      <c r="AD841" s="3"/>
      <c r="AE841" s="3"/>
      <c r="AF841" s="3" t="s">
        <v>9</v>
      </c>
      <c r="AG841" s="12">
        <f>COUNTIF(Table14[[#This Row],[Catalogue of the Museum of London Antiquities 1854]:[Illustrations of Roman London 1859]],"=y")</f>
        <v>3</v>
      </c>
      <c r="AH841" s="12" t="str">
        <f>CONCATENATE(Table14[[#This Row],[Surname]],", ",Table14[[#This Row],[First name]])</f>
        <v>Wetter, Conrad</v>
      </c>
    </row>
    <row r="842" spans="1:34" hidden="1" x14ac:dyDescent="0.25">
      <c r="A842" t="s">
        <v>1521</v>
      </c>
      <c r="B842" t="s">
        <v>2159</v>
      </c>
      <c r="C842" t="s">
        <v>2161</v>
      </c>
      <c r="Q842" t="s">
        <v>2160</v>
      </c>
      <c r="R842" s="14" t="s">
        <v>3206</v>
      </c>
      <c r="S842" t="s">
        <v>95</v>
      </c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12">
        <f>COUNTIF(Table14[[#This Row],[Catalogue of the Museum of London Antiquities 1854]:[Illustrations of Roman London 1859]],"=y")</f>
        <v>0</v>
      </c>
      <c r="AH842" s="12" t="str">
        <f>CONCATENATE(Table14[[#This Row],[Surname]],", ",Table14[[#This Row],[First name]])</f>
        <v>Wetter, Carolus</v>
      </c>
    </row>
    <row r="843" spans="1:34" hidden="1" x14ac:dyDescent="0.25">
      <c r="A843" t="s">
        <v>1521</v>
      </c>
      <c r="B843" t="s">
        <v>2162</v>
      </c>
      <c r="C843" t="s">
        <v>2163</v>
      </c>
      <c r="G843" t="s">
        <v>9</v>
      </c>
      <c r="Q843" t="s">
        <v>2011</v>
      </c>
      <c r="R843" s="14" t="s">
        <v>3206</v>
      </c>
      <c r="S843" t="s">
        <v>95</v>
      </c>
      <c r="W843" s="3"/>
      <c r="X843" s="3"/>
      <c r="Y843" s="3"/>
      <c r="Z843" s="3"/>
      <c r="AA843" s="3"/>
      <c r="AB843" s="3"/>
      <c r="AC843" s="3"/>
      <c r="AD843" s="3"/>
      <c r="AE843" s="3"/>
      <c r="AF843" s="3" t="s">
        <v>9</v>
      </c>
      <c r="AG843" s="12">
        <f>COUNTIF(Table14[[#This Row],[Catalogue of the Museum of London Antiquities 1854]:[Illustrations of Roman London 1859]],"=y")</f>
        <v>1</v>
      </c>
      <c r="AH843" s="12" t="str">
        <f>CONCATENATE(Table14[[#This Row],[Surname]],", ",Table14[[#This Row],[First name]])</f>
        <v>Wetter, Johann</v>
      </c>
    </row>
    <row r="844" spans="1:34" hidden="1" x14ac:dyDescent="0.25">
      <c r="A844" t="s">
        <v>1170</v>
      </c>
      <c r="B844" t="s">
        <v>1171</v>
      </c>
      <c r="D844" t="s">
        <v>9</v>
      </c>
      <c r="J844" t="s">
        <v>9</v>
      </c>
      <c r="Q844" t="s">
        <v>199</v>
      </c>
      <c r="R844" s="3" t="s">
        <v>26</v>
      </c>
      <c r="S844" t="s">
        <v>27</v>
      </c>
      <c r="W844" s="3"/>
      <c r="X844" s="3"/>
      <c r="Y844" s="3"/>
      <c r="Z844" s="3"/>
      <c r="AA844" s="3"/>
      <c r="AB844" s="3"/>
      <c r="AC844" s="3"/>
      <c r="AD844" s="3" t="s">
        <v>9</v>
      </c>
      <c r="AE844" s="3"/>
      <c r="AF844" s="3"/>
      <c r="AG844" s="12">
        <f>COUNTIF(Table14[[#This Row],[Catalogue of the Museum of London Antiquities 1854]:[Illustrations of Roman London 1859]],"=y")</f>
        <v>1</v>
      </c>
      <c r="AH844" s="12" t="str">
        <f>CONCATENATE(Table14[[#This Row],[Surname]],", ",Table14[[#This Row],[First name]])</f>
        <v>Whichcord, John Jun</v>
      </c>
    </row>
    <row r="845" spans="1:34" hidden="1" x14ac:dyDescent="0.25">
      <c r="A845" t="s">
        <v>752</v>
      </c>
      <c r="B845" t="s">
        <v>72</v>
      </c>
      <c r="Q845" t="s">
        <v>753</v>
      </c>
      <c r="R845" s="3" t="s">
        <v>128</v>
      </c>
      <c r="S845" t="s">
        <v>27</v>
      </c>
      <c r="V845" t="s">
        <v>9</v>
      </c>
      <c r="W845" s="3"/>
      <c r="X845" s="3" t="s">
        <v>9</v>
      </c>
      <c r="Y845" s="3"/>
      <c r="Z845" s="3"/>
      <c r="AA845" s="3"/>
      <c r="AB845" s="3"/>
      <c r="AC845" s="3"/>
      <c r="AD845" s="3" t="s">
        <v>9</v>
      </c>
      <c r="AE845" s="3"/>
      <c r="AF845" s="3"/>
      <c r="AG845" s="12">
        <f>COUNTIF(Table14[[#This Row],[Catalogue of the Museum of London Antiquities 1854]:[Illustrations of Roman London 1859]],"=y")</f>
        <v>3</v>
      </c>
      <c r="AH845" s="12" t="str">
        <f>CONCATENATE(Table14[[#This Row],[Surname]],", ",Table14[[#This Row],[First name]])</f>
        <v>Whincopp, William</v>
      </c>
    </row>
    <row r="846" spans="1:34" hidden="1" x14ac:dyDescent="0.25">
      <c r="A846" t="s">
        <v>1172</v>
      </c>
      <c r="B846" t="s">
        <v>173</v>
      </c>
      <c r="P846" t="s">
        <v>1717</v>
      </c>
      <c r="Q846" t="s">
        <v>16</v>
      </c>
      <c r="R846" s="3" t="s">
        <v>16</v>
      </c>
      <c r="S846" t="s">
        <v>27</v>
      </c>
      <c r="W846" s="3" t="s">
        <v>9</v>
      </c>
      <c r="X846" s="3" t="s">
        <v>9</v>
      </c>
      <c r="Y846" s="3"/>
      <c r="Z846" s="3"/>
      <c r="AA846" s="3"/>
      <c r="AB846" s="3"/>
      <c r="AC846" s="3" t="s">
        <v>9</v>
      </c>
      <c r="AD846" s="3" t="s">
        <v>9</v>
      </c>
      <c r="AE846" s="3"/>
      <c r="AF846" s="3" t="s">
        <v>9</v>
      </c>
      <c r="AG846" s="12">
        <f>COUNTIF(Table14[[#This Row],[Catalogue of the Museum of London Antiquities 1854]:[Illustrations of Roman London 1859]],"=y")</f>
        <v>5</v>
      </c>
      <c r="AH846" s="12" t="str">
        <f>CONCATENATE(Table14[[#This Row],[Surname]],", ",Table14[[#This Row],[First name]])</f>
        <v>White, Alfred</v>
      </c>
    </row>
    <row r="847" spans="1:34" hidden="1" x14ac:dyDescent="0.25">
      <c r="A847" t="s">
        <v>754</v>
      </c>
      <c r="B847" t="s">
        <v>1406</v>
      </c>
      <c r="Q847" t="s">
        <v>755</v>
      </c>
      <c r="R847" s="3" t="s">
        <v>26</v>
      </c>
      <c r="S847" t="s">
        <v>27</v>
      </c>
      <c r="V847" t="s">
        <v>9</v>
      </c>
      <c r="W847" s="3" t="s">
        <v>9</v>
      </c>
      <c r="X847" s="3" t="s">
        <v>9</v>
      </c>
      <c r="Y847" s="3" t="s">
        <v>9</v>
      </c>
      <c r="Z847" s="3" t="s">
        <v>9</v>
      </c>
      <c r="AA847" s="3" t="s">
        <v>9</v>
      </c>
      <c r="AB847" s="3" t="s">
        <v>9</v>
      </c>
      <c r="AC847" s="3" t="s">
        <v>9</v>
      </c>
      <c r="AD847" s="3" t="s">
        <v>9</v>
      </c>
      <c r="AE847" s="3"/>
      <c r="AF847" s="3" t="s">
        <v>9</v>
      </c>
      <c r="AG847" s="12">
        <f>COUNTIF(Table14[[#This Row],[Catalogue of the Museum of London Antiquities 1854]:[Illustrations of Roman London 1859]],"=y")</f>
        <v>10</v>
      </c>
      <c r="AH847" s="12" t="str">
        <f>CONCATENATE(Table14[[#This Row],[Surname]],", ",Table14[[#This Row],[First name]])</f>
        <v>Wickham, Humphrey</v>
      </c>
    </row>
    <row r="848" spans="1:34" hidden="1" x14ac:dyDescent="0.25">
      <c r="A848" t="s">
        <v>1173</v>
      </c>
      <c r="B848" t="s">
        <v>1174</v>
      </c>
      <c r="P848" t="s">
        <v>1175</v>
      </c>
      <c r="Q848" t="s">
        <v>1176</v>
      </c>
      <c r="R848" s="3" t="s">
        <v>26</v>
      </c>
      <c r="S848" t="s">
        <v>27</v>
      </c>
      <c r="W848" s="3"/>
      <c r="X848" s="3"/>
      <c r="Y848" s="3"/>
      <c r="Z848" s="3"/>
      <c r="AA848" s="3"/>
      <c r="AB848" s="3"/>
      <c r="AC848" s="3"/>
      <c r="AD848" s="3" t="s">
        <v>9</v>
      </c>
      <c r="AE848" s="3"/>
      <c r="AF848" s="3"/>
      <c r="AG848" s="12">
        <f>COUNTIF(Table14[[#This Row],[Catalogue of the Museum of London Antiquities 1854]:[Illustrations of Roman London 1859]],"=y")</f>
        <v>1</v>
      </c>
      <c r="AH848" s="12" t="str">
        <f>CONCATENATE(Table14[[#This Row],[Surname]],", ",Table14[[#This Row],[First name]])</f>
        <v>Wigan, John Alfred</v>
      </c>
    </row>
    <row r="849" spans="1:34" hidden="1" x14ac:dyDescent="0.25">
      <c r="A849" s="3" t="s">
        <v>1177</v>
      </c>
      <c r="B849" s="3" t="s">
        <v>1178</v>
      </c>
      <c r="C849" s="3"/>
      <c r="D849" s="3" t="s">
        <v>3218</v>
      </c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 t="s">
        <v>265</v>
      </c>
      <c r="R849" s="3" t="s">
        <v>266</v>
      </c>
      <c r="S849" s="3" t="s">
        <v>27</v>
      </c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 t="s">
        <v>9</v>
      </c>
      <c r="AE849" s="3"/>
      <c r="AF849" s="3" t="s">
        <v>9</v>
      </c>
      <c r="AG849" s="12">
        <f>COUNTIF(Table14[[#This Row],[Catalogue of the Museum of London Antiquities 1854]:[Illustrations of Roman London 1859]],"=y")</f>
        <v>2</v>
      </c>
      <c r="AH849" s="12" t="str">
        <f>CONCATENATE(Table14[[#This Row],[Surname]],", ",Table14[[#This Row],[First name]])</f>
        <v>Wilde, J G De</v>
      </c>
    </row>
    <row r="850" spans="1:34" hidden="1" x14ac:dyDescent="0.25">
      <c r="A850" t="s">
        <v>1179</v>
      </c>
      <c r="B850" t="s">
        <v>3219</v>
      </c>
      <c r="C850" t="s">
        <v>317</v>
      </c>
      <c r="D850" t="s">
        <v>3220</v>
      </c>
      <c r="P850" t="s">
        <v>1133</v>
      </c>
      <c r="Q850" t="s">
        <v>16</v>
      </c>
      <c r="R850" s="3" t="s">
        <v>16</v>
      </c>
      <c r="S850" t="s">
        <v>27</v>
      </c>
      <c r="W850" s="3"/>
      <c r="X850" s="3" t="s">
        <v>9</v>
      </c>
      <c r="Y850" s="3"/>
      <c r="Z850" s="3"/>
      <c r="AA850" s="3"/>
      <c r="AB850" s="3"/>
      <c r="AC850" s="3"/>
      <c r="AD850" s="3" t="s">
        <v>9</v>
      </c>
      <c r="AE850" s="3"/>
      <c r="AF850" s="3"/>
      <c r="AG850" s="12">
        <f>COUNTIF(Table14[[#This Row],[Catalogue of the Museum of London Antiquities 1854]:[Illustrations of Roman London 1859]],"=y")</f>
        <v>2</v>
      </c>
      <c r="AH850" s="12" t="str">
        <f>CONCATENATE(Table14[[#This Row],[Surname]],", ",Table14[[#This Row],[First name]])</f>
        <v xml:space="preserve">Wilkinson, James John </v>
      </c>
    </row>
    <row r="851" spans="1:34" hidden="1" x14ac:dyDescent="0.25">
      <c r="A851" t="s">
        <v>1179</v>
      </c>
      <c r="B851" t="s">
        <v>11</v>
      </c>
      <c r="J851" t="s">
        <v>9</v>
      </c>
      <c r="M851" t="s">
        <v>9</v>
      </c>
      <c r="N851" t="s">
        <v>1301</v>
      </c>
      <c r="P851" t="s">
        <v>1250</v>
      </c>
      <c r="Q851" t="s">
        <v>16</v>
      </c>
      <c r="R851" s="3" t="s">
        <v>16</v>
      </c>
      <c r="S851" t="s">
        <v>27</v>
      </c>
      <c r="W851" s="3" t="s">
        <v>9</v>
      </c>
      <c r="X851" s="3"/>
      <c r="Y851" s="3" t="s">
        <v>9</v>
      </c>
      <c r="Z851" s="3" t="s">
        <v>9</v>
      </c>
      <c r="AA851" s="3" t="s">
        <v>9</v>
      </c>
      <c r="AB851" s="3" t="s">
        <v>9</v>
      </c>
      <c r="AC851" s="3" t="s">
        <v>9</v>
      </c>
      <c r="AD851" s="3"/>
      <c r="AE851" s="3"/>
      <c r="AF851" s="3"/>
      <c r="AG851" s="12">
        <f>COUNTIF(Table14[[#This Row],[Catalogue of the Museum of London Antiquities 1854]:[Illustrations of Roman London 1859]],"=y")</f>
        <v>6</v>
      </c>
      <c r="AH851" s="12" t="str">
        <f>CONCATENATE(Table14[[#This Row],[Surname]],", ",Table14[[#This Row],[First name]])</f>
        <v>Wilkinson, John</v>
      </c>
    </row>
    <row r="852" spans="1:34" hidden="1" x14ac:dyDescent="0.25">
      <c r="A852" t="s">
        <v>1179</v>
      </c>
      <c r="B852" t="s">
        <v>1181</v>
      </c>
      <c r="C852" t="s">
        <v>24</v>
      </c>
      <c r="E852" t="s">
        <v>9</v>
      </c>
      <c r="Q852" t="s">
        <v>1182</v>
      </c>
      <c r="R852" s="3" t="s">
        <v>26</v>
      </c>
      <c r="S852" t="s">
        <v>27</v>
      </c>
      <c r="W852" s="3"/>
      <c r="X852" s="3"/>
      <c r="Y852" s="3"/>
      <c r="Z852" s="3"/>
      <c r="AA852" s="3"/>
      <c r="AB852" s="3"/>
      <c r="AC852" s="3"/>
      <c r="AD852" s="3" t="s">
        <v>9</v>
      </c>
      <c r="AE852" s="3"/>
      <c r="AF852" s="3"/>
      <c r="AG852" s="12">
        <f>COUNTIF(Table14[[#This Row],[Catalogue of the Museum of London Antiquities 1854]:[Illustrations of Roman London 1859]],"=y")</f>
        <v>1</v>
      </c>
      <c r="AH852" s="12" t="str">
        <f>CONCATENATE(Table14[[#This Row],[Surname]],", ",Table14[[#This Row],[First name]])</f>
        <v>Wilkinson, J J</v>
      </c>
    </row>
    <row r="853" spans="1:34" hidden="1" x14ac:dyDescent="0.25">
      <c r="A853" t="s">
        <v>756</v>
      </c>
      <c r="B853" t="s">
        <v>986</v>
      </c>
      <c r="C853" t="s">
        <v>2165</v>
      </c>
      <c r="H853" t="s">
        <v>9</v>
      </c>
      <c r="I853" t="s">
        <v>585</v>
      </c>
      <c r="P853" t="s">
        <v>2166</v>
      </c>
      <c r="Q853" t="s">
        <v>59</v>
      </c>
      <c r="R853" s="3" t="s">
        <v>489</v>
      </c>
      <c r="S853" t="s">
        <v>27</v>
      </c>
      <c r="W853" s="3"/>
      <c r="X853" s="3"/>
      <c r="Y853" s="3"/>
      <c r="Z853" s="3"/>
      <c r="AA853" s="3"/>
      <c r="AB853" s="3"/>
      <c r="AC853" s="3"/>
      <c r="AD853" s="3"/>
      <c r="AE853" s="3"/>
      <c r="AF853" s="3" t="s">
        <v>9</v>
      </c>
      <c r="AG853" s="12">
        <f>COUNTIF(Table14[[#This Row],[Catalogue of the Museum of London Antiquities 1854]:[Illustrations of Roman London 1859]],"=y")</f>
        <v>1</v>
      </c>
      <c r="AH853" s="12" t="str">
        <f>CONCATENATE(Table14[[#This Row],[Surname]],", ",Table14[[#This Row],[First name]])</f>
        <v>Williams, David</v>
      </c>
    </row>
    <row r="854" spans="1:34" hidden="1" x14ac:dyDescent="0.25">
      <c r="A854" t="s">
        <v>756</v>
      </c>
      <c r="B854" t="s">
        <v>417</v>
      </c>
      <c r="J854" t="s">
        <v>9</v>
      </c>
      <c r="P854" t="s">
        <v>757</v>
      </c>
      <c r="Q854" t="s">
        <v>758</v>
      </c>
      <c r="R854" s="3" t="s">
        <v>759</v>
      </c>
      <c r="S854" t="s">
        <v>27</v>
      </c>
      <c r="V854" t="s">
        <v>9</v>
      </c>
      <c r="W854" s="3"/>
      <c r="X854" s="3"/>
      <c r="Y854" s="3"/>
      <c r="Z854" s="3"/>
      <c r="AA854" s="3"/>
      <c r="AB854" s="3"/>
      <c r="AC854" s="3"/>
      <c r="AD854" s="3" t="s">
        <v>9</v>
      </c>
      <c r="AE854" s="3"/>
      <c r="AF854" s="3"/>
      <c r="AG854" s="12">
        <f>COUNTIF(Table14[[#This Row],[Catalogue of the Museum of London Antiquities 1854]:[Illustrations of Roman London 1859]],"=y")</f>
        <v>2</v>
      </c>
      <c r="AH854" s="12" t="str">
        <f>CONCATENATE(Table14[[#This Row],[Surname]],", ",Table14[[#This Row],[First name]])</f>
        <v>Williams, Benjamin</v>
      </c>
    </row>
    <row r="855" spans="1:34" hidden="1" x14ac:dyDescent="0.25">
      <c r="A855" t="s">
        <v>760</v>
      </c>
      <c r="B855" t="s">
        <v>761</v>
      </c>
      <c r="C855" t="s">
        <v>2201</v>
      </c>
      <c r="E855" t="s">
        <v>9</v>
      </c>
      <c r="H855" t="s">
        <v>9</v>
      </c>
      <c r="P855" t="s">
        <v>762</v>
      </c>
      <c r="Q855" t="s">
        <v>59</v>
      </c>
      <c r="R855" s="3" t="s">
        <v>489</v>
      </c>
      <c r="S855" t="s">
        <v>27</v>
      </c>
      <c r="V855" t="s">
        <v>9</v>
      </c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12">
        <f>COUNTIF(Table14[[#This Row],[Catalogue of the Museum of London Antiquities 1854]:[Illustrations of Roman London 1859]],"=y")</f>
        <v>1</v>
      </c>
      <c r="AH855" s="12" t="str">
        <f>CONCATENATE(Table14[[#This Row],[Surname]],", ",Table14[[#This Row],[First name]])</f>
        <v>Willis, Francis C.</v>
      </c>
    </row>
    <row r="856" spans="1:34" hidden="1" x14ac:dyDescent="0.25">
      <c r="A856" t="s">
        <v>760</v>
      </c>
      <c r="B856" t="s">
        <v>29</v>
      </c>
      <c r="Q856" t="s">
        <v>763</v>
      </c>
      <c r="R856" s="3" t="s">
        <v>26</v>
      </c>
      <c r="S856" t="s">
        <v>27</v>
      </c>
      <c r="V856" t="s">
        <v>9</v>
      </c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12">
        <f>COUNTIF(Table14[[#This Row],[Catalogue of the Museum of London Antiquities 1854]:[Illustrations of Roman London 1859]],"=y")</f>
        <v>1</v>
      </c>
      <c r="AH856" s="12" t="str">
        <f>CONCATENATE(Table14[[#This Row],[Surname]],", ",Table14[[#This Row],[First name]])</f>
        <v>Willis, Charles</v>
      </c>
    </row>
    <row r="857" spans="1:34" hidden="1" x14ac:dyDescent="0.25">
      <c r="A857" t="s">
        <v>1606</v>
      </c>
      <c r="C857" t="s">
        <v>1607</v>
      </c>
      <c r="P857" t="s">
        <v>1608</v>
      </c>
      <c r="Q857" t="s">
        <v>16</v>
      </c>
      <c r="R857" s="3" t="s">
        <v>16</v>
      </c>
      <c r="S857" t="s">
        <v>27</v>
      </c>
      <c r="W857" s="3"/>
      <c r="X857" s="3"/>
      <c r="Y857" s="3"/>
      <c r="Z857" s="3"/>
      <c r="AA857" s="3"/>
      <c r="AB857" s="3" t="s">
        <v>9</v>
      </c>
      <c r="AC857" s="3" t="s">
        <v>9</v>
      </c>
      <c r="AD857" s="3"/>
      <c r="AE857" s="3"/>
      <c r="AF857" s="3"/>
      <c r="AG857" s="12">
        <f>COUNTIF(Table14[[#This Row],[Catalogue of the Museum of London Antiquities 1854]:[Illustrations of Roman London 1859]],"=y")</f>
        <v>2</v>
      </c>
      <c r="AH857" s="12" t="str">
        <f>CONCATENATE(Table14[[#This Row],[Surname]],", ",Table14[[#This Row],[First name]])</f>
        <v xml:space="preserve">Willis &amp; Southeran, </v>
      </c>
    </row>
    <row r="858" spans="1:34" hidden="1" x14ac:dyDescent="0.25">
      <c r="A858" t="s">
        <v>2167</v>
      </c>
      <c r="B858" t="s">
        <v>72</v>
      </c>
      <c r="P858" t="s">
        <v>1825</v>
      </c>
      <c r="Q858" t="s">
        <v>499</v>
      </c>
      <c r="R858" s="3" t="s">
        <v>111</v>
      </c>
      <c r="S858" t="s">
        <v>27</v>
      </c>
      <c r="W858" s="3"/>
      <c r="X858" s="3"/>
      <c r="Y858" s="3"/>
      <c r="Z858" s="3"/>
      <c r="AA858" s="3"/>
      <c r="AB858" s="3"/>
      <c r="AC858" s="3"/>
      <c r="AD858" s="3"/>
      <c r="AE858" s="3"/>
      <c r="AF858" s="3" t="s">
        <v>9</v>
      </c>
      <c r="AG858" s="12">
        <f>COUNTIF(Table14[[#This Row],[Catalogue of the Museum of London Antiquities 1854]:[Illustrations of Roman London 1859]],"=y")</f>
        <v>1</v>
      </c>
      <c r="AH858" s="12" t="str">
        <f>CONCATENATE(Table14[[#This Row],[Surname]],", ",Table14[[#This Row],[First name]])</f>
        <v>Wills, William</v>
      </c>
    </row>
    <row r="859" spans="1:34" hidden="1" x14ac:dyDescent="0.25">
      <c r="A859" t="s">
        <v>764</v>
      </c>
      <c r="B859" t="s">
        <v>371</v>
      </c>
      <c r="C859" t="s">
        <v>2236</v>
      </c>
      <c r="D859" t="s">
        <v>9</v>
      </c>
      <c r="I859" t="s">
        <v>154</v>
      </c>
      <c r="N859" t="s">
        <v>2235</v>
      </c>
      <c r="P859" s="3" t="s">
        <v>2314</v>
      </c>
      <c r="Q859" t="s">
        <v>765</v>
      </c>
      <c r="R859" s="3" t="s">
        <v>1601</v>
      </c>
      <c r="S859" t="s">
        <v>766</v>
      </c>
      <c r="V859" t="s">
        <v>9</v>
      </c>
      <c r="W859" s="3"/>
      <c r="X859" s="3" t="s">
        <v>9</v>
      </c>
      <c r="Y859" s="3" t="s">
        <v>9</v>
      </c>
      <c r="Z859" s="3" t="s">
        <v>9</v>
      </c>
      <c r="AA859" s="3" t="s">
        <v>9</v>
      </c>
      <c r="AB859" s="3" t="s">
        <v>9</v>
      </c>
      <c r="AC859" s="3" t="s">
        <v>9</v>
      </c>
      <c r="AD859" s="3"/>
      <c r="AE859" s="3"/>
      <c r="AF859" s="3"/>
      <c r="AG859" s="12">
        <f>COUNTIF(Table14[[#This Row],[Catalogue of the Museum of London Antiquities 1854]:[Illustrations of Roman London 1859]],"=y")</f>
        <v>7</v>
      </c>
      <c r="AH859" s="12" t="str">
        <f>CONCATENATE(Table14[[#This Row],[Surname]],", ",Table14[[#This Row],[First name]])</f>
        <v>Wilson, Daniel</v>
      </c>
    </row>
    <row r="860" spans="1:34" hidden="1" x14ac:dyDescent="0.25">
      <c r="A860" t="s">
        <v>764</v>
      </c>
      <c r="B860" t="s">
        <v>125</v>
      </c>
      <c r="P860" t="s">
        <v>2168</v>
      </c>
      <c r="Q860" t="s">
        <v>482</v>
      </c>
      <c r="R860" s="3" t="s">
        <v>128</v>
      </c>
      <c r="S860" t="s">
        <v>27</v>
      </c>
      <c r="W860" s="3"/>
      <c r="X860" s="3"/>
      <c r="Y860" s="3"/>
      <c r="Z860" s="3"/>
      <c r="AA860" s="3"/>
      <c r="AB860" s="3"/>
      <c r="AC860" s="3"/>
      <c r="AD860" s="3"/>
      <c r="AE860" s="3"/>
      <c r="AF860" s="3" t="s">
        <v>9</v>
      </c>
      <c r="AG860" s="12">
        <f>COUNTIF(Table14[[#This Row],[Catalogue of the Museum of London Antiquities 1854]:[Illustrations of Roman London 1859]],"=y")</f>
        <v>1</v>
      </c>
      <c r="AH860" s="12" t="str">
        <f>CONCATENATE(Table14[[#This Row],[Surname]],", ",Table14[[#This Row],[First name]])</f>
        <v>Wilson, Henry</v>
      </c>
    </row>
    <row r="861" spans="1:34" hidden="1" x14ac:dyDescent="0.25">
      <c r="A861" t="s">
        <v>764</v>
      </c>
      <c r="B861" t="s">
        <v>2169</v>
      </c>
      <c r="P861" t="s">
        <v>2170</v>
      </c>
      <c r="Q861" t="s">
        <v>16</v>
      </c>
      <c r="R861" s="3" t="s">
        <v>16</v>
      </c>
      <c r="S861" t="s">
        <v>27</v>
      </c>
      <c r="W861" s="3"/>
      <c r="X861" s="3"/>
      <c r="Y861" s="3"/>
      <c r="Z861" s="3"/>
      <c r="AA861" s="3"/>
      <c r="AB861" s="3"/>
      <c r="AC861" s="3"/>
      <c r="AD861" s="3"/>
      <c r="AE861" s="3"/>
      <c r="AF861" s="3" t="s">
        <v>9</v>
      </c>
      <c r="AG861" s="12">
        <f>COUNTIF(Table14[[#This Row],[Catalogue of the Museum of London Antiquities 1854]:[Illustrations of Roman London 1859]],"=y")</f>
        <v>1</v>
      </c>
      <c r="AH861" s="12" t="str">
        <f>CONCATENATE(Table14[[#This Row],[Surname]],", ",Table14[[#This Row],[First name]])</f>
        <v>Wilson, James H</v>
      </c>
    </row>
    <row r="862" spans="1:34" hidden="1" x14ac:dyDescent="0.25">
      <c r="A862" t="s">
        <v>764</v>
      </c>
      <c r="B862" t="s">
        <v>2171</v>
      </c>
      <c r="C862" t="s">
        <v>76</v>
      </c>
      <c r="D862" t="s">
        <v>9</v>
      </c>
      <c r="P862" t="s">
        <v>2172</v>
      </c>
      <c r="Q862" t="s">
        <v>16</v>
      </c>
      <c r="R862" s="3" t="s">
        <v>16</v>
      </c>
      <c r="S862" t="s">
        <v>27</v>
      </c>
      <c r="W862" s="3"/>
      <c r="X862" s="3"/>
      <c r="Y862" s="3"/>
      <c r="Z862" s="3"/>
      <c r="AA862" s="3"/>
      <c r="AB862" s="3"/>
      <c r="AC862" s="3"/>
      <c r="AD862" s="3"/>
      <c r="AE862" s="3"/>
      <c r="AF862" s="3" t="s">
        <v>9</v>
      </c>
      <c r="AG862" s="12">
        <f>COUNTIF(Table14[[#This Row],[Catalogue of the Museum of London Antiquities 1854]:[Illustrations of Roman London 1859]],"=y")</f>
        <v>1</v>
      </c>
      <c r="AH862" s="12" t="str">
        <f>CONCATENATE(Table14[[#This Row],[Surname]],", ",Table14[[#This Row],[First name]])</f>
        <v>Wilson, Thomas Maryon</v>
      </c>
    </row>
    <row r="863" spans="1:34" hidden="1" x14ac:dyDescent="0.25">
      <c r="A863" t="s">
        <v>1251</v>
      </c>
      <c r="B863" t="s">
        <v>11</v>
      </c>
      <c r="P863" t="s">
        <v>1184</v>
      </c>
      <c r="Q863" t="s">
        <v>430</v>
      </c>
      <c r="R863" s="3" t="s">
        <v>430</v>
      </c>
      <c r="S863" t="s">
        <v>431</v>
      </c>
      <c r="W863" s="3" t="s">
        <v>9</v>
      </c>
      <c r="X863" s="3" t="s">
        <v>9</v>
      </c>
      <c r="Y863" s="3"/>
      <c r="Z863" s="3"/>
      <c r="AA863" s="3"/>
      <c r="AB863" s="3"/>
      <c r="AC863" s="3"/>
      <c r="AD863" s="3" t="s">
        <v>9</v>
      </c>
      <c r="AE863" s="3"/>
      <c r="AF863" s="3"/>
      <c r="AG863" s="12">
        <f>COUNTIF(Table14[[#This Row],[Catalogue of the Museum of London Antiquities 1854]:[Illustrations of Roman London 1859]],"=y")</f>
        <v>3</v>
      </c>
      <c r="AH863" s="12" t="str">
        <f>CONCATENATE(Table14[[#This Row],[Surname]],", ",Table14[[#This Row],[First name]])</f>
        <v>Windell, John</v>
      </c>
    </row>
    <row r="864" spans="1:34" hidden="1" x14ac:dyDescent="0.25">
      <c r="A864" t="s">
        <v>1185</v>
      </c>
      <c r="B864" t="s">
        <v>147</v>
      </c>
      <c r="C864" t="s">
        <v>486</v>
      </c>
      <c r="P864" t="s">
        <v>2174</v>
      </c>
      <c r="Q864" t="s">
        <v>16</v>
      </c>
      <c r="R864" s="3" t="s">
        <v>16</v>
      </c>
      <c r="S864" t="s">
        <v>27</v>
      </c>
      <c r="W864" s="3"/>
      <c r="X864" s="3" t="s">
        <v>9</v>
      </c>
      <c r="Y864" s="3" t="s">
        <v>9</v>
      </c>
      <c r="Z864" s="3" t="s">
        <v>9</v>
      </c>
      <c r="AA864" s="3" t="s">
        <v>9</v>
      </c>
      <c r="AB864" s="3" t="s">
        <v>9</v>
      </c>
      <c r="AC864" s="3" t="s">
        <v>9</v>
      </c>
      <c r="AD864" s="3" t="s">
        <v>9</v>
      </c>
      <c r="AE864" s="3"/>
      <c r="AF864" s="3" t="s">
        <v>9</v>
      </c>
      <c r="AG864" s="12">
        <f>COUNTIF(Table14[[#This Row],[Catalogue of the Museum of London Antiquities 1854]:[Illustrations of Roman London 1859]],"=y")</f>
        <v>8</v>
      </c>
      <c r="AH864" s="12" t="str">
        <f>CONCATENATE(Table14[[#This Row],[Surname]],", ",Table14[[#This Row],[First name]])</f>
        <v>Windle, Richard</v>
      </c>
    </row>
    <row r="865" spans="1:34" hidden="1" x14ac:dyDescent="0.25">
      <c r="A865" t="s">
        <v>767</v>
      </c>
      <c r="B865" t="s">
        <v>768</v>
      </c>
      <c r="P865" t="s">
        <v>769</v>
      </c>
      <c r="Q865" t="s">
        <v>16</v>
      </c>
      <c r="R865" s="3" t="s">
        <v>16</v>
      </c>
      <c r="S865" t="s">
        <v>27</v>
      </c>
      <c r="V865" t="s">
        <v>9</v>
      </c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12">
        <f>COUNTIF(Table14[[#This Row],[Catalogue of the Museum of London Antiquities 1854]:[Illustrations of Roman London 1859]],"=y")</f>
        <v>1</v>
      </c>
      <c r="AH865" s="12" t="str">
        <f>CONCATENATE(Table14[[#This Row],[Surname]],", ",Table14[[#This Row],[First name]])</f>
        <v>Wingrove, Drummond B.</v>
      </c>
    </row>
    <row r="866" spans="1:34" hidden="1" x14ac:dyDescent="0.25">
      <c r="A866" t="s">
        <v>2173</v>
      </c>
      <c r="B866" t="s">
        <v>29</v>
      </c>
      <c r="D866" t="s">
        <v>9</v>
      </c>
      <c r="P866" t="s">
        <v>1183</v>
      </c>
      <c r="Q866" t="s">
        <v>330</v>
      </c>
      <c r="R866" s="3" t="s">
        <v>3252</v>
      </c>
      <c r="S866" t="s">
        <v>27</v>
      </c>
      <c r="V866" t="s">
        <v>9</v>
      </c>
      <c r="W866" s="3"/>
      <c r="X866" s="3"/>
      <c r="Y866" s="3"/>
      <c r="Z866" s="3"/>
      <c r="AA866" s="3"/>
      <c r="AB866" s="3"/>
      <c r="AC866" s="3"/>
      <c r="AD866" s="3" t="s">
        <v>9</v>
      </c>
      <c r="AE866" s="3"/>
      <c r="AF866" s="3" t="s">
        <v>9</v>
      </c>
      <c r="AG866" s="12">
        <f>COUNTIF(Table14[[#This Row],[Catalogue of the Museum of London Antiquities 1854]:[Illustrations of Roman London 1859]],"=y")</f>
        <v>3</v>
      </c>
      <c r="AH866" s="12" t="str">
        <f>CONCATENATE(Table14[[#This Row],[Surname]],", ",Table14[[#This Row],[First name]])</f>
        <v>Wynn, Charles</v>
      </c>
    </row>
    <row r="867" spans="1:34" hidden="1" x14ac:dyDescent="0.25">
      <c r="A867" t="s">
        <v>1407</v>
      </c>
      <c r="B867" t="s">
        <v>1408</v>
      </c>
      <c r="Q867" t="s">
        <v>726</v>
      </c>
      <c r="R867" s="3" t="s">
        <v>68</v>
      </c>
      <c r="S867" t="s">
        <v>27</v>
      </c>
      <c r="W867" s="3"/>
      <c r="X867" s="3"/>
      <c r="Y867" s="3" t="s">
        <v>9</v>
      </c>
      <c r="Z867" s="3"/>
      <c r="AA867" s="3"/>
      <c r="AB867" s="3"/>
      <c r="AC867" s="3"/>
      <c r="AD867" s="3"/>
      <c r="AE867" s="3"/>
      <c r="AF867" s="3"/>
      <c r="AG867" s="12">
        <f>COUNTIF(Table14[[#This Row],[Catalogue of the Museum of London Antiquities 1854]:[Illustrations of Roman London 1859]],"=y")</f>
        <v>1</v>
      </c>
      <c r="AH867" s="12" t="str">
        <f>CONCATENATE(Table14[[#This Row],[Surname]],", ",Table14[[#This Row],[First name]])</f>
        <v>Winter, C J W</v>
      </c>
    </row>
    <row r="868" spans="1:34" hidden="1" x14ac:dyDescent="0.25">
      <c r="A868" t="s">
        <v>770</v>
      </c>
      <c r="B868" t="s">
        <v>72</v>
      </c>
      <c r="Q868" t="s">
        <v>184</v>
      </c>
      <c r="R868" s="3" t="s">
        <v>185</v>
      </c>
      <c r="S868" t="s">
        <v>27</v>
      </c>
      <c r="V868" t="s">
        <v>9</v>
      </c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12">
        <f>COUNTIF(Table14[[#This Row],[Catalogue of the Museum of London Antiquities 1854]:[Illustrations of Roman London 1859]],"=y")</f>
        <v>1</v>
      </c>
      <c r="AH868" s="12" t="str">
        <f>CONCATENATE(Table14[[#This Row],[Surname]],", ",Table14[[#This Row],[First name]])</f>
        <v>Wire, William</v>
      </c>
    </row>
    <row r="869" spans="1:34" hidden="1" x14ac:dyDescent="0.25">
      <c r="A869" t="s">
        <v>1609</v>
      </c>
      <c r="B869" t="s">
        <v>1610</v>
      </c>
      <c r="C869" t="s">
        <v>1581</v>
      </c>
      <c r="F869" t="s">
        <v>9</v>
      </c>
      <c r="P869" t="s">
        <v>1611</v>
      </c>
      <c r="Q869" t="s">
        <v>1612</v>
      </c>
      <c r="R869" s="3" t="s">
        <v>1612</v>
      </c>
      <c r="S869" t="s">
        <v>211</v>
      </c>
      <c r="W869" s="3"/>
      <c r="X869" s="3"/>
      <c r="Y869" s="3"/>
      <c r="Z869" s="3"/>
      <c r="AA869" s="3"/>
      <c r="AB869" s="3" t="s">
        <v>9</v>
      </c>
      <c r="AC869" s="3" t="s">
        <v>9</v>
      </c>
      <c r="AD869" s="3"/>
      <c r="AE869" s="3"/>
      <c r="AF869" s="3"/>
      <c r="AG869" s="12">
        <f>COUNTIF(Table14[[#This Row],[Catalogue of the Museum of London Antiquities 1854]:[Illustrations of Roman London 1859]],"=y")</f>
        <v>2</v>
      </c>
      <c r="AH869" s="12" t="str">
        <f>CONCATENATE(Table14[[#This Row],[Surname]],", ",Table14[[#This Row],[First name]])</f>
        <v>Witte, Jules de</v>
      </c>
    </row>
    <row r="870" spans="1:34" hidden="1" x14ac:dyDescent="0.25">
      <c r="A870" t="s">
        <v>2175</v>
      </c>
      <c r="B870" t="s">
        <v>11</v>
      </c>
      <c r="P870" t="s">
        <v>771</v>
      </c>
      <c r="Q870" t="s">
        <v>92</v>
      </c>
      <c r="R870" s="3" t="s">
        <v>68</v>
      </c>
      <c r="S870" t="s">
        <v>27</v>
      </c>
      <c r="V870" t="s">
        <v>9</v>
      </c>
      <c r="W870" s="3"/>
      <c r="X870" s="3"/>
      <c r="Y870" s="3" t="s">
        <v>9</v>
      </c>
      <c r="Z870" s="3" t="s">
        <v>9</v>
      </c>
      <c r="AA870" s="3" t="s">
        <v>9</v>
      </c>
      <c r="AB870" s="3" t="s">
        <v>9</v>
      </c>
      <c r="AC870" s="3"/>
      <c r="AD870" s="3"/>
      <c r="AE870" s="3"/>
      <c r="AF870" s="3" t="s">
        <v>9</v>
      </c>
      <c r="AG870" s="12">
        <f>COUNTIF(Table14[[#This Row],[Catalogue of the Museum of London Antiquities 1854]:[Illustrations of Roman London 1859]],"=y")</f>
        <v>6</v>
      </c>
      <c r="AH870" s="12" t="str">
        <f>CONCATENATE(Table14[[#This Row],[Surname]],", ",Table14[[#This Row],[First name]])</f>
        <v>Wodderspoon, John</v>
      </c>
    </row>
    <row r="871" spans="1:34" hidden="1" x14ac:dyDescent="0.25">
      <c r="A871" t="s">
        <v>772</v>
      </c>
      <c r="B871" t="s">
        <v>1406</v>
      </c>
      <c r="P871" t="s">
        <v>1718</v>
      </c>
      <c r="Q871" t="s">
        <v>1494</v>
      </c>
      <c r="R871" s="3" t="s">
        <v>26</v>
      </c>
      <c r="S871" t="s">
        <v>27</v>
      </c>
      <c r="W871" s="3"/>
      <c r="X871" s="3"/>
      <c r="Y871" s="3"/>
      <c r="Z871" s="3"/>
      <c r="AA871" s="3" t="s">
        <v>9</v>
      </c>
      <c r="AB871" s="3" t="s">
        <v>9</v>
      </c>
      <c r="AC871" s="3" t="s">
        <v>9</v>
      </c>
      <c r="AD871" s="3"/>
      <c r="AE871" s="3"/>
      <c r="AF871" s="3"/>
      <c r="AG871" s="12">
        <f>COUNTIF(Table14[[#This Row],[Catalogue of the Museum of London Antiquities 1854]:[Illustrations of Roman London 1859]],"=y")</f>
        <v>3</v>
      </c>
      <c r="AH871" s="12" t="str">
        <f>CONCATENATE(Table14[[#This Row],[Surname]],", ",Table14[[#This Row],[First name]])</f>
        <v>Wood, Humphrey</v>
      </c>
    </row>
    <row r="872" spans="1:34" hidden="1" x14ac:dyDescent="0.25">
      <c r="A872" s="3" t="s">
        <v>772</v>
      </c>
      <c r="B872" s="3" t="s">
        <v>11</v>
      </c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 t="s">
        <v>1613</v>
      </c>
      <c r="Q872" s="3" t="s">
        <v>174</v>
      </c>
      <c r="R872" s="3" t="s">
        <v>26</v>
      </c>
      <c r="S872" s="3" t="s">
        <v>27</v>
      </c>
      <c r="T872" s="3"/>
      <c r="U872" s="3"/>
      <c r="V872" s="3"/>
      <c r="W872" s="3"/>
      <c r="X872" s="3"/>
      <c r="Y872" s="3"/>
      <c r="Z872" s="3"/>
      <c r="AA872" s="3"/>
      <c r="AB872" s="3" t="s">
        <v>9</v>
      </c>
      <c r="AC872" s="3"/>
      <c r="AD872" s="3"/>
      <c r="AE872" s="3"/>
      <c r="AF872" s="3"/>
      <c r="AG872" s="12">
        <f>COUNTIF(Table14[[#This Row],[Catalogue of the Museum of London Antiquities 1854]:[Illustrations of Roman London 1859]],"=y")</f>
        <v>1</v>
      </c>
      <c r="AH872" s="12" t="str">
        <f>CONCATENATE(Table14[[#This Row],[Surname]],", ",Table14[[#This Row],[First name]])</f>
        <v>Wood, John</v>
      </c>
    </row>
    <row r="873" spans="1:34" hidden="1" x14ac:dyDescent="0.25">
      <c r="A873" s="3" t="s">
        <v>772</v>
      </c>
      <c r="B873" s="3" t="s">
        <v>11</v>
      </c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 t="s">
        <v>753</v>
      </c>
      <c r="R873" s="3" t="s">
        <v>128</v>
      </c>
      <c r="S873" s="3" t="s">
        <v>27</v>
      </c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 t="s">
        <v>9</v>
      </c>
      <c r="AE873" s="3"/>
      <c r="AF873" s="3"/>
      <c r="AG873" s="12">
        <f>COUNTIF(Table14[[#This Row],[Catalogue of the Museum of London Antiquities 1854]:[Illustrations of Roman London 1859]],"=y")</f>
        <v>1</v>
      </c>
      <c r="AH873" s="12" t="str">
        <f>CONCATENATE(Table14[[#This Row],[Surname]],", ",Table14[[#This Row],[First name]])</f>
        <v>Wood, John</v>
      </c>
    </row>
    <row r="874" spans="1:34" hidden="1" x14ac:dyDescent="0.25">
      <c r="A874" s="3" t="s">
        <v>772</v>
      </c>
      <c r="B874" s="3" t="s">
        <v>11</v>
      </c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 t="s">
        <v>773</v>
      </c>
      <c r="Q874" s="3" t="s">
        <v>16</v>
      </c>
      <c r="R874" s="3" t="s">
        <v>16</v>
      </c>
      <c r="S874" s="3" t="s">
        <v>27</v>
      </c>
      <c r="T874" s="3"/>
      <c r="U874" s="3"/>
      <c r="V874" s="3" t="s">
        <v>9</v>
      </c>
      <c r="W874" s="3"/>
      <c r="X874" s="3"/>
      <c r="Y874" s="3" t="s">
        <v>9</v>
      </c>
      <c r="Z874" s="3" t="s">
        <v>9</v>
      </c>
      <c r="AA874" s="3" t="s">
        <v>9</v>
      </c>
      <c r="AB874" s="3"/>
      <c r="AC874" s="3"/>
      <c r="AD874" s="3" t="s">
        <v>9</v>
      </c>
      <c r="AE874" s="3"/>
      <c r="AF874" s="3"/>
      <c r="AG874" s="12">
        <f>COUNTIF(Table14[[#This Row],[Catalogue of the Museum of London Antiquities 1854]:[Illustrations of Roman London 1859]],"=y")</f>
        <v>5</v>
      </c>
      <c r="AH874" s="12" t="str">
        <f>CONCATENATE(Table14[[#This Row],[Surname]],", ",Table14[[#This Row],[First name]])</f>
        <v>Wood, John</v>
      </c>
    </row>
    <row r="875" spans="1:34" hidden="1" x14ac:dyDescent="0.25">
      <c r="A875" t="s">
        <v>772</v>
      </c>
      <c r="B875" t="s">
        <v>547</v>
      </c>
      <c r="J875" t="s">
        <v>9</v>
      </c>
      <c r="P875" t="s">
        <v>1614</v>
      </c>
      <c r="Q875" t="s">
        <v>1291</v>
      </c>
      <c r="R875" s="3" t="s">
        <v>388</v>
      </c>
      <c r="S875" t="s">
        <v>27</v>
      </c>
      <c r="W875" s="3"/>
      <c r="X875" s="3"/>
      <c r="Y875" s="3" t="s">
        <v>9</v>
      </c>
      <c r="Z875" s="3" t="s">
        <v>9</v>
      </c>
      <c r="AA875" s="3" t="s">
        <v>9</v>
      </c>
      <c r="AB875" s="3" t="s">
        <v>9</v>
      </c>
      <c r="AC875" s="3" t="s">
        <v>9</v>
      </c>
      <c r="AD875" s="3"/>
      <c r="AE875" s="3"/>
      <c r="AF875" s="3"/>
      <c r="AG875" s="12">
        <f>COUNTIF(Table14[[#This Row],[Catalogue of the Museum of London Antiquities 1854]:[Illustrations of Roman London 1859]],"=y")</f>
        <v>5</v>
      </c>
      <c r="AH875" s="12" t="str">
        <f>CONCATENATE(Table14[[#This Row],[Surname]],", ",Table14[[#This Row],[First name]])</f>
        <v>Wood, Samuel</v>
      </c>
    </row>
    <row r="876" spans="1:34" hidden="1" x14ac:dyDescent="0.25">
      <c r="A876" t="s">
        <v>1409</v>
      </c>
      <c r="B876" t="s">
        <v>547</v>
      </c>
      <c r="P876" t="s">
        <v>1410</v>
      </c>
      <c r="Q876" t="s">
        <v>16</v>
      </c>
      <c r="R876" s="3" t="s">
        <v>16</v>
      </c>
      <c r="S876" t="s">
        <v>27</v>
      </c>
      <c r="W876" s="3"/>
      <c r="X876" s="3"/>
      <c r="Y876" s="3" t="s">
        <v>9</v>
      </c>
      <c r="Z876" s="3"/>
      <c r="AA876" s="3"/>
      <c r="AB876" s="3"/>
      <c r="AC876" s="3"/>
      <c r="AD876" s="3"/>
      <c r="AE876" s="3"/>
      <c r="AF876" s="3"/>
      <c r="AG876" s="12">
        <f>COUNTIF(Table14[[#This Row],[Catalogue of the Museum of London Antiquities 1854]:[Illustrations of Roman London 1859]],"=y")</f>
        <v>1</v>
      </c>
      <c r="AH876" s="12" t="str">
        <f>CONCATENATE(Table14[[#This Row],[Surname]],", ",Table14[[#This Row],[First name]])</f>
        <v>Woodburn, Samuel</v>
      </c>
    </row>
    <row r="877" spans="1:34" hidden="1" x14ac:dyDescent="0.25">
      <c r="A877" t="s">
        <v>2176</v>
      </c>
      <c r="B877" t="s">
        <v>1266</v>
      </c>
      <c r="P877" t="s">
        <v>2177</v>
      </c>
      <c r="Q877" t="s">
        <v>149</v>
      </c>
      <c r="R877" s="3" t="s">
        <v>400</v>
      </c>
      <c r="S877" t="s">
        <v>27</v>
      </c>
      <c r="W877" s="3"/>
      <c r="X877" s="3"/>
      <c r="Y877" s="3"/>
      <c r="Z877" s="3"/>
      <c r="AA877" s="3"/>
      <c r="AB877" s="3"/>
      <c r="AC877" s="3"/>
      <c r="AD877" s="3"/>
      <c r="AE877" s="3"/>
      <c r="AF877" s="3" t="s">
        <v>9</v>
      </c>
      <c r="AG877" s="12">
        <f>COUNTIF(Table14[[#This Row],[Catalogue of the Museum of London Antiquities 1854]:[Illustrations of Roman London 1859]],"=y")</f>
        <v>1</v>
      </c>
      <c r="AH877" s="12" t="str">
        <f>CONCATENATE(Table14[[#This Row],[Surname]],", ",Table14[[#This Row],[First name]])</f>
        <v>Woodhouse, J G</v>
      </c>
    </row>
    <row r="878" spans="1:34" hidden="1" x14ac:dyDescent="0.25">
      <c r="A878" t="s">
        <v>774</v>
      </c>
      <c r="B878" t="s">
        <v>11</v>
      </c>
      <c r="C878" t="s">
        <v>24</v>
      </c>
      <c r="E878" t="s">
        <v>9</v>
      </c>
      <c r="Q878" t="s">
        <v>775</v>
      </c>
      <c r="R878" s="3" t="s">
        <v>26</v>
      </c>
      <c r="S878" t="s">
        <v>27</v>
      </c>
      <c r="V878" t="s">
        <v>9</v>
      </c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12">
        <f>COUNTIF(Table14[[#This Row],[Catalogue of the Museum of London Antiquities 1854]:[Illustrations of Roman London 1859]],"=y")</f>
        <v>1</v>
      </c>
      <c r="AH878" s="12" t="str">
        <f>CONCATENATE(Table14[[#This Row],[Surname]],", ",Table14[[#This Row],[First name]])</f>
        <v>Woodruff, John</v>
      </c>
    </row>
    <row r="879" spans="1:34" hidden="1" x14ac:dyDescent="0.25">
      <c r="A879" t="s">
        <v>2178</v>
      </c>
      <c r="B879" t="s">
        <v>2054</v>
      </c>
      <c r="C879" t="s">
        <v>24</v>
      </c>
      <c r="E879" t="s">
        <v>9</v>
      </c>
      <c r="P879" t="s">
        <v>2179</v>
      </c>
      <c r="Q879" t="s">
        <v>150</v>
      </c>
      <c r="R879" s="3" t="s">
        <v>3253</v>
      </c>
      <c r="S879" t="s">
        <v>27</v>
      </c>
      <c r="W879" s="3"/>
      <c r="X879" s="3"/>
      <c r="Y879" s="3"/>
      <c r="Z879" s="3"/>
      <c r="AA879" s="3"/>
      <c r="AB879" s="3"/>
      <c r="AC879" s="3"/>
      <c r="AD879" s="3"/>
      <c r="AE879" s="3"/>
      <c r="AF879" s="3" t="s">
        <v>9</v>
      </c>
      <c r="AG879" s="12">
        <f>COUNTIF(Table14[[#This Row],[Catalogue of the Museum of London Antiquities 1854]:[Illustrations of Roman London 1859]],"=y")</f>
        <v>1</v>
      </c>
      <c r="AH879" s="12" t="str">
        <f>CONCATENATE(Table14[[#This Row],[Surname]],", ",Table14[[#This Row],[First name]])</f>
        <v>Woods, G H</v>
      </c>
    </row>
    <row r="880" spans="1:34" hidden="1" x14ac:dyDescent="0.25">
      <c r="A880" t="s">
        <v>1186</v>
      </c>
      <c r="B880" t="s">
        <v>1187</v>
      </c>
      <c r="C880" t="s">
        <v>1188</v>
      </c>
      <c r="G880" t="s">
        <v>9</v>
      </c>
      <c r="Q880" t="s">
        <v>1149</v>
      </c>
      <c r="R880" s="3" t="s">
        <v>1149</v>
      </c>
      <c r="S880" t="s">
        <v>1150</v>
      </c>
      <c r="W880" s="3"/>
      <c r="X880" s="3"/>
      <c r="Y880" s="3"/>
      <c r="Z880" s="3"/>
      <c r="AA880" s="3"/>
      <c r="AB880" s="3"/>
      <c r="AC880" s="3"/>
      <c r="AD880" s="3" t="s">
        <v>9</v>
      </c>
      <c r="AE880" s="3"/>
      <c r="AF880" s="3"/>
      <c r="AG880" s="12">
        <f>COUNTIF(Table14[[#This Row],[Catalogue of the Museum of London Antiquities 1854]:[Illustrations of Roman London 1859]],"=y")</f>
        <v>1</v>
      </c>
      <c r="AH880" s="12" t="str">
        <f>CONCATENATE(Table14[[#This Row],[Surname]],", ",Table14[[#This Row],[First name]])</f>
        <v>Worsaae, J J A</v>
      </c>
    </row>
    <row r="881" spans="1:34" hidden="1" x14ac:dyDescent="0.25">
      <c r="A881" t="s">
        <v>776</v>
      </c>
      <c r="B881" t="s">
        <v>777</v>
      </c>
      <c r="C881" t="s">
        <v>24</v>
      </c>
      <c r="E881" t="s">
        <v>9</v>
      </c>
      <c r="I881" t="s">
        <v>54</v>
      </c>
      <c r="J881" t="s">
        <v>9</v>
      </c>
      <c r="P881" t="s">
        <v>778</v>
      </c>
      <c r="Q881" t="s">
        <v>779</v>
      </c>
      <c r="R881" s="3" t="s">
        <v>169</v>
      </c>
      <c r="S881" t="s">
        <v>27</v>
      </c>
      <c r="V881" t="s">
        <v>9</v>
      </c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12">
        <f>COUNTIF(Table14[[#This Row],[Catalogue of the Museum of London Antiquities 1854]:[Illustrations of Roman London 1859]],"=y")</f>
        <v>1</v>
      </c>
      <c r="AH881" s="12" t="str">
        <f>CONCATENATE(Table14[[#This Row],[Surname]],", ",Table14[[#This Row],[First name]])</f>
        <v>Wreford, John Reynall</v>
      </c>
    </row>
    <row r="882" spans="1:34" hidden="1" x14ac:dyDescent="0.25">
      <c r="A882" t="s">
        <v>1189</v>
      </c>
      <c r="B882" t="s">
        <v>196</v>
      </c>
      <c r="C882" t="s">
        <v>2237</v>
      </c>
      <c r="E882" t="s">
        <v>9</v>
      </c>
      <c r="Q882" t="s">
        <v>485</v>
      </c>
      <c r="R882" s="3" t="s">
        <v>26</v>
      </c>
      <c r="S882" t="s">
        <v>27</v>
      </c>
      <c r="W882" s="3"/>
      <c r="X882" s="3"/>
      <c r="Y882" s="3"/>
      <c r="Z882" s="3"/>
      <c r="AA882" s="3"/>
      <c r="AB882" s="3"/>
      <c r="AC882" s="3"/>
      <c r="AD882" s="3" t="s">
        <v>9</v>
      </c>
      <c r="AE882" s="3"/>
      <c r="AF882" s="3"/>
      <c r="AG882" s="12">
        <f>COUNTIF(Table14[[#This Row],[Catalogue of the Museum of London Antiquities 1854]:[Illustrations of Roman London 1859]],"=y")</f>
        <v>1</v>
      </c>
      <c r="AH882" s="12" t="str">
        <f>CONCATENATE(Table14[[#This Row],[Surname]],", ",Table14[[#This Row],[First name]])</f>
        <v>Wrench, Frederick</v>
      </c>
    </row>
    <row r="883" spans="1:34" hidden="1" x14ac:dyDescent="0.25">
      <c r="A883" s="3" t="s">
        <v>780</v>
      </c>
      <c r="B883" s="3" t="s">
        <v>781</v>
      </c>
      <c r="C883" s="3" t="s">
        <v>1193</v>
      </c>
      <c r="D883" s="3"/>
      <c r="E883" s="3" t="s">
        <v>9</v>
      </c>
      <c r="F883" s="3"/>
      <c r="G883" s="3"/>
      <c r="H883" s="3"/>
      <c r="I883" s="3" t="s">
        <v>48</v>
      </c>
      <c r="J883" s="3" t="s">
        <v>9</v>
      </c>
      <c r="K883" s="3"/>
      <c r="L883" s="3"/>
      <c r="M883" s="3"/>
      <c r="N883" s="3"/>
      <c r="O883" s="3"/>
      <c r="P883" s="3" t="s">
        <v>782</v>
      </c>
      <c r="Q883" s="3" t="s">
        <v>199</v>
      </c>
      <c r="R883" s="3" t="s">
        <v>26</v>
      </c>
      <c r="S883" s="3" t="s">
        <v>27</v>
      </c>
      <c r="T883" s="3"/>
      <c r="U883" s="3"/>
      <c r="V883" s="3" t="s">
        <v>9</v>
      </c>
      <c r="W883" s="3"/>
      <c r="X883" s="3"/>
      <c r="Y883" s="3"/>
      <c r="Z883" s="3"/>
      <c r="AA883" s="3"/>
      <c r="AB883" s="3"/>
      <c r="AC883" s="3"/>
      <c r="AD883" s="3" t="s">
        <v>9</v>
      </c>
      <c r="AE883" s="3"/>
      <c r="AF883" s="3"/>
      <c r="AG883" s="12">
        <f>COUNTIF(Table14[[#This Row],[Catalogue of the Museum of London Antiquities 1854]:[Illustrations of Roman London 1859]],"=y")</f>
        <v>2</v>
      </c>
      <c r="AH883" s="12" t="str">
        <f>CONCATENATE(Table14[[#This Row],[Surname]],", ",Table14[[#This Row],[First name]])</f>
        <v>Wrighte, Thomas W.</v>
      </c>
    </row>
    <row r="884" spans="1:34" hidden="1" x14ac:dyDescent="0.25">
      <c r="A884" t="s">
        <v>783</v>
      </c>
      <c r="B884" t="s">
        <v>1190</v>
      </c>
      <c r="D884" t="s">
        <v>3209</v>
      </c>
      <c r="P884" t="s">
        <v>1191</v>
      </c>
      <c r="Q884" t="s">
        <v>16</v>
      </c>
      <c r="R884" s="3" t="s">
        <v>16</v>
      </c>
      <c r="S884" t="s">
        <v>27</v>
      </c>
      <c r="W884" s="3"/>
      <c r="X884" s="3"/>
      <c r="Y884" s="3"/>
      <c r="Z884" s="3"/>
      <c r="AA884" s="3"/>
      <c r="AB884" s="3"/>
      <c r="AC884" s="3"/>
      <c r="AD884" s="3" t="s">
        <v>9</v>
      </c>
      <c r="AE884" s="3"/>
      <c r="AF884" s="3"/>
      <c r="AG884" s="12">
        <f>COUNTIF(Table14[[#This Row],[Catalogue of the Museum of London Antiquities 1854]:[Illustrations of Roman London 1859]],"=y")</f>
        <v>1</v>
      </c>
      <c r="AH884" s="12" t="str">
        <f>CONCATENATE(Table14[[#This Row],[Surname]],", ",Table14[[#This Row],[First name]])</f>
        <v>Wright, George N</v>
      </c>
    </row>
    <row r="885" spans="1:34" hidden="1" x14ac:dyDescent="0.25">
      <c r="A885" t="s">
        <v>783</v>
      </c>
      <c r="B885" t="s">
        <v>2180</v>
      </c>
      <c r="Q885" t="s">
        <v>1260</v>
      </c>
      <c r="R885" s="3" t="s">
        <v>400</v>
      </c>
      <c r="S885" t="s">
        <v>27</v>
      </c>
      <c r="W885" s="3"/>
      <c r="X885" s="3"/>
      <c r="Y885" s="3"/>
      <c r="Z885" s="3"/>
      <c r="AA885" s="3"/>
      <c r="AB885" s="3"/>
      <c r="AC885" s="3"/>
      <c r="AD885" s="3"/>
      <c r="AE885" s="3"/>
      <c r="AF885" s="3" t="s">
        <v>9</v>
      </c>
      <c r="AG885" s="12">
        <f>COUNTIF(Table14[[#This Row],[Catalogue of the Museum of London Antiquities 1854]:[Illustrations of Roman London 1859]],"=y")</f>
        <v>1</v>
      </c>
      <c r="AH885" s="12" t="str">
        <f>CONCATENATE(Table14[[#This Row],[Surname]],", ",Table14[[#This Row],[First name]])</f>
        <v>Wright, Richard Waugh</v>
      </c>
    </row>
    <row r="886" spans="1:34" hidden="1" x14ac:dyDescent="0.25">
      <c r="A886" t="s">
        <v>783</v>
      </c>
      <c r="B886" t="s">
        <v>66</v>
      </c>
      <c r="C886" t="s">
        <v>1192</v>
      </c>
      <c r="D886" t="s">
        <v>9</v>
      </c>
      <c r="I886" t="s">
        <v>48</v>
      </c>
      <c r="J886" t="s">
        <v>9</v>
      </c>
      <c r="K886" t="s">
        <v>9</v>
      </c>
      <c r="N886" t="s">
        <v>1192</v>
      </c>
      <c r="O886" t="s">
        <v>9</v>
      </c>
      <c r="P886" t="s">
        <v>784</v>
      </c>
      <c r="Q886" t="s">
        <v>16</v>
      </c>
      <c r="R886" s="3" t="s">
        <v>16</v>
      </c>
      <c r="S886" t="s">
        <v>27</v>
      </c>
      <c r="V886" t="s">
        <v>9</v>
      </c>
      <c r="W886" s="3" t="s">
        <v>9</v>
      </c>
      <c r="X886" s="3" t="s">
        <v>9</v>
      </c>
      <c r="Y886" s="3" t="s">
        <v>9</v>
      </c>
      <c r="Z886" s="3" t="s">
        <v>9</v>
      </c>
      <c r="AA886" s="3" t="s">
        <v>9</v>
      </c>
      <c r="AB886" s="3" t="s">
        <v>9</v>
      </c>
      <c r="AC886" s="3"/>
      <c r="AD886" s="3" t="s">
        <v>9</v>
      </c>
      <c r="AE886" s="3" t="s">
        <v>9</v>
      </c>
      <c r="AF886" s="3" t="s">
        <v>9</v>
      </c>
      <c r="AG886" s="12">
        <f>COUNTIF(Table14[[#This Row],[Catalogue of the Museum of London Antiquities 1854]:[Illustrations of Roman London 1859]],"=y")</f>
        <v>10</v>
      </c>
      <c r="AH886" s="12" t="str">
        <f>CONCATENATE(Table14[[#This Row],[Surname]],", ",Table14[[#This Row],[First name]])</f>
        <v>Wright, Thomas</v>
      </c>
    </row>
    <row r="887" spans="1:34" hidden="1" x14ac:dyDescent="0.25">
      <c r="A887" t="s">
        <v>1252</v>
      </c>
      <c r="B887" t="s">
        <v>1411</v>
      </c>
      <c r="C887" t="s">
        <v>24</v>
      </c>
      <c r="E887" t="s">
        <v>9</v>
      </c>
      <c r="P887" t="s">
        <v>1412</v>
      </c>
      <c r="Q887" t="s">
        <v>59</v>
      </c>
      <c r="R887" s="3" t="s">
        <v>489</v>
      </c>
      <c r="S887" t="s">
        <v>27</v>
      </c>
      <c r="W887" s="3"/>
      <c r="X887" s="3"/>
      <c r="Y887" s="3" t="s">
        <v>9</v>
      </c>
      <c r="Z887" s="3" t="s">
        <v>9</v>
      </c>
      <c r="AA887" s="3" t="s">
        <v>9</v>
      </c>
      <c r="AB887" s="3" t="s">
        <v>9</v>
      </c>
      <c r="AC887" s="3"/>
      <c r="AD887" s="3"/>
      <c r="AE887" s="3"/>
      <c r="AF887" s="3" t="s">
        <v>9</v>
      </c>
      <c r="AG887" s="12">
        <f>COUNTIF(Table14[[#This Row],[Catalogue of the Museum of London Antiquities 1854]:[Illustrations of Roman London 1859]],"=y")</f>
        <v>5</v>
      </c>
      <c r="AH887" s="12" t="str">
        <f>CONCATENATE(Table14[[#This Row],[Surname]],", ",Table14[[#This Row],[First name]])</f>
        <v>Wyatt, C F</v>
      </c>
    </row>
    <row r="888" spans="1:34" hidden="1" x14ac:dyDescent="0.25">
      <c r="A888" t="s">
        <v>1252</v>
      </c>
      <c r="B888" t="s">
        <v>61</v>
      </c>
      <c r="C888" t="s">
        <v>24</v>
      </c>
      <c r="E888" t="s">
        <v>9</v>
      </c>
      <c r="P888" t="s">
        <v>1253</v>
      </c>
      <c r="Q888" t="s">
        <v>565</v>
      </c>
      <c r="R888" s="3" t="s">
        <v>489</v>
      </c>
      <c r="S888" t="s">
        <v>27</v>
      </c>
      <c r="W888" s="3" t="s">
        <v>9</v>
      </c>
      <c r="X888" s="3"/>
      <c r="Y888" s="3"/>
      <c r="Z888" s="3"/>
      <c r="AA888" s="3"/>
      <c r="AB888" s="3"/>
      <c r="AC888" s="3"/>
      <c r="AD888" s="3"/>
      <c r="AE888" s="3"/>
      <c r="AF888" s="3"/>
      <c r="AG888" s="12">
        <f>COUNTIF(Table14[[#This Row],[Catalogue of the Museum of London Antiquities 1854]:[Illustrations of Roman London 1859]],"=y")</f>
        <v>1</v>
      </c>
      <c r="AH888" s="12" t="str">
        <f>CONCATENATE(Table14[[#This Row],[Surname]],", ",Table14[[#This Row],[First name]])</f>
        <v>Wyatt, Francis</v>
      </c>
    </row>
    <row r="889" spans="1:34" hidden="1" x14ac:dyDescent="0.25">
      <c r="A889" t="s">
        <v>1252</v>
      </c>
      <c r="B889" t="s">
        <v>113</v>
      </c>
      <c r="P889" t="s">
        <v>1615</v>
      </c>
      <c r="Q889" t="s">
        <v>1413</v>
      </c>
      <c r="R889" s="3" t="s">
        <v>1414</v>
      </c>
      <c r="S889" t="s">
        <v>27</v>
      </c>
      <c r="W889" s="3"/>
      <c r="X889" s="3"/>
      <c r="Y889" s="3" t="s">
        <v>9</v>
      </c>
      <c r="Z889" s="3" t="s">
        <v>9</v>
      </c>
      <c r="AA889" s="3" t="s">
        <v>9</v>
      </c>
      <c r="AB889" s="3" t="s">
        <v>9</v>
      </c>
      <c r="AC889" s="3" t="s">
        <v>9</v>
      </c>
      <c r="AD889" s="3"/>
      <c r="AE889" s="3"/>
      <c r="AF889" s="3" t="s">
        <v>9</v>
      </c>
      <c r="AG889" s="12">
        <f>COUNTIF(Table14[[#This Row],[Catalogue of the Museum of London Antiquities 1854]:[Illustrations of Roman London 1859]],"=y")</f>
        <v>6</v>
      </c>
      <c r="AH889" s="12" t="str">
        <f>CONCATENATE(Table14[[#This Row],[Surname]],", ",Table14[[#This Row],[First name]])</f>
        <v>Wyatt, James</v>
      </c>
    </row>
    <row r="890" spans="1:34" hidden="1" x14ac:dyDescent="0.25">
      <c r="A890" t="s">
        <v>785</v>
      </c>
      <c r="B890" t="s">
        <v>786</v>
      </c>
      <c r="I890" t="s">
        <v>613</v>
      </c>
      <c r="J890" t="s">
        <v>9</v>
      </c>
      <c r="Q890" t="s">
        <v>787</v>
      </c>
      <c r="R890" s="3" t="s">
        <v>468</v>
      </c>
      <c r="S890" t="s">
        <v>27</v>
      </c>
      <c r="V890" t="s">
        <v>9</v>
      </c>
      <c r="W890" s="3"/>
      <c r="X890" s="3" t="s">
        <v>9</v>
      </c>
      <c r="Y890" s="3" t="s">
        <v>9</v>
      </c>
      <c r="Z890" s="3" t="s">
        <v>9</v>
      </c>
      <c r="AA890" s="3" t="s">
        <v>9</v>
      </c>
      <c r="AB890" s="3" t="s">
        <v>9</v>
      </c>
      <c r="AC890" s="3" t="s">
        <v>9</v>
      </c>
      <c r="AD890" s="3"/>
      <c r="AE890" s="3"/>
      <c r="AF890" s="3" t="s">
        <v>9</v>
      </c>
      <c r="AG890" s="12">
        <f>COUNTIF(Table14[[#This Row],[Catalogue of the Museum of London Antiquities 1854]:[Illustrations of Roman London 1859]],"=y")</f>
        <v>8</v>
      </c>
      <c r="AH890" s="12" t="str">
        <f>CONCATENATE(Table14[[#This Row],[Surname]],", ",Table14[[#This Row],[First name]])</f>
        <v>Wylie, William Michael</v>
      </c>
    </row>
    <row r="891" spans="1:34" hidden="1" x14ac:dyDescent="0.25">
      <c r="A891" t="s">
        <v>788</v>
      </c>
      <c r="B891" t="s">
        <v>113</v>
      </c>
      <c r="D891" t="s">
        <v>3209</v>
      </c>
      <c r="I891" s="3" t="s">
        <v>48</v>
      </c>
      <c r="J891" t="s">
        <v>9</v>
      </c>
      <c r="L891" t="s">
        <v>9</v>
      </c>
      <c r="N891" t="s">
        <v>2206</v>
      </c>
      <c r="P891" t="s">
        <v>789</v>
      </c>
      <c r="Q891" t="s">
        <v>16</v>
      </c>
      <c r="R891" s="3" t="s">
        <v>16</v>
      </c>
      <c r="S891" t="s">
        <v>27</v>
      </c>
      <c r="V891" t="s">
        <v>9</v>
      </c>
      <c r="W891" s="3"/>
      <c r="X891" s="3"/>
      <c r="Y891" s="3"/>
      <c r="Z891" s="3"/>
      <c r="AA891" s="3"/>
      <c r="AB891" s="3"/>
      <c r="AC891" s="3"/>
      <c r="AD891" s="3" t="s">
        <v>9</v>
      </c>
      <c r="AE891" s="3" t="s">
        <v>9</v>
      </c>
      <c r="AF891" s="3" t="s">
        <v>9</v>
      </c>
      <c r="AG891" s="12">
        <f>COUNTIF(Table14[[#This Row],[Catalogue of the Museum of London Antiquities 1854]:[Illustrations of Roman London 1859]],"=y")</f>
        <v>4</v>
      </c>
      <c r="AH891" s="12" t="str">
        <f>CONCATENATE(Table14[[#This Row],[Surname]],", ",Table14[[#This Row],[First name]])</f>
        <v>Yates, James</v>
      </c>
    </row>
    <row r="892" spans="1:34" hidden="1" x14ac:dyDescent="0.25">
      <c r="A892" t="s">
        <v>788</v>
      </c>
      <c r="B892" t="s">
        <v>147</v>
      </c>
      <c r="J892" t="s">
        <v>9</v>
      </c>
      <c r="Q892" t="s">
        <v>1195</v>
      </c>
      <c r="R892" s="3" t="s">
        <v>230</v>
      </c>
      <c r="S892" t="s">
        <v>27</v>
      </c>
      <c r="W892" s="3"/>
      <c r="X892" s="3"/>
      <c r="Y892" s="3"/>
      <c r="Z892" s="3"/>
      <c r="AA892" s="3"/>
      <c r="AB892" s="3"/>
      <c r="AC892" s="3"/>
      <c r="AD892" s="3" t="s">
        <v>9</v>
      </c>
      <c r="AE892" s="3"/>
      <c r="AF892" s="3"/>
      <c r="AG892" s="12">
        <f>COUNTIF(Table14[[#This Row],[Catalogue of the Museum of London Antiquities 1854]:[Illustrations of Roman London 1859]],"=y")</f>
        <v>1</v>
      </c>
      <c r="AH892" s="12" t="str">
        <f>CONCATENATE(Table14[[#This Row],[Surname]],", ",Table14[[#This Row],[First name]])</f>
        <v>Yates, Richard</v>
      </c>
    </row>
    <row r="893" spans="1:34" hidden="1" x14ac:dyDescent="0.25">
      <c r="A893" t="s">
        <v>1196</v>
      </c>
      <c r="B893" t="s">
        <v>72</v>
      </c>
      <c r="P893" t="s">
        <v>2181</v>
      </c>
      <c r="Q893" t="s">
        <v>16</v>
      </c>
      <c r="R893" s="3" t="s">
        <v>16</v>
      </c>
      <c r="S893" t="s">
        <v>27</v>
      </c>
      <c r="W893" s="3"/>
      <c r="X893" s="3"/>
      <c r="Y893" s="3" t="s">
        <v>9</v>
      </c>
      <c r="Z893" s="3" t="s">
        <v>9</v>
      </c>
      <c r="AA893" s="3" t="s">
        <v>9</v>
      </c>
      <c r="AB893" s="3"/>
      <c r="AC893" s="3"/>
      <c r="AD893" s="3" t="s">
        <v>9</v>
      </c>
      <c r="AE893" s="3"/>
      <c r="AF893" s="3" t="s">
        <v>9</v>
      </c>
      <c r="AG893" s="12">
        <f>COUNTIF(Table14[[#This Row],[Catalogue of the Museum of London Antiquities 1854]:[Illustrations of Roman London 1859]],"=y")</f>
        <v>5</v>
      </c>
      <c r="AH893" s="12" t="str">
        <f>CONCATENATE(Table14[[#This Row],[Surname]],", ",Table14[[#This Row],[First name]])</f>
        <v>Yewd, William</v>
      </c>
    </row>
    <row r="894" spans="1:34" hidden="1" x14ac:dyDescent="0.25">
      <c r="A894" t="s">
        <v>1719</v>
      </c>
      <c r="Q894" t="s">
        <v>219</v>
      </c>
      <c r="R894" s="3" t="s">
        <v>3252</v>
      </c>
      <c r="S894" t="s">
        <v>27</v>
      </c>
      <c r="U894" t="s">
        <v>1719</v>
      </c>
      <c r="W894" s="3"/>
      <c r="X894" s="3"/>
      <c r="Y894" s="3"/>
      <c r="Z894" s="3"/>
      <c r="AA894" s="3"/>
      <c r="AB894" s="3"/>
      <c r="AC894" s="3" t="s">
        <v>9</v>
      </c>
      <c r="AD894" s="3"/>
      <c r="AE894" s="3"/>
      <c r="AF894" s="3"/>
      <c r="AG894" s="12">
        <f>COUNTIF(Table14[[#This Row],[Catalogue of the Museum of London Antiquities 1854]:[Illustrations of Roman London 1859]],"=y")</f>
        <v>1</v>
      </c>
      <c r="AH894" s="12" t="str">
        <f>CONCATENATE(Table14[[#This Row],[Surname]],", ",Table14[[#This Row],[First name]])</f>
        <v xml:space="preserve">Yorkshire Philosophical Society, </v>
      </c>
    </row>
    <row r="895" spans="1:34" hidden="1" x14ac:dyDescent="0.25">
      <c r="A895" t="s">
        <v>790</v>
      </c>
      <c r="B895" t="s">
        <v>791</v>
      </c>
      <c r="P895" t="s">
        <v>792</v>
      </c>
      <c r="Q895" t="s">
        <v>793</v>
      </c>
      <c r="R895" s="3" t="s">
        <v>16</v>
      </c>
      <c r="S895" t="s">
        <v>27</v>
      </c>
      <c r="V895" t="s">
        <v>9</v>
      </c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12">
        <f>COUNTIF(Table14[[#This Row],[Catalogue of the Museum of London Antiquities 1854]:[Illustrations of Roman London 1859]],"=y")</f>
        <v>1</v>
      </c>
      <c r="AH895" s="12" t="str">
        <f>CONCATENATE(Table14[[#This Row],[Surname]],", ",Table14[[#This Row],[First name]])</f>
        <v>Young, Henry Houghton</v>
      </c>
    </row>
    <row r="896" spans="1:34" hidden="1" x14ac:dyDescent="0.25">
      <c r="A896" t="s">
        <v>790</v>
      </c>
      <c r="B896" t="s">
        <v>40</v>
      </c>
      <c r="Q896" t="s">
        <v>1616</v>
      </c>
      <c r="R896" s="3" t="s">
        <v>26</v>
      </c>
      <c r="S896" t="s">
        <v>27</v>
      </c>
      <c r="W896" s="3"/>
      <c r="X896" s="3"/>
      <c r="Y896" s="3"/>
      <c r="Z896" s="3"/>
      <c r="AA896" s="3"/>
      <c r="AB896" s="3" t="s">
        <v>9</v>
      </c>
      <c r="AC896" s="3"/>
      <c r="AD896" s="3"/>
      <c r="AE896" s="3"/>
      <c r="AF896" s="3"/>
      <c r="AG896" s="12">
        <f>COUNTIF(Table14[[#This Row],[Catalogue of the Museum of London Antiquities 1854]:[Illustrations of Roman London 1859]],"=y")</f>
        <v>1</v>
      </c>
      <c r="AH896" s="12" t="str">
        <f>CONCATENATE(Table14[[#This Row],[Surname]],", ",Table14[[#This Row],[First name]])</f>
        <v>Young, Joseph</v>
      </c>
    </row>
    <row r="897" spans="1:34" x14ac:dyDescent="0.25">
      <c r="A897" t="s">
        <v>790</v>
      </c>
      <c r="B897" t="s">
        <v>40</v>
      </c>
      <c r="C897" t="s">
        <v>335</v>
      </c>
      <c r="P897" t="s">
        <v>1617</v>
      </c>
      <c r="Q897" t="s">
        <v>1618</v>
      </c>
      <c r="R897" s="3" t="s">
        <v>26</v>
      </c>
      <c r="S897" t="s">
        <v>27</v>
      </c>
      <c r="W897" s="3"/>
      <c r="X897" s="3"/>
      <c r="Y897" s="3"/>
      <c r="Z897" s="3"/>
      <c r="AA897" s="3"/>
      <c r="AB897" s="3" t="s">
        <v>9</v>
      </c>
      <c r="AC897" s="3"/>
      <c r="AD897" s="3"/>
      <c r="AE897" s="3"/>
      <c r="AF897" s="3"/>
      <c r="AG897" s="12">
        <f>COUNTIF(Table14[[#This Row],[Catalogue of the Museum of London Antiquities 1854]:[Illustrations of Roman London 1859]],"=y")</f>
        <v>1</v>
      </c>
      <c r="AH897" s="12" t="str">
        <f>CONCATENATE(Table14[[#This Row],[Surname]],", ",Table14[[#This Row],[First name]])</f>
        <v>Young, Joseph</v>
      </c>
    </row>
    <row r="898" spans="1:34" x14ac:dyDescent="0.25">
      <c r="A898" t="s">
        <v>2182</v>
      </c>
      <c r="C898" t="s">
        <v>369</v>
      </c>
      <c r="P898" t="s">
        <v>2183</v>
      </c>
      <c r="Q898" t="s">
        <v>2184</v>
      </c>
      <c r="R898" s="3" t="s">
        <v>111</v>
      </c>
      <c r="S898" t="s">
        <v>27</v>
      </c>
      <c r="W898" s="3"/>
      <c r="X898" s="3"/>
      <c r="Y898" s="3"/>
      <c r="Z898" s="3"/>
      <c r="AA898" s="3"/>
      <c r="AB898" s="3"/>
      <c r="AC898" s="3"/>
      <c r="AD898" s="3"/>
      <c r="AE898" s="3"/>
      <c r="AF898" s="3" t="s">
        <v>9</v>
      </c>
      <c r="AG898" s="12">
        <f>COUNTIF(Table14[[#This Row],[Catalogue of the Museum of London Antiquities 1854]:[Illustrations of Roman London 1859]],"=y")</f>
        <v>1</v>
      </c>
      <c r="AH898" s="12" t="str">
        <f>CONCATENATE(Table14[[#This Row],[Surname]],", ",Table14[[#This Row],[First name]])</f>
        <v xml:space="preserve">Zorlin, </v>
      </c>
    </row>
    <row r="899" spans="1:34" hidden="1" x14ac:dyDescent="0.25">
      <c r="A899" t="s">
        <v>1720</v>
      </c>
      <c r="Q899" t="s">
        <v>1721</v>
      </c>
      <c r="R899" s="3" t="s">
        <v>1721</v>
      </c>
      <c r="S899" t="s">
        <v>1426</v>
      </c>
      <c r="U899" t="s">
        <v>1720</v>
      </c>
      <c r="W899" s="3"/>
      <c r="X899" s="3"/>
      <c r="Y899" s="3"/>
      <c r="Z899" s="3"/>
      <c r="AA899" s="3"/>
      <c r="AB899" s="3"/>
      <c r="AC899" s="3" t="s">
        <v>9</v>
      </c>
      <c r="AD899" s="3"/>
      <c r="AE899" s="3"/>
      <c r="AF899" s="3"/>
      <c r="AG899" s="12">
        <f>COUNTIF(Table14[[#This Row],[Catalogue of the Museum of London Antiquities 1854]:[Illustrations of Roman London 1859]],"=y")</f>
        <v>1</v>
      </c>
      <c r="AH899" s="12" t="str">
        <f>CONCATENATE(Table14[[#This Row],[Surname]],", ",Table14[[#This Row],[First name]])</f>
        <v xml:space="preserve">Zurich, Society of Antiquaries, </v>
      </c>
    </row>
    <row r="900" spans="1:34" hidden="1" x14ac:dyDescent="0.25">
      <c r="R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12">
        <f>COUNTIF(Table14[[#This Row],[Catalogue of the Museum of London Antiquities 1854]:[Illustrations of Roman London 1859]],"=y")</f>
        <v>0</v>
      </c>
      <c r="AH900" s="12" t="str">
        <f>CONCATENATE(Table14[[#This Row],[Surname]],", ",Table14[[#This Row],[First name]])</f>
        <v xml:space="preserve">, </v>
      </c>
    </row>
    <row r="901" spans="1:34" hidden="1" x14ac:dyDescent="0.25">
      <c r="R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12">
        <f>COUNTIF(Table14[[#This Row],[Catalogue of the Museum of London Antiquities 1854]:[Illustrations of Roman London 1859]],"=y")</f>
        <v>0</v>
      </c>
      <c r="AH901" s="12" t="str">
        <f>CONCATENATE(Table14[[#This Row],[Surname]],", ",Table14[[#This Row],[First name]])</f>
        <v xml:space="preserve">, </v>
      </c>
    </row>
    <row r="902" spans="1:34" hidden="1" x14ac:dyDescent="0.25">
      <c r="R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12">
        <f>COUNTIF(Table14[[#This Row],[Catalogue of the Museum of London Antiquities 1854]:[Illustrations of Roman London 1859]],"=y")</f>
        <v>0</v>
      </c>
      <c r="AH902" s="12" t="str">
        <f>CONCATENATE(Table14[[#This Row],[Surname]],", ",Table14[[#This Row],[First name]])</f>
        <v xml:space="preserve">, </v>
      </c>
    </row>
    <row r="903" spans="1:34" hidden="1" x14ac:dyDescent="0.25">
      <c r="R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12">
        <f>COUNTIF(Table14[[#This Row],[Catalogue of the Museum of London Antiquities 1854]:[Illustrations of Roman London 1859]],"=y")</f>
        <v>0</v>
      </c>
      <c r="AH903" s="12" t="str">
        <f>CONCATENATE(Table14[[#This Row],[Surname]],", ",Table14[[#This Row],[First name]])</f>
        <v xml:space="preserve">, </v>
      </c>
    </row>
    <row r="904" spans="1:34" hidden="1" x14ac:dyDescent="0.25">
      <c r="R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12">
        <f>COUNTIF(Table14[[#This Row],[Catalogue of the Museum of London Antiquities 1854]:[Illustrations of Roman London 1859]],"=y")</f>
        <v>0</v>
      </c>
      <c r="AH904" s="12" t="str">
        <f>CONCATENATE(Table14[[#This Row],[Surname]],", ",Table14[[#This Row],[First name]])</f>
        <v xml:space="preserve">, </v>
      </c>
    </row>
    <row r="905" spans="1:34" hidden="1" x14ac:dyDescent="0.25">
      <c r="R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12">
        <f>COUNTIF(Table14[[#This Row],[Catalogue of the Museum of London Antiquities 1854]:[Illustrations of Roman London 1859]],"=y")</f>
        <v>0</v>
      </c>
      <c r="AH905" s="12" t="str">
        <f>CONCATENATE(Table14[[#This Row],[Surname]],", ",Table14[[#This Row],[First name]])</f>
        <v xml:space="preserve">, </v>
      </c>
    </row>
    <row r="906" spans="1:34" x14ac:dyDescent="0.25">
      <c r="S906" s="3"/>
      <c r="T906" s="3"/>
      <c r="U906" s="3"/>
      <c r="V906" s="3"/>
      <c r="W906" s="3"/>
      <c r="X906" s="3"/>
      <c r="Y906" s="3"/>
      <c r="Z906" s="3"/>
      <c r="AA906" s="3"/>
      <c r="AB906" s="3"/>
    </row>
    <row r="907" spans="1:34" x14ac:dyDescent="0.25">
      <c r="S907" s="3"/>
      <c r="T907" s="3"/>
      <c r="U907" s="3"/>
      <c r="V907" s="3"/>
      <c r="W907" s="3"/>
      <c r="X907" s="3"/>
      <c r="Y907" s="3"/>
      <c r="Z907" s="3"/>
      <c r="AA907" s="3"/>
      <c r="AB907" s="3"/>
    </row>
    <row r="908" spans="1:34" x14ac:dyDescent="0.25">
      <c r="S908" s="3"/>
      <c r="T908" s="3"/>
      <c r="U908" s="3"/>
      <c r="V908" s="3"/>
      <c r="W908" s="3"/>
      <c r="X908" s="3"/>
      <c r="Y908" s="3"/>
      <c r="Z908" s="3"/>
      <c r="AA908" s="3"/>
      <c r="AB908" s="3"/>
    </row>
    <row r="909" spans="1:34" x14ac:dyDescent="0.25">
      <c r="S909" s="3"/>
      <c r="T909" s="3"/>
      <c r="U909" s="3"/>
      <c r="V909" s="3"/>
      <c r="W909" s="3"/>
      <c r="X909" s="3"/>
      <c r="Y909" s="3"/>
      <c r="Z909" s="3"/>
      <c r="AA909" s="3"/>
      <c r="AB909" s="3"/>
    </row>
    <row r="910" spans="1:34" x14ac:dyDescent="0.25">
      <c r="S910" s="3"/>
      <c r="T910" s="3"/>
      <c r="U910" s="3"/>
      <c r="V910" s="3"/>
      <c r="W910" s="3"/>
      <c r="X910" s="3"/>
      <c r="Y910" s="3"/>
      <c r="Z910" s="3"/>
      <c r="AA910" s="3"/>
      <c r="AB910" s="3"/>
    </row>
    <row r="911" spans="1:34" x14ac:dyDescent="0.25">
      <c r="S911" s="3"/>
      <c r="T911" s="3"/>
      <c r="U911" s="3"/>
      <c r="V911" s="3"/>
      <c r="W911" s="3"/>
      <c r="X911" s="3"/>
      <c r="Y911" s="3"/>
      <c r="Z911" s="3"/>
      <c r="AA911" s="3"/>
      <c r="AB911" s="3"/>
    </row>
    <row r="912" spans="1:34" x14ac:dyDescent="0.25">
      <c r="S912" s="3"/>
      <c r="T912" s="3"/>
      <c r="U912" s="3"/>
      <c r="V912" s="3"/>
      <c r="W912" s="3"/>
      <c r="X912" s="3"/>
      <c r="Y912" s="3"/>
      <c r="Z912" s="3"/>
      <c r="AA912" s="3"/>
      <c r="AB912" s="3"/>
    </row>
    <row r="913" spans="12:28" x14ac:dyDescent="0.25">
      <c r="S913" s="3"/>
      <c r="T913" s="3"/>
      <c r="U913" s="3"/>
      <c r="V913" s="3"/>
      <c r="W913" s="3"/>
      <c r="X913" s="3"/>
      <c r="Y913" s="3"/>
      <c r="Z913" s="3"/>
      <c r="AA913" s="3"/>
      <c r="AB913" s="3"/>
    </row>
    <row r="914" spans="12:28" x14ac:dyDescent="0.25">
      <c r="S914" s="3"/>
      <c r="T914" s="3"/>
      <c r="U914" s="3"/>
      <c r="V914" s="3"/>
      <c r="W914" s="3"/>
      <c r="X914" s="3"/>
      <c r="Y914" s="3"/>
      <c r="Z914" s="3"/>
      <c r="AA914" s="3"/>
      <c r="AB914" s="3"/>
    </row>
    <row r="915" spans="12:28" x14ac:dyDescent="0.25">
      <c r="S915" s="3"/>
      <c r="T915" s="3"/>
      <c r="U915" s="3"/>
      <c r="V915" s="3"/>
      <c r="W915" s="3"/>
      <c r="X915" s="3"/>
      <c r="Y915" s="3"/>
      <c r="Z915" s="3"/>
      <c r="AA915" s="3"/>
      <c r="AB915" s="3"/>
    </row>
    <row r="916" spans="12:28" x14ac:dyDescent="0.25">
      <c r="S916" s="3"/>
      <c r="T916" s="3"/>
      <c r="U916" s="3"/>
      <c r="V916" s="3"/>
      <c r="W916" s="3"/>
      <c r="X916" s="3"/>
      <c r="Y916" s="3"/>
      <c r="Z916" s="3"/>
      <c r="AA916" s="3"/>
      <c r="AB916" s="3"/>
    </row>
    <row r="917" spans="12:28" x14ac:dyDescent="0.25">
      <c r="S917" s="3"/>
      <c r="T917" s="3"/>
      <c r="U917" s="3"/>
      <c r="V917" s="3"/>
      <c r="W917" s="3"/>
      <c r="X917" s="3"/>
      <c r="Y917" s="3"/>
      <c r="Z917" s="3"/>
      <c r="AA917" s="3"/>
      <c r="AB917" s="3"/>
    </row>
    <row r="918" spans="12:28" x14ac:dyDescent="0.25">
      <c r="S918" s="3"/>
      <c r="T918" s="3"/>
      <c r="U918" s="3"/>
      <c r="V918" s="3"/>
      <c r="W918" s="3"/>
      <c r="X918" s="3"/>
      <c r="Y918" s="3"/>
      <c r="Z918" s="3"/>
      <c r="AA918" s="3"/>
      <c r="AB918" s="3"/>
    </row>
    <row r="919" spans="12:28" x14ac:dyDescent="0.25">
      <c r="S919" s="3"/>
      <c r="T919" s="3"/>
      <c r="U919" s="3"/>
      <c r="V919" s="3"/>
      <c r="W919" s="3"/>
      <c r="X919" s="3"/>
      <c r="Y919" s="3"/>
      <c r="Z919" s="3"/>
      <c r="AA919" s="3"/>
      <c r="AB919" s="3"/>
    </row>
    <row r="920" spans="12:28" x14ac:dyDescent="0.25">
      <c r="S920" s="3"/>
      <c r="T920" s="3"/>
      <c r="U920" s="3"/>
      <c r="V920" s="3"/>
      <c r="W920" s="3"/>
      <c r="X920" s="3"/>
      <c r="Y920" s="3"/>
      <c r="Z920" s="3"/>
      <c r="AA920" s="3"/>
      <c r="AB920" s="3"/>
    </row>
    <row r="921" spans="12:28" x14ac:dyDescent="0.25">
      <c r="S921" s="3"/>
      <c r="T921" s="3"/>
      <c r="U921" s="3"/>
      <c r="V921" s="3"/>
      <c r="W921" s="3"/>
      <c r="X921" s="3"/>
      <c r="Y921" s="3"/>
      <c r="Z921" s="3"/>
      <c r="AA921" s="3"/>
      <c r="AB921" s="3"/>
    </row>
    <row r="922" spans="12:28" x14ac:dyDescent="0.25">
      <c r="L922" t="s">
        <v>1194</v>
      </c>
      <c r="S922" s="3"/>
      <c r="T922" s="3"/>
      <c r="U922" s="3"/>
      <c r="V922" s="3"/>
      <c r="W922" s="3"/>
      <c r="X922" s="3"/>
      <c r="Y922" s="3"/>
      <c r="Z922" s="3"/>
      <c r="AA922" s="3"/>
      <c r="AB922" s="3"/>
    </row>
  </sheetData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3:B24"/>
  <sheetViews>
    <sheetView topLeftCell="A3" workbookViewId="0">
      <selection activeCell="A7" sqref="A7"/>
    </sheetView>
  </sheetViews>
  <sheetFormatPr defaultRowHeight="15" x14ac:dyDescent="0.25"/>
  <cols>
    <col min="1" max="1" width="16" bestFit="1" customWidth="1"/>
    <col min="2" max="2" width="15.85546875" bestFit="1" customWidth="1"/>
  </cols>
  <sheetData>
    <row r="3" spans="1:2" x14ac:dyDescent="0.25">
      <c r="A3" s="6" t="s">
        <v>2247</v>
      </c>
      <c r="B3" t="s">
        <v>2267</v>
      </c>
    </row>
    <row r="4" spans="1:2" x14ac:dyDescent="0.25">
      <c r="A4" s="7" t="s">
        <v>27</v>
      </c>
      <c r="B4" s="8">
        <v>803</v>
      </c>
    </row>
    <row r="5" spans="1:2" x14ac:dyDescent="0.25">
      <c r="A5" s="7" t="s">
        <v>34</v>
      </c>
      <c r="B5" s="8">
        <v>24</v>
      </c>
    </row>
    <row r="6" spans="1:2" x14ac:dyDescent="0.25">
      <c r="A6" s="7" t="s">
        <v>211</v>
      </c>
      <c r="B6" s="8">
        <v>22</v>
      </c>
    </row>
    <row r="7" spans="1:2" x14ac:dyDescent="0.25">
      <c r="A7" s="7" t="s">
        <v>431</v>
      </c>
      <c r="B7" s="8">
        <v>9</v>
      </c>
    </row>
    <row r="8" spans="1:2" x14ac:dyDescent="0.25">
      <c r="A8" s="7" t="s">
        <v>504</v>
      </c>
      <c r="B8" s="8">
        <v>8</v>
      </c>
    </row>
    <row r="9" spans="1:2" x14ac:dyDescent="0.25">
      <c r="A9" s="7" t="s">
        <v>95</v>
      </c>
      <c r="B9" s="8">
        <v>7</v>
      </c>
    </row>
    <row r="10" spans="1:2" x14ac:dyDescent="0.25">
      <c r="A10" s="7" t="s">
        <v>683</v>
      </c>
      <c r="B10" s="8">
        <v>3</v>
      </c>
    </row>
    <row r="11" spans="1:2" x14ac:dyDescent="0.25">
      <c r="A11" s="7" t="s">
        <v>1875</v>
      </c>
      <c r="B11" s="8">
        <v>3</v>
      </c>
    </row>
    <row r="12" spans="1:2" x14ac:dyDescent="0.25">
      <c r="A12" s="7" t="s">
        <v>1150</v>
      </c>
      <c r="B12" s="8">
        <v>2</v>
      </c>
    </row>
    <row r="13" spans="1:2" x14ac:dyDescent="0.25">
      <c r="A13" s="7" t="s">
        <v>1426</v>
      </c>
      <c r="B13" s="8">
        <v>2</v>
      </c>
    </row>
    <row r="14" spans="1:2" x14ac:dyDescent="0.25">
      <c r="A14" s="7" t="s">
        <v>766</v>
      </c>
      <c r="B14" s="8">
        <v>2</v>
      </c>
    </row>
    <row r="15" spans="1:2" x14ac:dyDescent="0.25">
      <c r="A15" s="7" t="s">
        <v>1210</v>
      </c>
      <c r="B15" s="8">
        <v>1</v>
      </c>
    </row>
    <row r="16" spans="1:2" x14ac:dyDescent="0.25">
      <c r="A16" s="7" t="s">
        <v>808</v>
      </c>
      <c r="B16" s="8">
        <v>1</v>
      </c>
    </row>
    <row r="17" spans="1:2" x14ac:dyDescent="0.25">
      <c r="A17" s="7" t="s">
        <v>351</v>
      </c>
      <c r="B17" s="8">
        <v>1</v>
      </c>
    </row>
    <row r="18" spans="1:2" x14ac:dyDescent="0.25">
      <c r="A18" s="7" t="s">
        <v>16</v>
      </c>
      <c r="B18" s="8">
        <v>1</v>
      </c>
    </row>
    <row r="19" spans="1:2" x14ac:dyDescent="0.25">
      <c r="A19" s="7" t="s">
        <v>1332</v>
      </c>
      <c r="B19" s="8">
        <v>1</v>
      </c>
    </row>
    <row r="20" spans="1:2" x14ac:dyDescent="0.25">
      <c r="A20" s="7" t="s">
        <v>464</v>
      </c>
      <c r="B20" s="8">
        <v>1</v>
      </c>
    </row>
    <row r="21" spans="1:2" x14ac:dyDescent="0.25">
      <c r="A21" s="7" t="s">
        <v>468</v>
      </c>
      <c r="B21" s="8">
        <v>1</v>
      </c>
    </row>
    <row r="22" spans="1:2" x14ac:dyDescent="0.25">
      <c r="A22" s="7" t="s">
        <v>1474</v>
      </c>
      <c r="B22" s="8">
        <v>1</v>
      </c>
    </row>
    <row r="23" spans="1:2" x14ac:dyDescent="0.25">
      <c r="A23" s="7" t="s">
        <v>2248</v>
      </c>
      <c r="B23" s="8"/>
    </row>
    <row r="24" spans="1:2" x14ac:dyDescent="0.25">
      <c r="A24" s="7" t="s">
        <v>2249</v>
      </c>
      <c r="B24" s="8">
        <v>893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B85"/>
  <sheetViews>
    <sheetView workbookViewId="0">
      <selection activeCell="A60" sqref="A60"/>
    </sheetView>
  </sheetViews>
  <sheetFormatPr defaultRowHeight="15" x14ac:dyDescent="0.25"/>
  <cols>
    <col min="1" max="1" width="18.28515625" bestFit="1" customWidth="1"/>
    <col min="2" max="2" width="23.85546875" bestFit="1" customWidth="1"/>
  </cols>
  <sheetData>
    <row r="1" spans="1:2" x14ac:dyDescent="0.25">
      <c r="A1" s="6" t="s">
        <v>2247</v>
      </c>
      <c r="B1" t="s">
        <v>2266</v>
      </c>
    </row>
    <row r="2" spans="1:2" x14ac:dyDescent="0.25">
      <c r="A2" s="7" t="s">
        <v>16</v>
      </c>
      <c r="B2" s="8">
        <v>292</v>
      </c>
    </row>
    <row r="3" spans="1:2" x14ac:dyDescent="0.25">
      <c r="A3" s="7" t="s">
        <v>26</v>
      </c>
      <c r="B3" s="8">
        <v>112</v>
      </c>
    </row>
    <row r="4" spans="1:2" x14ac:dyDescent="0.25">
      <c r="A4" s="7" t="s">
        <v>3252</v>
      </c>
      <c r="B4" s="8">
        <v>39</v>
      </c>
    </row>
    <row r="5" spans="1:2" x14ac:dyDescent="0.25">
      <c r="A5" s="7" t="s">
        <v>468</v>
      </c>
      <c r="B5" s="8">
        <v>38</v>
      </c>
    </row>
    <row r="6" spans="1:2" x14ac:dyDescent="0.25">
      <c r="A6" s="7" t="s">
        <v>3253</v>
      </c>
      <c r="B6" s="8">
        <v>35</v>
      </c>
    </row>
    <row r="7" spans="1:2" x14ac:dyDescent="0.25">
      <c r="A7" s="7" t="s">
        <v>68</v>
      </c>
      <c r="B7" s="8">
        <v>27</v>
      </c>
    </row>
    <row r="8" spans="1:2" x14ac:dyDescent="0.25">
      <c r="A8" s="7" t="s">
        <v>400</v>
      </c>
      <c r="B8" s="8">
        <v>27</v>
      </c>
    </row>
    <row r="9" spans="1:2" x14ac:dyDescent="0.25">
      <c r="A9" s="7" t="s">
        <v>185</v>
      </c>
      <c r="B9" s="8">
        <v>24</v>
      </c>
    </row>
    <row r="10" spans="1:2" x14ac:dyDescent="0.25">
      <c r="A10" s="7" t="s">
        <v>128</v>
      </c>
      <c r="B10" s="8">
        <v>18</v>
      </c>
    </row>
    <row r="11" spans="1:2" x14ac:dyDescent="0.25">
      <c r="A11" s="7" t="s">
        <v>2061</v>
      </c>
      <c r="B11" s="8">
        <v>17</v>
      </c>
    </row>
    <row r="12" spans="1:2" x14ac:dyDescent="0.25">
      <c r="A12" s="7" t="s">
        <v>111</v>
      </c>
      <c r="B12" s="8">
        <v>16</v>
      </c>
    </row>
    <row r="13" spans="1:2" x14ac:dyDescent="0.25">
      <c r="A13" s="7" t="s">
        <v>489</v>
      </c>
      <c r="B13" s="8">
        <v>15</v>
      </c>
    </row>
    <row r="14" spans="1:2" x14ac:dyDescent="0.25">
      <c r="A14" s="7" t="s">
        <v>230</v>
      </c>
      <c r="B14" s="8">
        <v>13</v>
      </c>
    </row>
    <row r="15" spans="1:2" x14ac:dyDescent="0.25">
      <c r="A15" s="7" t="s">
        <v>266</v>
      </c>
      <c r="B15" s="8">
        <v>11</v>
      </c>
    </row>
    <row r="16" spans="1:2" x14ac:dyDescent="0.25">
      <c r="A16" s="7" t="s">
        <v>222</v>
      </c>
      <c r="B16" s="8">
        <v>10</v>
      </c>
    </row>
    <row r="17" spans="1:2" x14ac:dyDescent="0.25">
      <c r="A17" s="7" t="s">
        <v>537</v>
      </c>
      <c r="B17" s="8">
        <v>9</v>
      </c>
    </row>
    <row r="18" spans="1:2" x14ac:dyDescent="0.25">
      <c r="A18" s="7" t="s">
        <v>3266</v>
      </c>
      <c r="B18" s="8">
        <v>9</v>
      </c>
    </row>
    <row r="19" spans="1:2" x14ac:dyDescent="0.25">
      <c r="A19" s="7" t="s">
        <v>328</v>
      </c>
      <c r="B19" s="8">
        <v>9</v>
      </c>
    </row>
    <row r="20" spans="1:2" x14ac:dyDescent="0.25">
      <c r="A20" s="7" t="s">
        <v>215</v>
      </c>
      <c r="B20" s="8">
        <v>8</v>
      </c>
    </row>
    <row r="21" spans="1:2" x14ac:dyDescent="0.25">
      <c r="A21" s="7" t="s">
        <v>169</v>
      </c>
      <c r="B21" s="8">
        <v>8</v>
      </c>
    </row>
    <row r="22" spans="1:2" x14ac:dyDescent="0.25">
      <c r="A22" s="7" t="s">
        <v>608</v>
      </c>
      <c r="B22" s="8">
        <v>8</v>
      </c>
    </row>
    <row r="23" spans="1:2" x14ac:dyDescent="0.25">
      <c r="A23" s="7" t="s">
        <v>259</v>
      </c>
      <c r="B23" s="8">
        <v>8</v>
      </c>
    </row>
    <row r="24" spans="1:2" x14ac:dyDescent="0.25">
      <c r="A24" s="7" t="s">
        <v>161</v>
      </c>
      <c r="B24" s="8">
        <v>7</v>
      </c>
    </row>
    <row r="25" spans="1:2" x14ac:dyDescent="0.25">
      <c r="A25" s="7" t="s">
        <v>388</v>
      </c>
      <c r="B25" s="8">
        <v>7</v>
      </c>
    </row>
    <row r="26" spans="1:2" x14ac:dyDescent="0.25">
      <c r="A26" s="7" t="s">
        <v>63</v>
      </c>
      <c r="B26" s="8">
        <v>6</v>
      </c>
    </row>
    <row r="27" spans="1:2" x14ac:dyDescent="0.25">
      <c r="A27" s="7" t="s">
        <v>1021</v>
      </c>
      <c r="B27" s="8">
        <v>6</v>
      </c>
    </row>
    <row r="28" spans="1:2" x14ac:dyDescent="0.25">
      <c r="A28" s="7" t="s">
        <v>303</v>
      </c>
      <c r="B28" s="8">
        <v>6</v>
      </c>
    </row>
    <row r="29" spans="1:2" x14ac:dyDescent="0.25">
      <c r="A29" s="7" t="s">
        <v>430</v>
      </c>
      <c r="B29" s="8">
        <v>6</v>
      </c>
    </row>
    <row r="30" spans="1:2" x14ac:dyDescent="0.25">
      <c r="A30" s="21" t="s">
        <v>1656</v>
      </c>
      <c r="B30" s="8">
        <v>5</v>
      </c>
    </row>
    <row r="31" spans="1:2" x14ac:dyDescent="0.25">
      <c r="A31" s="7" t="s">
        <v>1088</v>
      </c>
      <c r="B31" s="8">
        <v>5</v>
      </c>
    </row>
    <row r="32" spans="1:2" x14ac:dyDescent="0.25">
      <c r="A32" s="7" t="s">
        <v>188</v>
      </c>
      <c r="B32" s="8">
        <v>5</v>
      </c>
    </row>
    <row r="33" spans="1:2" x14ac:dyDescent="0.25">
      <c r="A33" s="7" t="s">
        <v>885</v>
      </c>
      <c r="B33" s="8">
        <v>4</v>
      </c>
    </row>
    <row r="34" spans="1:2" x14ac:dyDescent="0.25">
      <c r="A34" s="7" t="s">
        <v>3254</v>
      </c>
      <c r="B34" s="8">
        <v>4</v>
      </c>
    </row>
    <row r="35" spans="1:2" x14ac:dyDescent="0.25">
      <c r="A35" s="21" t="s">
        <v>1199</v>
      </c>
      <c r="B35" s="12">
        <v>3</v>
      </c>
    </row>
    <row r="36" spans="1:2" x14ac:dyDescent="0.25">
      <c r="A36" s="21" t="s">
        <v>1271</v>
      </c>
      <c r="B36" s="8">
        <v>3</v>
      </c>
    </row>
    <row r="37" spans="1:2" x14ac:dyDescent="0.25">
      <c r="A37" s="7" t="s">
        <v>449</v>
      </c>
      <c r="B37" s="8">
        <v>3</v>
      </c>
    </row>
    <row r="38" spans="1:2" x14ac:dyDescent="0.25">
      <c r="A38" s="7" t="s">
        <v>1024</v>
      </c>
      <c r="B38" s="8">
        <v>3</v>
      </c>
    </row>
    <row r="39" spans="1:2" x14ac:dyDescent="0.25">
      <c r="A39" s="7" t="s">
        <v>96</v>
      </c>
      <c r="B39" s="8">
        <v>3</v>
      </c>
    </row>
    <row r="40" spans="1:2" x14ac:dyDescent="0.25">
      <c r="A40" s="7" t="s">
        <v>288</v>
      </c>
      <c r="B40" s="8">
        <v>2</v>
      </c>
    </row>
    <row r="41" spans="1:2" x14ac:dyDescent="0.25">
      <c r="A41" s="7" t="s">
        <v>1683</v>
      </c>
      <c r="B41" s="8">
        <v>2</v>
      </c>
    </row>
    <row r="42" spans="1:2" x14ac:dyDescent="0.25">
      <c r="A42" s="7" t="s">
        <v>1612</v>
      </c>
      <c r="B42" s="8">
        <v>2</v>
      </c>
    </row>
    <row r="43" spans="1:2" x14ac:dyDescent="0.25">
      <c r="A43" s="7" t="s">
        <v>1601</v>
      </c>
      <c r="B43" s="8">
        <v>2</v>
      </c>
    </row>
    <row r="44" spans="1:2" x14ac:dyDescent="0.25">
      <c r="A44" s="7" t="s">
        <v>503</v>
      </c>
      <c r="B44" s="8">
        <v>2</v>
      </c>
    </row>
    <row r="45" spans="1:2" x14ac:dyDescent="0.25">
      <c r="A45" s="7" t="s">
        <v>378</v>
      </c>
      <c r="B45" s="8">
        <v>2</v>
      </c>
    </row>
    <row r="46" spans="1:2" x14ac:dyDescent="0.25">
      <c r="A46" s="7" t="s">
        <v>1023</v>
      </c>
      <c r="B46" s="8">
        <v>2</v>
      </c>
    </row>
    <row r="47" spans="1:2" x14ac:dyDescent="0.25">
      <c r="A47" s="7" t="s">
        <v>1414</v>
      </c>
      <c r="B47" s="8">
        <v>2</v>
      </c>
    </row>
    <row r="48" spans="1:2" x14ac:dyDescent="0.25">
      <c r="A48" s="7" t="s">
        <v>1420</v>
      </c>
      <c r="B48" s="8">
        <v>2</v>
      </c>
    </row>
    <row r="49" spans="1:2" x14ac:dyDescent="0.25">
      <c r="A49" s="7" t="s">
        <v>1149</v>
      </c>
      <c r="B49" s="8">
        <v>2</v>
      </c>
    </row>
    <row r="50" spans="1:2" x14ac:dyDescent="0.25">
      <c r="A50" s="7" t="s">
        <v>682</v>
      </c>
      <c r="B50" s="8">
        <v>2</v>
      </c>
    </row>
    <row r="51" spans="1:2" x14ac:dyDescent="0.25">
      <c r="A51" s="7" t="s">
        <v>1404</v>
      </c>
      <c r="B51" s="8">
        <v>2</v>
      </c>
    </row>
    <row r="52" spans="1:2" x14ac:dyDescent="0.25">
      <c r="A52" s="7" t="s">
        <v>3206</v>
      </c>
      <c r="B52" s="8">
        <v>2</v>
      </c>
    </row>
    <row r="53" spans="1:2" x14ac:dyDescent="0.25">
      <c r="A53" s="7" t="s">
        <v>269</v>
      </c>
      <c r="B53" s="8">
        <v>2</v>
      </c>
    </row>
    <row r="54" spans="1:2" x14ac:dyDescent="0.25">
      <c r="A54" s="7" t="s">
        <v>2011</v>
      </c>
      <c r="B54" s="8">
        <v>2</v>
      </c>
    </row>
    <row r="55" spans="1:2" x14ac:dyDescent="0.25">
      <c r="A55" s="21" t="s">
        <v>588</v>
      </c>
      <c r="B55" s="12">
        <v>2</v>
      </c>
    </row>
    <row r="56" spans="1:2" x14ac:dyDescent="0.25">
      <c r="A56" s="7" t="s">
        <v>1604</v>
      </c>
      <c r="B56" s="8">
        <v>1</v>
      </c>
    </row>
    <row r="57" spans="1:2" x14ac:dyDescent="0.25">
      <c r="A57" s="7" t="s">
        <v>1403</v>
      </c>
      <c r="B57" s="8">
        <v>1</v>
      </c>
    </row>
    <row r="58" spans="1:2" x14ac:dyDescent="0.25">
      <c r="A58" s="7" t="s">
        <v>1463</v>
      </c>
      <c r="B58" s="8">
        <v>1</v>
      </c>
    </row>
    <row r="59" spans="1:2" x14ac:dyDescent="0.25">
      <c r="A59" s="7" t="s">
        <v>1022</v>
      </c>
      <c r="B59" s="8">
        <v>1</v>
      </c>
    </row>
    <row r="60" spans="1:2" x14ac:dyDescent="0.25">
      <c r="A60" s="7" t="s">
        <v>1004</v>
      </c>
      <c r="B60" s="8">
        <v>1</v>
      </c>
    </row>
    <row r="61" spans="1:2" x14ac:dyDescent="0.25">
      <c r="A61" s="7" t="s">
        <v>1487</v>
      </c>
      <c r="B61" s="8">
        <v>1</v>
      </c>
    </row>
    <row r="62" spans="1:2" x14ac:dyDescent="0.25">
      <c r="A62" s="7" t="s">
        <v>1347</v>
      </c>
      <c r="B62" s="8">
        <v>1</v>
      </c>
    </row>
    <row r="63" spans="1:2" x14ac:dyDescent="0.25">
      <c r="A63" s="7" t="s">
        <v>759</v>
      </c>
      <c r="B63" s="8">
        <v>1</v>
      </c>
    </row>
    <row r="64" spans="1:2" x14ac:dyDescent="0.25">
      <c r="A64" s="7" t="s">
        <v>350</v>
      </c>
      <c r="B64" s="8">
        <v>1</v>
      </c>
    </row>
    <row r="65" spans="1:2" x14ac:dyDescent="0.25">
      <c r="A65" s="7" t="s">
        <v>1331</v>
      </c>
      <c r="B65" s="8">
        <v>1</v>
      </c>
    </row>
    <row r="66" spans="1:2" x14ac:dyDescent="0.25">
      <c r="A66" s="7" t="s">
        <v>1054</v>
      </c>
      <c r="B66" s="8">
        <v>1</v>
      </c>
    </row>
    <row r="67" spans="1:2" x14ac:dyDescent="0.25">
      <c r="A67" s="7" t="s">
        <v>2022</v>
      </c>
      <c r="B67" s="8">
        <v>1</v>
      </c>
    </row>
    <row r="68" spans="1:2" x14ac:dyDescent="0.25">
      <c r="A68" s="7" t="s">
        <v>2158</v>
      </c>
      <c r="B68" s="8">
        <v>1</v>
      </c>
    </row>
    <row r="69" spans="1:2" x14ac:dyDescent="0.25">
      <c r="A69" s="7" t="s">
        <v>1377</v>
      </c>
      <c r="B69" s="8">
        <v>1</v>
      </c>
    </row>
    <row r="70" spans="1:2" x14ac:dyDescent="0.25">
      <c r="A70" s="7" t="s">
        <v>807</v>
      </c>
      <c r="B70" s="8">
        <v>1</v>
      </c>
    </row>
    <row r="71" spans="1:2" x14ac:dyDescent="0.25">
      <c r="A71" s="7" t="s">
        <v>3268</v>
      </c>
      <c r="B71" s="8">
        <v>1</v>
      </c>
    </row>
    <row r="72" spans="1:2" x14ac:dyDescent="0.25">
      <c r="A72" s="7" t="s">
        <v>739</v>
      </c>
      <c r="B72" s="8">
        <v>1</v>
      </c>
    </row>
    <row r="73" spans="1:2" x14ac:dyDescent="0.25">
      <c r="A73" s="7" t="s">
        <v>1691</v>
      </c>
      <c r="B73" s="8">
        <v>1</v>
      </c>
    </row>
    <row r="74" spans="1:2" x14ac:dyDescent="0.25">
      <c r="A74" s="7" t="s">
        <v>524</v>
      </c>
      <c r="B74" s="8">
        <v>1</v>
      </c>
    </row>
    <row r="75" spans="1:2" x14ac:dyDescent="0.25">
      <c r="A75" s="7" t="s">
        <v>2032</v>
      </c>
      <c r="B75" s="8">
        <v>1</v>
      </c>
    </row>
    <row r="76" spans="1:2" x14ac:dyDescent="0.25">
      <c r="A76" s="7" t="s">
        <v>1721</v>
      </c>
      <c r="B76" s="8">
        <v>1</v>
      </c>
    </row>
    <row r="77" spans="1:2" x14ac:dyDescent="0.25">
      <c r="A77" s="7" t="s">
        <v>123</v>
      </c>
      <c r="B77" s="8">
        <v>1</v>
      </c>
    </row>
    <row r="78" spans="1:2" x14ac:dyDescent="0.25">
      <c r="A78" s="7" t="s">
        <v>1874</v>
      </c>
      <c r="B78" s="8">
        <v>1</v>
      </c>
    </row>
    <row r="79" spans="1:2" x14ac:dyDescent="0.25">
      <c r="A79" s="7" t="s">
        <v>1209</v>
      </c>
      <c r="B79" s="8">
        <v>1</v>
      </c>
    </row>
    <row r="80" spans="1:2" x14ac:dyDescent="0.25">
      <c r="A80" s="7" t="s">
        <v>3267</v>
      </c>
      <c r="B80" s="8">
        <v>1</v>
      </c>
    </row>
    <row r="81" spans="1:2" x14ac:dyDescent="0.25">
      <c r="A81" s="7" t="s">
        <v>1512</v>
      </c>
      <c r="B81" s="8">
        <v>1</v>
      </c>
    </row>
    <row r="82" spans="1:2" x14ac:dyDescent="0.25">
      <c r="A82" s="7" t="s">
        <v>1425</v>
      </c>
      <c r="B82" s="8">
        <v>1</v>
      </c>
    </row>
    <row r="83" spans="1:2" x14ac:dyDescent="0.25">
      <c r="A83" s="7" t="s">
        <v>1855</v>
      </c>
      <c r="B83" s="8">
        <v>1</v>
      </c>
    </row>
    <row r="84" spans="1:2" x14ac:dyDescent="0.25">
      <c r="A84" s="7" t="s">
        <v>2248</v>
      </c>
      <c r="B84" s="8"/>
    </row>
    <row r="85" spans="1:2" x14ac:dyDescent="0.25">
      <c r="A85" s="7" t="s">
        <v>2249</v>
      </c>
      <c r="B85" s="8">
        <v>889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3:B886"/>
  <sheetViews>
    <sheetView workbookViewId="0">
      <selection activeCell="B4" sqref="B4"/>
    </sheetView>
  </sheetViews>
  <sheetFormatPr defaultRowHeight="15" x14ac:dyDescent="0.25"/>
  <cols>
    <col min="1" max="1" width="59.140625" bestFit="1" customWidth="1"/>
    <col min="2" max="2" width="24.7109375" bestFit="1" customWidth="1"/>
  </cols>
  <sheetData>
    <row r="3" spans="1:2" x14ac:dyDescent="0.25">
      <c r="A3" s="6" t="s">
        <v>2247</v>
      </c>
      <c r="B3" t="s">
        <v>2329</v>
      </c>
    </row>
    <row r="4" spans="1:2" x14ac:dyDescent="0.25">
      <c r="A4" s="7" t="s">
        <v>2332</v>
      </c>
      <c r="B4" s="8">
        <v>11</v>
      </c>
    </row>
    <row r="5" spans="1:2" x14ac:dyDescent="0.25">
      <c r="A5" s="7" t="s">
        <v>2342</v>
      </c>
      <c r="B5" s="8">
        <v>10</v>
      </c>
    </row>
    <row r="6" spans="1:2" x14ac:dyDescent="0.25">
      <c r="A6" s="7" t="s">
        <v>2345</v>
      </c>
      <c r="B6" s="8">
        <v>10</v>
      </c>
    </row>
    <row r="7" spans="1:2" x14ac:dyDescent="0.25">
      <c r="A7" s="7" t="s">
        <v>2334</v>
      </c>
      <c r="B7" s="8">
        <v>10</v>
      </c>
    </row>
    <row r="8" spans="1:2" x14ac:dyDescent="0.25">
      <c r="A8" s="7" t="s">
        <v>2333</v>
      </c>
      <c r="B8" s="8">
        <v>10</v>
      </c>
    </row>
    <row r="9" spans="1:2" x14ac:dyDescent="0.25">
      <c r="A9" s="7" t="s">
        <v>2335</v>
      </c>
      <c r="B9" s="8">
        <v>10</v>
      </c>
    </row>
    <row r="10" spans="1:2" x14ac:dyDescent="0.25">
      <c r="A10" s="7" t="s">
        <v>2340</v>
      </c>
      <c r="B10" s="8">
        <v>10</v>
      </c>
    </row>
    <row r="11" spans="1:2" x14ac:dyDescent="0.25">
      <c r="A11" s="7" t="s">
        <v>2337</v>
      </c>
      <c r="B11" s="8">
        <v>10</v>
      </c>
    </row>
    <row r="12" spans="1:2" x14ac:dyDescent="0.25">
      <c r="A12" s="7" t="s">
        <v>2344</v>
      </c>
      <c r="B12" s="8">
        <v>10</v>
      </c>
    </row>
    <row r="13" spans="1:2" x14ac:dyDescent="0.25">
      <c r="A13" s="7" t="s">
        <v>2338</v>
      </c>
      <c r="B13" s="8">
        <v>10</v>
      </c>
    </row>
    <row r="14" spans="1:2" x14ac:dyDescent="0.25">
      <c r="A14" s="7" t="s">
        <v>2343</v>
      </c>
      <c r="B14" s="8">
        <v>10</v>
      </c>
    </row>
    <row r="15" spans="1:2" x14ac:dyDescent="0.25">
      <c r="A15" s="7" t="s">
        <v>2341</v>
      </c>
      <c r="B15" s="8">
        <v>10</v>
      </c>
    </row>
    <row r="16" spans="1:2" x14ac:dyDescent="0.25">
      <c r="A16" s="7" t="s">
        <v>2339</v>
      </c>
      <c r="B16" s="8">
        <v>10</v>
      </c>
    </row>
    <row r="17" spans="1:2" x14ac:dyDescent="0.25">
      <c r="A17" s="7" t="s">
        <v>2336</v>
      </c>
      <c r="B17" s="8">
        <v>10</v>
      </c>
    </row>
    <row r="18" spans="1:2" x14ac:dyDescent="0.25">
      <c r="A18" s="7" t="s">
        <v>2348</v>
      </c>
      <c r="B18" s="8">
        <v>9</v>
      </c>
    </row>
    <row r="19" spans="1:2" x14ac:dyDescent="0.25">
      <c r="A19" s="7" t="s">
        <v>2350</v>
      </c>
      <c r="B19" s="8">
        <v>9</v>
      </c>
    </row>
    <row r="20" spans="1:2" x14ac:dyDescent="0.25">
      <c r="A20" s="7" t="s">
        <v>2356</v>
      </c>
      <c r="B20" s="8">
        <v>9</v>
      </c>
    </row>
    <row r="21" spans="1:2" x14ac:dyDescent="0.25">
      <c r="A21" s="7" t="s">
        <v>2352</v>
      </c>
      <c r="B21" s="8">
        <v>9</v>
      </c>
    </row>
    <row r="22" spans="1:2" x14ac:dyDescent="0.25">
      <c r="A22" s="7" t="s">
        <v>2346</v>
      </c>
      <c r="B22" s="8">
        <v>9</v>
      </c>
    </row>
    <row r="23" spans="1:2" x14ac:dyDescent="0.25">
      <c r="A23" s="7" t="s">
        <v>2355</v>
      </c>
      <c r="B23" s="8">
        <v>9</v>
      </c>
    </row>
    <row r="24" spans="1:2" x14ac:dyDescent="0.25">
      <c r="A24" s="7" t="s">
        <v>2359</v>
      </c>
      <c r="B24" s="8">
        <v>9</v>
      </c>
    </row>
    <row r="25" spans="1:2" x14ac:dyDescent="0.25">
      <c r="A25" s="7" t="s">
        <v>2357</v>
      </c>
      <c r="B25" s="8">
        <v>9</v>
      </c>
    </row>
    <row r="26" spans="1:2" x14ac:dyDescent="0.25">
      <c r="A26" s="7" t="s">
        <v>2347</v>
      </c>
      <c r="B26" s="8">
        <v>9</v>
      </c>
    </row>
    <row r="27" spans="1:2" x14ac:dyDescent="0.25">
      <c r="A27" s="7" t="s">
        <v>2351</v>
      </c>
      <c r="B27" s="8">
        <v>9</v>
      </c>
    </row>
    <row r="28" spans="1:2" x14ac:dyDescent="0.25">
      <c r="A28" s="7" t="s">
        <v>2349</v>
      </c>
      <c r="B28" s="8">
        <v>9</v>
      </c>
    </row>
    <row r="29" spans="1:2" x14ac:dyDescent="0.25">
      <c r="A29" s="7" t="s">
        <v>2358</v>
      </c>
      <c r="B29" s="8">
        <v>9</v>
      </c>
    </row>
    <row r="30" spans="1:2" x14ac:dyDescent="0.25">
      <c r="A30" s="7" t="s">
        <v>2360</v>
      </c>
      <c r="B30" s="8">
        <v>9</v>
      </c>
    </row>
    <row r="31" spans="1:2" x14ac:dyDescent="0.25">
      <c r="A31" s="7" t="s">
        <v>2354</v>
      </c>
      <c r="B31" s="8">
        <v>9</v>
      </c>
    </row>
    <row r="32" spans="1:2" x14ac:dyDescent="0.25">
      <c r="A32" s="7" t="s">
        <v>2353</v>
      </c>
      <c r="B32" s="8">
        <v>9</v>
      </c>
    </row>
    <row r="33" spans="1:2" x14ac:dyDescent="0.25">
      <c r="A33" s="7" t="s">
        <v>3243</v>
      </c>
      <c r="B33" s="8">
        <v>8</v>
      </c>
    </row>
    <row r="34" spans="1:2" x14ac:dyDescent="0.25">
      <c r="A34" s="7" t="s">
        <v>2369</v>
      </c>
      <c r="B34" s="8">
        <v>8</v>
      </c>
    </row>
    <row r="35" spans="1:2" x14ac:dyDescent="0.25">
      <c r="A35" s="7" t="s">
        <v>2376</v>
      </c>
      <c r="B35" s="8">
        <v>8</v>
      </c>
    </row>
    <row r="36" spans="1:2" x14ac:dyDescent="0.25">
      <c r="A36" s="7" t="s">
        <v>2374</v>
      </c>
      <c r="B36" s="8">
        <v>8</v>
      </c>
    </row>
    <row r="37" spans="1:2" x14ac:dyDescent="0.25">
      <c r="A37" s="7" t="s">
        <v>3242</v>
      </c>
      <c r="B37" s="8">
        <v>8</v>
      </c>
    </row>
    <row r="38" spans="1:2" x14ac:dyDescent="0.25">
      <c r="A38" s="7" t="s">
        <v>2364</v>
      </c>
      <c r="B38" s="8">
        <v>8</v>
      </c>
    </row>
    <row r="39" spans="1:2" x14ac:dyDescent="0.25">
      <c r="A39" s="7" t="s">
        <v>2379</v>
      </c>
      <c r="B39" s="8">
        <v>8</v>
      </c>
    </row>
    <row r="40" spans="1:2" x14ac:dyDescent="0.25">
      <c r="A40" s="7" t="s">
        <v>2368</v>
      </c>
      <c r="B40" s="8">
        <v>8</v>
      </c>
    </row>
    <row r="41" spans="1:2" x14ac:dyDescent="0.25">
      <c r="A41" s="7" t="s">
        <v>2362</v>
      </c>
      <c r="B41" s="8">
        <v>8</v>
      </c>
    </row>
    <row r="42" spans="1:2" x14ac:dyDescent="0.25">
      <c r="A42" s="7" t="s">
        <v>2367</v>
      </c>
      <c r="B42" s="8">
        <v>8</v>
      </c>
    </row>
    <row r="43" spans="1:2" x14ac:dyDescent="0.25">
      <c r="A43" s="7" t="s">
        <v>2373</v>
      </c>
      <c r="B43" s="8">
        <v>8</v>
      </c>
    </row>
    <row r="44" spans="1:2" x14ac:dyDescent="0.25">
      <c r="A44" s="7" t="s">
        <v>2384</v>
      </c>
      <c r="B44" s="8">
        <v>8</v>
      </c>
    </row>
    <row r="45" spans="1:2" x14ac:dyDescent="0.25">
      <c r="A45" s="7" t="s">
        <v>2383</v>
      </c>
      <c r="B45" s="8">
        <v>8</v>
      </c>
    </row>
    <row r="46" spans="1:2" x14ac:dyDescent="0.25">
      <c r="A46" s="7" t="s">
        <v>2380</v>
      </c>
      <c r="B46" s="8">
        <v>8</v>
      </c>
    </row>
    <row r="47" spans="1:2" x14ac:dyDescent="0.25">
      <c r="A47" s="7" t="s">
        <v>2385</v>
      </c>
      <c r="B47" s="8">
        <v>8</v>
      </c>
    </row>
    <row r="48" spans="1:2" x14ac:dyDescent="0.25">
      <c r="A48" s="7" t="s">
        <v>2365</v>
      </c>
      <c r="B48" s="8">
        <v>8</v>
      </c>
    </row>
    <row r="49" spans="1:2" x14ac:dyDescent="0.25">
      <c r="A49" s="7" t="s">
        <v>2366</v>
      </c>
      <c r="B49" s="8">
        <v>8</v>
      </c>
    </row>
    <row r="50" spans="1:2" x14ac:dyDescent="0.25">
      <c r="A50" s="7" t="s">
        <v>2361</v>
      </c>
      <c r="B50" s="8">
        <v>8</v>
      </c>
    </row>
    <row r="51" spans="1:2" x14ac:dyDescent="0.25">
      <c r="A51" s="7" t="s">
        <v>2363</v>
      </c>
      <c r="B51" s="8">
        <v>8</v>
      </c>
    </row>
    <row r="52" spans="1:2" x14ac:dyDescent="0.25">
      <c r="A52" s="7" t="s">
        <v>2375</v>
      </c>
      <c r="B52" s="8">
        <v>8</v>
      </c>
    </row>
    <row r="53" spans="1:2" x14ac:dyDescent="0.25">
      <c r="A53" s="7" t="s">
        <v>2370</v>
      </c>
      <c r="B53" s="8">
        <v>8</v>
      </c>
    </row>
    <row r="54" spans="1:2" x14ac:dyDescent="0.25">
      <c r="A54" s="7" t="s">
        <v>2378</v>
      </c>
      <c r="B54" s="8">
        <v>8</v>
      </c>
    </row>
    <row r="55" spans="1:2" x14ac:dyDescent="0.25">
      <c r="A55" s="7" t="s">
        <v>2371</v>
      </c>
      <c r="B55" s="8">
        <v>8</v>
      </c>
    </row>
    <row r="56" spans="1:2" x14ac:dyDescent="0.25">
      <c r="A56" s="7" t="s">
        <v>2382</v>
      </c>
      <c r="B56" s="8">
        <v>8</v>
      </c>
    </row>
    <row r="57" spans="1:2" x14ac:dyDescent="0.25">
      <c r="A57" s="7" t="s">
        <v>2377</v>
      </c>
      <c r="B57" s="8">
        <v>8</v>
      </c>
    </row>
    <row r="58" spans="1:2" x14ac:dyDescent="0.25">
      <c r="A58" s="7" t="s">
        <v>2381</v>
      </c>
      <c r="B58" s="8">
        <v>8</v>
      </c>
    </row>
    <row r="59" spans="1:2" x14ac:dyDescent="0.25">
      <c r="A59" s="7" t="s">
        <v>2372</v>
      </c>
      <c r="B59" s="8">
        <v>8</v>
      </c>
    </row>
    <row r="60" spans="1:2" x14ac:dyDescent="0.25">
      <c r="A60" s="7" t="s">
        <v>2401</v>
      </c>
      <c r="B60" s="8">
        <v>7</v>
      </c>
    </row>
    <row r="61" spans="1:2" x14ac:dyDescent="0.25">
      <c r="A61" s="7" t="s">
        <v>2409</v>
      </c>
      <c r="B61" s="8">
        <v>7</v>
      </c>
    </row>
    <row r="62" spans="1:2" x14ac:dyDescent="0.25">
      <c r="A62" s="7" t="s">
        <v>2395</v>
      </c>
      <c r="B62" s="8">
        <v>7</v>
      </c>
    </row>
    <row r="63" spans="1:2" x14ac:dyDescent="0.25">
      <c r="A63" s="7" t="s">
        <v>2459</v>
      </c>
      <c r="B63" s="8">
        <v>7</v>
      </c>
    </row>
    <row r="64" spans="1:2" x14ac:dyDescent="0.25">
      <c r="A64" s="7" t="s">
        <v>2413</v>
      </c>
      <c r="B64" s="8">
        <v>7</v>
      </c>
    </row>
    <row r="65" spans="1:2" x14ac:dyDescent="0.25">
      <c r="A65" s="7" t="s">
        <v>2393</v>
      </c>
      <c r="B65" s="8">
        <v>7</v>
      </c>
    </row>
    <row r="66" spans="1:2" x14ac:dyDescent="0.25">
      <c r="A66" s="7" t="s">
        <v>2415</v>
      </c>
      <c r="B66" s="8">
        <v>7</v>
      </c>
    </row>
    <row r="67" spans="1:2" x14ac:dyDescent="0.25">
      <c r="A67" s="7" t="s">
        <v>2405</v>
      </c>
      <c r="B67" s="8">
        <v>7</v>
      </c>
    </row>
    <row r="68" spans="1:2" x14ac:dyDescent="0.25">
      <c r="A68" s="7" t="s">
        <v>2417</v>
      </c>
      <c r="B68" s="8">
        <v>7</v>
      </c>
    </row>
    <row r="69" spans="1:2" x14ac:dyDescent="0.25">
      <c r="A69" s="7" t="s">
        <v>2391</v>
      </c>
      <c r="B69" s="8">
        <v>7</v>
      </c>
    </row>
    <row r="70" spans="1:2" x14ac:dyDescent="0.25">
      <c r="A70" s="7" t="s">
        <v>2403</v>
      </c>
      <c r="B70" s="8">
        <v>7</v>
      </c>
    </row>
    <row r="71" spans="1:2" x14ac:dyDescent="0.25">
      <c r="A71" s="7" t="s">
        <v>2407</v>
      </c>
      <c r="B71" s="8">
        <v>7</v>
      </c>
    </row>
    <row r="72" spans="1:2" x14ac:dyDescent="0.25">
      <c r="A72" s="7" t="s">
        <v>2438</v>
      </c>
      <c r="B72" s="8">
        <v>7</v>
      </c>
    </row>
    <row r="73" spans="1:2" x14ac:dyDescent="0.25">
      <c r="A73" s="7" t="s">
        <v>2386</v>
      </c>
      <c r="B73" s="8">
        <v>7</v>
      </c>
    </row>
    <row r="74" spans="1:2" x14ac:dyDescent="0.25">
      <c r="A74" s="7" t="s">
        <v>2412</v>
      </c>
      <c r="B74" s="8">
        <v>7</v>
      </c>
    </row>
    <row r="75" spans="1:2" x14ac:dyDescent="0.25">
      <c r="A75" s="7" t="s">
        <v>2387</v>
      </c>
      <c r="B75" s="8">
        <v>7</v>
      </c>
    </row>
    <row r="76" spans="1:2" x14ac:dyDescent="0.25">
      <c r="A76" s="7" t="s">
        <v>2414</v>
      </c>
      <c r="B76" s="8">
        <v>7</v>
      </c>
    </row>
    <row r="77" spans="1:2" x14ac:dyDescent="0.25">
      <c r="A77" s="7" t="s">
        <v>2388</v>
      </c>
      <c r="B77" s="8">
        <v>7</v>
      </c>
    </row>
    <row r="78" spans="1:2" x14ac:dyDescent="0.25">
      <c r="A78" s="7" t="s">
        <v>2408</v>
      </c>
      <c r="B78" s="8">
        <v>7</v>
      </c>
    </row>
    <row r="79" spans="1:2" x14ac:dyDescent="0.25">
      <c r="A79" s="7" t="s">
        <v>2390</v>
      </c>
      <c r="B79" s="8">
        <v>7</v>
      </c>
    </row>
    <row r="80" spans="1:2" x14ac:dyDescent="0.25">
      <c r="A80" s="7" t="s">
        <v>2400</v>
      </c>
      <c r="B80" s="8">
        <v>7</v>
      </c>
    </row>
    <row r="81" spans="1:2" x14ac:dyDescent="0.25">
      <c r="A81" s="7" t="s">
        <v>2392</v>
      </c>
      <c r="B81" s="8">
        <v>7</v>
      </c>
    </row>
    <row r="82" spans="1:2" x14ac:dyDescent="0.25">
      <c r="A82" s="7" t="s">
        <v>2404</v>
      </c>
      <c r="B82" s="8">
        <v>7</v>
      </c>
    </row>
    <row r="83" spans="1:2" x14ac:dyDescent="0.25">
      <c r="A83" s="7" t="s">
        <v>2394</v>
      </c>
      <c r="B83" s="8">
        <v>7</v>
      </c>
    </row>
    <row r="84" spans="1:2" x14ac:dyDescent="0.25">
      <c r="A84" s="7" t="s">
        <v>2406</v>
      </c>
      <c r="B84" s="8">
        <v>7</v>
      </c>
    </row>
    <row r="85" spans="1:2" x14ac:dyDescent="0.25">
      <c r="A85" s="7" t="s">
        <v>2410</v>
      </c>
      <c r="B85" s="8">
        <v>7</v>
      </c>
    </row>
    <row r="86" spans="1:2" x14ac:dyDescent="0.25">
      <c r="A86" s="7" t="s">
        <v>2389</v>
      </c>
      <c r="B86" s="8">
        <v>7</v>
      </c>
    </row>
    <row r="87" spans="1:2" x14ac:dyDescent="0.25">
      <c r="A87" s="7" t="s">
        <v>2411</v>
      </c>
      <c r="B87" s="8">
        <v>7</v>
      </c>
    </row>
    <row r="88" spans="1:2" x14ac:dyDescent="0.25">
      <c r="A88" s="7" t="s">
        <v>2399</v>
      </c>
      <c r="B88" s="8">
        <v>7</v>
      </c>
    </row>
    <row r="89" spans="1:2" x14ac:dyDescent="0.25">
      <c r="A89" s="7" t="s">
        <v>2416</v>
      </c>
      <c r="B89" s="8">
        <v>7</v>
      </c>
    </row>
    <row r="90" spans="1:2" x14ac:dyDescent="0.25">
      <c r="A90" s="7" t="s">
        <v>2402</v>
      </c>
      <c r="B90" s="8">
        <v>7</v>
      </c>
    </row>
    <row r="91" spans="1:2" x14ac:dyDescent="0.25">
      <c r="A91" s="7" t="s">
        <v>2398</v>
      </c>
      <c r="B91" s="8">
        <v>7</v>
      </c>
    </row>
    <row r="92" spans="1:2" x14ac:dyDescent="0.25">
      <c r="A92" s="7" t="s">
        <v>2397</v>
      </c>
      <c r="B92" s="8">
        <v>7</v>
      </c>
    </row>
    <row r="93" spans="1:2" x14ac:dyDescent="0.25">
      <c r="A93" s="7" t="s">
        <v>2396</v>
      </c>
      <c r="B93" s="8">
        <v>7</v>
      </c>
    </row>
    <row r="94" spans="1:2" x14ac:dyDescent="0.25">
      <c r="A94" s="7" t="s">
        <v>2431</v>
      </c>
      <c r="B94" s="8">
        <v>6</v>
      </c>
    </row>
    <row r="95" spans="1:2" x14ac:dyDescent="0.25">
      <c r="A95" s="7" t="s">
        <v>2453</v>
      </c>
      <c r="B95" s="8">
        <v>6</v>
      </c>
    </row>
    <row r="96" spans="1:2" x14ac:dyDescent="0.25">
      <c r="A96" s="7" t="s">
        <v>2418</v>
      </c>
      <c r="B96" s="8">
        <v>6</v>
      </c>
    </row>
    <row r="97" spans="1:2" x14ac:dyDescent="0.25">
      <c r="A97" s="7" t="s">
        <v>2448</v>
      </c>
      <c r="B97" s="8">
        <v>6</v>
      </c>
    </row>
    <row r="98" spans="1:2" x14ac:dyDescent="0.25">
      <c r="A98" s="7" t="s">
        <v>2429</v>
      </c>
      <c r="B98" s="8">
        <v>6</v>
      </c>
    </row>
    <row r="99" spans="1:2" x14ac:dyDescent="0.25">
      <c r="A99" s="7" t="s">
        <v>2434</v>
      </c>
      <c r="B99" s="8">
        <v>6</v>
      </c>
    </row>
    <row r="100" spans="1:2" x14ac:dyDescent="0.25">
      <c r="A100" s="7" t="s">
        <v>2437</v>
      </c>
      <c r="B100" s="8">
        <v>6</v>
      </c>
    </row>
    <row r="101" spans="1:2" x14ac:dyDescent="0.25">
      <c r="A101" s="7" t="s">
        <v>2420</v>
      </c>
      <c r="B101" s="8">
        <v>6</v>
      </c>
    </row>
    <row r="102" spans="1:2" x14ac:dyDescent="0.25">
      <c r="A102" s="7" t="s">
        <v>2450</v>
      </c>
      <c r="B102" s="8">
        <v>6</v>
      </c>
    </row>
    <row r="103" spans="1:2" x14ac:dyDescent="0.25">
      <c r="A103" s="7" t="s">
        <v>2452</v>
      </c>
      <c r="B103" s="8">
        <v>6</v>
      </c>
    </row>
    <row r="104" spans="1:2" x14ac:dyDescent="0.25">
      <c r="A104" s="7" t="s">
        <v>2441</v>
      </c>
      <c r="B104" s="8">
        <v>6</v>
      </c>
    </row>
    <row r="105" spans="1:2" x14ac:dyDescent="0.25">
      <c r="A105" s="7" t="s">
        <v>2443</v>
      </c>
      <c r="B105" s="8">
        <v>6</v>
      </c>
    </row>
    <row r="106" spans="1:2" x14ac:dyDescent="0.25">
      <c r="A106" s="7" t="s">
        <v>2436</v>
      </c>
      <c r="B106" s="8">
        <v>6</v>
      </c>
    </row>
    <row r="107" spans="1:2" x14ac:dyDescent="0.25">
      <c r="A107" s="7" t="s">
        <v>2421</v>
      </c>
      <c r="B107" s="8">
        <v>6</v>
      </c>
    </row>
    <row r="108" spans="1:2" x14ac:dyDescent="0.25">
      <c r="A108" s="7" t="s">
        <v>2445</v>
      </c>
      <c r="B108" s="8">
        <v>6</v>
      </c>
    </row>
    <row r="109" spans="1:2" x14ac:dyDescent="0.25">
      <c r="A109" s="7" t="s">
        <v>2428</v>
      </c>
      <c r="B109" s="8">
        <v>6</v>
      </c>
    </row>
    <row r="110" spans="1:2" x14ac:dyDescent="0.25">
      <c r="A110" s="7" t="s">
        <v>2435</v>
      </c>
      <c r="B110" s="8">
        <v>6</v>
      </c>
    </row>
    <row r="111" spans="1:2" x14ac:dyDescent="0.25">
      <c r="A111" s="7" t="s">
        <v>2424</v>
      </c>
      <c r="B111" s="8">
        <v>6</v>
      </c>
    </row>
    <row r="112" spans="1:2" x14ac:dyDescent="0.25">
      <c r="A112" s="7" t="s">
        <v>2439</v>
      </c>
      <c r="B112" s="8">
        <v>6</v>
      </c>
    </row>
    <row r="113" spans="1:2" x14ac:dyDescent="0.25">
      <c r="A113" s="7" t="s">
        <v>2419</v>
      </c>
      <c r="B113" s="8">
        <v>6</v>
      </c>
    </row>
    <row r="114" spans="1:2" x14ac:dyDescent="0.25">
      <c r="A114" s="7" t="s">
        <v>2515</v>
      </c>
      <c r="B114" s="8">
        <v>6</v>
      </c>
    </row>
    <row r="115" spans="1:2" x14ac:dyDescent="0.25">
      <c r="A115" s="7" t="s">
        <v>2432</v>
      </c>
      <c r="B115" s="8">
        <v>6</v>
      </c>
    </row>
    <row r="116" spans="1:2" x14ac:dyDescent="0.25">
      <c r="A116" s="7" t="s">
        <v>2422</v>
      </c>
      <c r="B116" s="8">
        <v>6</v>
      </c>
    </row>
    <row r="117" spans="1:2" x14ac:dyDescent="0.25">
      <c r="A117" s="7" t="s">
        <v>2451</v>
      </c>
      <c r="B117" s="8">
        <v>6</v>
      </c>
    </row>
    <row r="118" spans="1:2" x14ac:dyDescent="0.25">
      <c r="A118" s="7" t="s">
        <v>2456</v>
      </c>
      <c r="B118" s="8">
        <v>6</v>
      </c>
    </row>
    <row r="119" spans="1:2" x14ac:dyDescent="0.25">
      <c r="A119" s="7" t="s">
        <v>2442</v>
      </c>
      <c r="B119" s="8">
        <v>6</v>
      </c>
    </row>
    <row r="120" spans="1:2" x14ac:dyDescent="0.25">
      <c r="A120" s="7" t="s">
        <v>2427</v>
      </c>
      <c r="B120" s="8">
        <v>6</v>
      </c>
    </row>
    <row r="121" spans="1:2" x14ac:dyDescent="0.25">
      <c r="A121" s="7" t="s">
        <v>2455</v>
      </c>
      <c r="B121" s="8">
        <v>6</v>
      </c>
    </row>
    <row r="122" spans="1:2" x14ac:dyDescent="0.25">
      <c r="A122" s="7" t="s">
        <v>2454</v>
      </c>
      <c r="B122" s="8">
        <v>6</v>
      </c>
    </row>
    <row r="123" spans="1:2" x14ac:dyDescent="0.25">
      <c r="A123" s="7" t="s">
        <v>2433</v>
      </c>
      <c r="B123" s="8">
        <v>6</v>
      </c>
    </row>
    <row r="124" spans="1:2" x14ac:dyDescent="0.25">
      <c r="A124" s="7" t="s">
        <v>2430</v>
      </c>
      <c r="B124" s="8">
        <v>6</v>
      </c>
    </row>
    <row r="125" spans="1:2" x14ac:dyDescent="0.25">
      <c r="A125" s="7" t="s">
        <v>2449</v>
      </c>
      <c r="B125" s="8">
        <v>6</v>
      </c>
    </row>
    <row r="126" spans="1:2" x14ac:dyDescent="0.25">
      <c r="A126" s="7" t="s">
        <v>2447</v>
      </c>
      <c r="B126" s="8">
        <v>6</v>
      </c>
    </row>
    <row r="127" spans="1:2" x14ac:dyDescent="0.25">
      <c r="A127" s="7" t="s">
        <v>2446</v>
      </c>
      <c r="B127" s="8">
        <v>6</v>
      </c>
    </row>
    <row r="128" spans="1:2" x14ac:dyDescent="0.25">
      <c r="A128" s="7" t="s">
        <v>2423</v>
      </c>
      <c r="B128" s="8">
        <v>6</v>
      </c>
    </row>
    <row r="129" spans="1:2" x14ac:dyDescent="0.25">
      <c r="A129" s="7" t="s">
        <v>2426</v>
      </c>
      <c r="B129" s="8">
        <v>6</v>
      </c>
    </row>
    <row r="130" spans="1:2" x14ac:dyDescent="0.25">
      <c r="A130" s="7" t="s">
        <v>2440</v>
      </c>
      <c r="B130" s="8">
        <v>6</v>
      </c>
    </row>
    <row r="131" spans="1:2" x14ac:dyDescent="0.25">
      <c r="A131" s="7" t="s">
        <v>2425</v>
      </c>
      <c r="B131" s="8">
        <v>6</v>
      </c>
    </row>
    <row r="132" spans="1:2" x14ac:dyDescent="0.25">
      <c r="A132" s="7" t="s">
        <v>2444</v>
      </c>
      <c r="B132" s="8">
        <v>6</v>
      </c>
    </row>
    <row r="133" spans="1:2" x14ac:dyDescent="0.25">
      <c r="A133" s="7" t="s">
        <v>2469</v>
      </c>
      <c r="B133" s="8">
        <v>5</v>
      </c>
    </row>
    <row r="134" spans="1:2" x14ac:dyDescent="0.25">
      <c r="A134" s="7" t="s">
        <v>2486</v>
      </c>
      <c r="B134" s="8">
        <v>5</v>
      </c>
    </row>
    <row r="135" spans="1:2" x14ac:dyDescent="0.25">
      <c r="A135" s="7" t="s">
        <v>2528</v>
      </c>
      <c r="B135" s="8">
        <v>5</v>
      </c>
    </row>
    <row r="136" spans="1:2" x14ac:dyDescent="0.25">
      <c r="A136" s="7" t="s">
        <v>2464</v>
      </c>
      <c r="B136" s="8">
        <v>5</v>
      </c>
    </row>
    <row r="137" spans="1:2" x14ac:dyDescent="0.25">
      <c r="A137" s="7" t="s">
        <v>2467</v>
      </c>
      <c r="B137" s="8">
        <v>5</v>
      </c>
    </row>
    <row r="138" spans="1:2" x14ac:dyDescent="0.25">
      <c r="A138" s="7" t="s">
        <v>2471</v>
      </c>
      <c r="B138" s="8">
        <v>5</v>
      </c>
    </row>
    <row r="139" spans="1:2" x14ac:dyDescent="0.25">
      <c r="A139" s="7" t="s">
        <v>2474</v>
      </c>
      <c r="B139" s="8">
        <v>5</v>
      </c>
    </row>
    <row r="140" spans="1:2" x14ac:dyDescent="0.25">
      <c r="A140" s="7" t="s">
        <v>2461</v>
      </c>
      <c r="B140" s="8">
        <v>5</v>
      </c>
    </row>
    <row r="141" spans="1:2" x14ac:dyDescent="0.25">
      <c r="A141" s="7" t="s">
        <v>2490</v>
      </c>
      <c r="B141" s="8">
        <v>5</v>
      </c>
    </row>
    <row r="142" spans="1:2" x14ac:dyDescent="0.25">
      <c r="A142" s="7" t="s">
        <v>2473</v>
      </c>
      <c r="B142" s="8">
        <v>5</v>
      </c>
    </row>
    <row r="143" spans="1:2" x14ac:dyDescent="0.25">
      <c r="A143" s="7" t="s">
        <v>2488</v>
      </c>
      <c r="B143" s="8">
        <v>5</v>
      </c>
    </row>
    <row r="144" spans="1:2" x14ac:dyDescent="0.25">
      <c r="A144" s="7" t="s">
        <v>2463</v>
      </c>
      <c r="B144" s="8">
        <v>5</v>
      </c>
    </row>
    <row r="145" spans="1:2" x14ac:dyDescent="0.25">
      <c r="A145" s="7" t="s">
        <v>2483</v>
      </c>
      <c r="B145" s="8">
        <v>5</v>
      </c>
    </row>
    <row r="146" spans="1:2" x14ac:dyDescent="0.25">
      <c r="A146" s="7" t="s">
        <v>2466</v>
      </c>
      <c r="B146" s="8">
        <v>5</v>
      </c>
    </row>
    <row r="147" spans="1:2" x14ac:dyDescent="0.25">
      <c r="A147" s="7" t="s">
        <v>2458</v>
      </c>
      <c r="B147" s="8">
        <v>5</v>
      </c>
    </row>
    <row r="148" spans="1:2" x14ac:dyDescent="0.25">
      <c r="A148" s="7" t="s">
        <v>3244</v>
      </c>
      <c r="B148" s="8">
        <v>5</v>
      </c>
    </row>
    <row r="149" spans="1:2" x14ac:dyDescent="0.25">
      <c r="A149" s="7" t="s">
        <v>2489</v>
      </c>
      <c r="B149" s="8">
        <v>5</v>
      </c>
    </row>
    <row r="150" spans="1:2" x14ac:dyDescent="0.25">
      <c r="A150" s="7" t="s">
        <v>2493</v>
      </c>
      <c r="B150" s="8">
        <v>5</v>
      </c>
    </row>
    <row r="151" spans="1:2" x14ac:dyDescent="0.25">
      <c r="A151" s="7" t="s">
        <v>2484</v>
      </c>
      <c r="B151" s="8">
        <v>5</v>
      </c>
    </row>
    <row r="152" spans="1:2" x14ac:dyDescent="0.25">
      <c r="A152" s="7" t="s">
        <v>2460</v>
      </c>
      <c r="B152" s="8">
        <v>5</v>
      </c>
    </row>
    <row r="153" spans="1:2" x14ac:dyDescent="0.25">
      <c r="A153" s="7" t="s">
        <v>2470</v>
      </c>
      <c r="B153" s="8">
        <v>5</v>
      </c>
    </row>
    <row r="154" spans="1:2" x14ac:dyDescent="0.25">
      <c r="A154" s="7" t="s">
        <v>2487</v>
      </c>
      <c r="B154" s="8">
        <v>5</v>
      </c>
    </row>
    <row r="155" spans="1:2" x14ac:dyDescent="0.25">
      <c r="A155" s="7" t="s">
        <v>2476</v>
      </c>
      <c r="B155" s="8">
        <v>5</v>
      </c>
    </row>
    <row r="156" spans="1:2" x14ac:dyDescent="0.25">
      <c r="A156" s="7" t="s">
        <v>2491</v>
      </c>
      <c r="B156" s="8">
        <v>5</v>
      </c>
    </row>
    <row r="157" spans="1:2" x14ac:dyDescent="0.25">
      <c r="A157" s="7" t="s">
        <v>2457</v>
      </c>
      <c r="B157" s="8">
        <v>5</v>
      </c>
    </row>
    <row r="158" spans="1:2" x14ac:dyDescent="0.25">
      <c r="A158" s="7" t="s">
        <v>2482</v>
      </c>
      <c r="B158" s="8">
        <v>5</v>
      </c>
    </row>
    <row r="159" spans="1:2" x14ac:dyDescent="0.25">
      <c r="A159" s="7" t="s">
        <v>2475</v>
      </c>
      <c r="B159" s="8">
        <v>5</v>
      </c>
    </row>
    <row r="160" spans="1:2" x14ac:dyDescent="0.25">
      <c r="A160" s="7" t="s">
        <v>2477</v>
      </c>
      <c r="B160" s="8">
        <v>5</v>
      </c>
    </row>
    <row r="161" spans="1:2" x14ac:dyDescent="0.25">
      <c r="A161" s="7" t="s">
        <v>2479</v>
      </c>
      <c r="B161" s="8">
        <v>5</v>
      </c>
    </row>
    <row r="162" spans="1:2" x14ac:dyDescent="0.25">
      <c r="A162" s="7" t="s">
        <v>2478</v>
      </c>
      <c r="B162" s="8">
        <v>5</v>
      </c>
    </row>
    <row r="163" spans="1:2" x14ac:dyDescent="0.25">
      <c r="A163" s="7" t="s">
        <v>2465</v>
      </c>
      <c r="B163" s="8">
        <v>5</v>
      </c>
    </row>
    <row r="164" spans="1:2" x14ac:dyDescent="0.25">
      <c r="A164" s="7" t="s">
        <v>2468</v>
      </c>
      <c r="B164" s="8">
        <v>5</v>
      </c>
    </row>
    <row r="165" spans="1:2" x14ac:dyDescent="0.25">
      <c r="A165" s="7" t="s">
        <v>2472</v>
      </c>
      <c r="B165" s="8">
        <v>5</v>
      </c>
    </row>
    <row r="166" spans="1:2" x14ac:dyDescent="0.25">
      <c r="A166" s="7" t="s">
        <v>2462</v>
      </c>
      <c r="B166" s="8">
        <v>5</v>
      </c>
    </row>
    <row r="167" spans="1:2" x14ac:dyDescent="0.25">
      <c r="A167" s="7" t="s">
        <v>2480</v>
      </c>
      <c r="B167" s="8">
        <v>5</v>
      </c>
    </row>
    <row r="168" spans="1:2" x14ac:dyDescent="0.25">
      <c r="A168" s="7" t="s">
        <v>2485</v>
      </c>
      <c r="B168" s="8">
        <v>5</v>
      </c>
    </row>
    <row r="169" spans="1:2" x14ac:dyDescent="0.25">
      <c r="A169" s="7" t="s">
        <v>2492</v>
      </c>
      <c r="B169" s="8">
        <v>5</v>
      </c>
    </row>
    <row r="170" spans="1:2" x14ac:dyDescent="0.25">
      <c r="A170" s="7" t="s">
        <v>2481</v>
      </c>
      <c r="B170" s="8">
        <v>5</v>
      </c>
    </row>
    <row r="171" spans="1:2" x14ac:dyDescent="0.25">
      <c r="A171" s="7" t="s">
        <v>2516</v>
      </c>
      <c r="B171" s="8">
        <v>4</v>
      </c>
    </row>
    <row r="172" spans="1:2" x14ac:dyDescent="0.25">
      <c r="A172" s="7" t="s">
        <v>2518</v>
      </c>
      <c r="B172" s="8">
        <v>4</v>
      </c>
    </row>
    <row r="173" spans="1:2" x14ac:dyDescent="0.25">
      <c r="A173" s="7" t="s">
        <v>2494</v>
      </c>
      <c r="B173" s="8">
        <v>4</v>
      </c>
    </row>
    <row r="174" spans="1:2" x14ac:dyDescent="0.25">
      <c r="A174" s="7" t="s">
        <v>2526</v>
      </c>
      <c r="B174" s="8">
        <v>4</v>
      </c>
    </row>
    <row r="175" spans="1:2" x14ac:dyDescent="0.25">
      <c r="A175" s="7" t="s">
        <v>2510</v>
      </c>
      <c r="B175" s="8">
        <v>4</v>
      </c>
    </row>
    <row r="176" spans="1:2" x14ac:dyDescent="0.25">
      <c r="A176" s="7" t="s">
        <v>2495</v>
      </c>
      <c r="B176" s="8">
        <v>4</v>
      </c>
    </row>
    <row r="177" spans="1:2" x14ac:dyDescent="0.25">
      <c r="A177" s="7" t="s">
        <v>2506</v>
      </c>
      <c r="B177" s="8">
        <v>4</v>
      </c>
    </row>
    <row r="178" spans="1:2" x14ac:dyDescent="0.25">
      <c r="A178" s="7" t="s">
        <v>2500</v>
      </c>
      <c r="B178" s="8">
        <v>4</v>
      </c>
    </row>
    <row r="179" spans="1:2" x14ac:dyDescent="0.25">
      <c r="A179" s="7" t="s">
        <v>2522</v>
      </c>
      <c r="B179" s="8">
        <v>4</v>
      </c>
    </row>
    <row r="180" spans="1:2" x14ac:dyDescent="0.25">
      <c r="A180" s="7" t="s">
        <v>2520</v>
      </c>
      <c r="B180" s="8">
        <v>4</v>
      </c>
    </row>
    <row r="181" spans="1:2" x14ac:dyDescent="0.25">
      <c r="A181" s="7" t="s">
        <v>2530</v>
      </c>
      <c r="B181" s="8">
        <v>4</v>
      </c>
    </row>
    <row r="182" spans="1:2" x14ac:dyDescent="0.25">
      <c r="A182" s="7" t="s">
        <v>2529</v>
      </c>
      <c r="B182" s="8">
        <v>4</v>
      </c>
    </row>
    <row r="183" spans="1:2" x14ac:dyDescent="0.25">
      <c r="A183" s="7" t="s">
        <v>2496</v>
      </c>
      <c r="B183" s="8">
        <v>4</v>
      </c>
    </row>
    <row r="184" spans="1:2" x14ac:dyDescent="0.25">
      <c r="A184" s="7" t="s">
        <v>2531</v>
      </c>
      <c r="B184" s="8">
        <v>4</v>
      </c>
    </row>
    <row r="185" spans="1:2" x14ac:dyDescent="0.25">
      <c r="A185" s="7" t="s">
        <v>2513</v>
      </c>
      <c r="B185" s="8">
        <v>4</v>
      </c>
    </row>
    <row r="186" spans="1:2" x14ac:dyDescent="0.25">
      <c r="A186" s="7" t="s">
        <v>2527</v>
      </c>
      <c r="B186" s="8">
        <v>4</v>
      </c>
    </row>
    <row r="187" spans="1:2" x14ac:dyDescent="0.25">
      <c r="A187" s="7" t="s">
        <v>2509</v>
      </c>
      <c r="B187" s="8">
        <v>4</v>
      </c>
    </row>
    <row r="188" spans="1:2" x14ac:dyDescent="0.25">
      <c r="A188" s="7" t="s">
        <v>2532</v>
      </c>
      <c r="B188" s="8">
        <v>4</v>
      </c>
    </row>
    <row r="189" spans="1:2" x14ac:dyDescent="0.25">
      <c r="A189" s="7" t="s">
        <v>2511</v>
      </c>
      <c r="B189" s="8">
        <v>4</v>
      </c>
    </row>
    <row r="190" spans="1:2" x14ac:dyDescent="0.25">
      <c r="A190" s="7" t="s">
        <v>2512</v>
      </c>
      <c r="B190" s="8">
        <v>4</v>
      </c>
    </row>
    <row r="191" spans="1:2" x14ac:dyDescent="0.25">
      <c r="A191" s="7" t="s">
        <v>2507</v>
      </c>
      <c r="B191" s="8">
        <v>4</v>
      </c>
    </row>
    <row r="192" spans="1:2" x14ac:dyDescent="0.25">
      <c r="A192" s="7" t="s">
        <v>2517</v>
      </c>
      <c r="B192" s="8">
        <v>4</v>
      </c>
    </row>
    <row r="193" spans="1:2" x14ac:dyDescent="0.25">
      <c r="A193" s="7" t="s">
        <v>2502</v>
      </c>
      <c r="B193" s="8">
        <v>4</v>
      </c>
    </row>
    <row r="194" spans="1:2" x14ac:dyDescent="0.25">
      <c r="A194" s="7" t="s">
        <v>2519</v>
      </c>
      <c r="B194" s="8">
        <v>4</v>
      </c>
    </row>
    <row r="195" spans="1:2" x14ac:dyDescent="0.25">
      <c r="A195" s="7" t="s">
        <v>2521</v>
      </c>
      <c r="B195" s="8">
        <v>4</v>
      </c>
    </row>
    <row r="196" spans="1:2" x14ac:dyDescent="0.25">
      <c r="A196" s="7" t="s">
        <v>2523</v>
      </c>
      <c r="B196" s="8">
        <v>4</v>
      </c>
    </row>
    <row r="197" spans="1:2" x14ac:dyDescent="0.25">
      <c r="A197" s="7" t="s">
        <v>2504</v>
      </c>
      <c r="B197" s="8">
        <v>4</v>
      </c>
    </row>
    <row r="198" spans="1:2" x14ac:dyDescent="0.25">
      <c r="A198" s="7" t="s">
        <v>2525</v>
      </c>
      <c r="B198" s="8">
        <v>4</v>
      </c>
    </row>
    <row r="199" spans="1:2" x14ac:dyDescent="0.25">
      <c r="A199" s="7" t="s">
        <v>2503</v>
      </c>
      <c r="B199" s="8">
        <v>4</v>
      </c>
    </row>
    <row r="200" spans="1:2" x14ac:dyDescent="0.25">
      <c r="A200" s="7" t="s">
        <v>2497</v>
      </c>
      <c r="B200" s="8">
        <v>4</v>
      </c>
    </row>
    <row r="201" spans="1:2" x14ac:dyDescent="0.25">
      <c r="A201" s="7" t="s">
        <v>2524</v>
      </c>
      <c r="B201" s="8">
        <v>4</v>
      </c>
    </row>
    <row r="202" spans="1:2" x14ac:dyDescent="0.25">
      <c r="A202" s="7" t="s">
        <v>2499</v>
      </c>
      <c r="B202" s="8">
        <v>4</v>
      </c>
    </row>
    <row r="203" spans="1:2" x14ac:dyDescent="0.25">
      <c r="A203" s="7" t="s">
        <v>2498</v>
      </c>
      <c r="B203" s="8">
        <v>4</v>
      </c>
    </row>
    <row r="204" spans="1:2" x14ac:dyDescent="0.25">
      <c r="A204" s="7" t="s">
        <v>2505</v>
      </c>
      <c r="B204" s="8">
        <v>4</v>
      </c>
    </row>
    <row r="205" spans="1:2" x14ac:dyDescent="0.25">
      <c r="A205" s="7" t="s">
        <v>2514</v>
      </c>
      <c r="B205" s="8">
        <v>4</v>
      </c>
    </row>
    <row r="206" spans="1:2" x14ac:dyDescent="0.25">
      <c r="A206" s="7" t="s">
        <v>2501</v>
      </c>
      <c r="B206" s="8">
        <v>4</v>
      </c>
    </row>
    <row r="207" spans="1:2" x14ac:dyDescent="0.25">
      <c r="A207" s="7" t="s">
        <v>2508</v>
      </c>
      <c r="B207" s="8">
        <v>4</v>
      </c>
    </row>
    <row r="208" spans="1:2" x14ac:dyDescent="0.25">
      <c r="A208" s="7" t="s">
        <v>2571</v>
      </c>
      <c r="B208" s="8">
        <v>3</v>
      </c>
    </row>
    <row r="209" spans="1:2" x14ac:dyDescent="0.25">
      <c r="A209" s="7" t="s">
        <v>2551</v>
      </c>
      <c r="B209" s="8">
        <v>3</v>
      </c>
    </row>
    <row r="210" spans="1:2" x14ac:dyDescent="0.25">
      <c r="A210" s="7" t="s">
        <v>2534</v>
      </c>
      <c r="B210" s="8">
        <v>3</v>
      </c>
    </row>
    <row r="211" spans="1:2" x14ac:dyDescent="0.25">
      <c r="A211" s="7" t="s">
        <v>2593</v>
      </c>
      <c r="B211" s="8">
        <v>3</v>
      </c>
    </row>
    <row r="212" spans="1:2" x14ac:dyDescent="0.25">
      <c r="A212" s="7" t="s">
        <v>2553</v>
      </c>
      <c r="B212" s="8">
        <v>3</v>
      </c>
    </row>
    <row r="213" spans="1:2" x14ac:dyDescent="0.25">
      <c r="A213" s="7" t="s">
        <v>2545</v>
      </c>
      <c r="B213" s="8">
        <v>3</v>
      </c>
    </row>
    <row r="214" spans="1:2" x14ac:dyDescent="0.25">
      <c r="A214" s="7" t="s">
        <v>2597</v>
      </c>
      <c r="B214" s="8">
        <v>3</v>
      </c>
    </row>
    <row r="215" spans="1:2" x14ac:dyDescent="0.25">
      <c r="A215" s="7" t="s">
        <v>2569</v>
      </c>
      <c r="B215" s="8">
        <v>3</v>
      </c>
    </row>
    <row r="216" spans="1:2" x14ac:dyDescent="0.25">
      <c r="A216" s="7" t="s">
        <v>2599</v>
      </c>
      <c r="B216" s="8">
        <v>3</v>
      </c>
    </row>
    <row r="217" spans="1:2" x14ac:dyDescent="0.25">
      <c r="A217" s="7" t="s">
        <v>2581</v>
      </c>
      <c r="B217" s="8">
        <v>3</v>
      </c>
    </row>
    <row r="218" spans="1:2" x14ac:dyDescent="0.25">
      <c r="A218" s="7" t="s">
        <v>2537</v>
      </c>
      <c r="B218" s="8">
        <v>3</v>
      </c>
    </row>
    <row r="219" spans="1:2" x14ac:dyDescent="0.25">
      <c r="A219" s="7" t="s">
        <v>2559</v>
      </c>
      <c r="B219" s="8">
        <v>3</v>
      </c>
    </row>
    <row r="220" spans="1:2" x14ac:dyDescent="0.25">
      <c r="A220" s="7" t="s">
        <v>2579</v>
      </c>
      <c r="B220" s="8">
        <v>3</v>
      </c>
    </row>
    <row r="221" spans="1:2" x14ac:dyDescent="0.25">
      <c r="A221" s="7" t="s">
        <v>2595</v>
      </c>
      <c r="B221" s="8">
        <v>3</v>
      </c>
    </row>
    <row r="222" spans="1:2" x14ac:dyDescent="0.25">
      <c r="A222" s="7" t="s">
        <v>2561</v>
      </c>
      <c r="B222" s="8">
        <v>3</v>
      </c>
    </row>
    <row r="223" spans="1:2" x14ac:dyDescent="0.25">
      <c r="A223" s="7" t="s">
        <v>2535</v>
      </c>
      <c r="B223" s="8">
        <v>3</v>
      </c>
    </row>
    <row r="224" spans="1:2" x14ac:dyDescent="0.25">
      <c r="A224" s="7" t="s">
        <v>2585</v>
      </c>
      <c r="B224" s="8">
        <v>3</v>
      </c>
    </row>
    <row r="225" spans="1:2" x14ac:dyDescent="0.25">
      <c r="A225" s="7" t="s">
        <v>2577</v>
      </c>
      <c r="B225" s="8">
        <v>3</v>
      </c>
    </row>
    <row r="226" spans="1:2" x14ac:dyDescent="0.25">
      <c r="A226" s="7" t="s">
        <v>2555</v>
      </c>
      <c r="B226" s="8">
        <v>3</v>
      </c>
    </row>
    <row r="227" spans="1:2" x14ac:dyDescent="0.25">
      <c r="A227" s="7" t="s">
        <v>2587</v>
      </c>
      <c r="B227" s="8">
        <v>3</v>
      </c>
    </row>
    <row r="228" spans="1:2" x14ac:dyDescent="0.25">
      <c r="A228" s="7" t="s">
        <v>2573</v>
      </c>
      <c r="B228" s="8">
        <v>3</v>
      </c>
    </row>
    <row r="229" spans="1:2" x14ac:dyDescent="0.25">
      <c r="A229" s="7" t="s">
        <v>2557</v>
      </c>
      <c r="B229" s="8">
        <v>3</v>
      </c>
    </row>
    <row r="230" spans="1:2" x14ac:dyDescent="0.25">
      <c r="A230" s="7" t="s">
        <v>2596</v>
      </c>
      <c r="B230" s="8">
        <v>3</v>
      </c>
    </row>
    <row r="231" spans="1:2" x14ac:dyDescent="0.25">
      <c r="A231" s="7" t="s">
        <v>2567</v>
      </c>
      <c r="B231" s="8">
        <v>3</v>
      </c>
    </row>
    <row r="232" spans="1:2" x14ac:dyDescent="0.25">
      <c r="A232" s="7" t="s">
        <v>2570</v>
      </c>
      <c r="B232" s="8">
        <v>3</v>
      </c>
    </row>
    <row r="233" spans="1:2" x14ac:dyDescent="0.25">
      <c r="A233" s="7" t="s">
        <v>2626</v>
      </c>
      <c r="B233" s="8">
        <v>3</v>
      </c>
    </row>
    <row r="234" spans="1:2" x14ac:dyDescent="0.25">
      <c r="A234" s="7" t="s">
        <v>2576</v>
      </c>
      <c r="B234" s="8">
        <v>3</v>
      </c>
    </row>
    <row r="235" spans="1:2" x14ac:dyDescent="0.25">
      <c r="A235" s="7" t="s">
        <v>2584</v>
      </c>
      <c r="B235" s="8">
        <v>3</v>
      </c>
    </row>
    <row r="236" spans="1:2" x14ac:dyDescent="0.25">
      <c r="A236" s="7" t="s">
        <v>2566</v>
      </c>
      <c r="B236" s="8">
        <v>3</v>
      </c>
    </row>
    <row r="237" spans="1:2" x14ac:dyDescent="0.25">
      <c r="A237" s="7" t="s">
        <v>2586</v>
      </c>
      <c r="B237" s="8">
        <v>3</v>
      </c>
    </row>
    <row r="238" spans="1:2" x14ac:dyDescent="0.25">
      <c r="A238" s="7" t="s">
        <v>2565</v>
      </c>
      <c r="B238" s="8">
        <v>3</v>
      </c>
    </row>
    <row r="239" spans="1:2" x14ac:dyDescent="0.25">
      <c r="A239" s="7" t="s">
        <v>2588</v>
      </c>
      <c r="B239" s="8">
        <v>3</v>
      </c>
    </row>
    <row r="240" spans="1:2" x14ac:dyDescent="0.25">
      <c r="A240" s="7" t="s">
        <v>2546</v>
      </c>
      <c r="B240" s="8">
        <v>3</v>
      </c>
    </row>
    <row r="241" spans="1:2" x14ac:dyDescent="0.25">
      <c r="A241" s="7" t="s">
        <v>2550</v>
      </c>
      <c r="B241" s="8">
        <v>3</v>
      </c>
    </row>
    <row r="242" spans="1:2" x14ac:dyDescent="0.25">
      <c r="A242" s="7" t="s">
        <v>2560</v>
      </c>
      <c r="B242" s="8">
        <v>3</v>
      </c>
    </row>
    <row r="243" spans="1:2" x14ac:dyDescent="0.25">
      <c r="A243" s="7" t="s">
        <v>2574</v>
      </c>
      <c r="B243" s="8">
        <v>3</v>
      </c>
    </row>
    <row r="244" spans="1:2" x14ac:dyDescent="0.25">
      <c r="A244" s="7" t="s">
        <v>2562</v>
      </c>
      <c r="B244" s="8">
        <v>3</v>
      </c>
    </row>
    <row r="245" spans="1:2" x14ac:dyDescent="0.25">
      <c r="A245" s="7" t="s">
        <v>2568</v>
      </c>
      <c r="B245" s="8">
        <v>3</v>
      </c>
    </row>
    <row r="246" spans="1:2" x14ac:dyDescent="0.25">
      <c r="A246" s="7" t="s">
        <v>2558</v>
      </c>
      <c r="B246" s="8">
        <v>3</v>
      </c>
    </row>
    <row r="247" spans="1:2" x14ac:dyDescent="0.25">
      <c r="A247" s="7" t="s">
        <v>2590</v>
      </c>
      <c r="B247" s="8">
        <v>3</v>
      </c>
    </row>
    <row r="248" spans="1:2" x14ac:dyDescent="0.25">
      <c r="A248" s="7" t="s">
        <v>2598</v>
      </c>
      <c r="B248" s="8">
        <v>3</v>
      </c>
    </row>
    <row r="249" spans="1:2" x14ac:dyDescent="0.25">
      <c r="A249" s="7" t="s">
        <v>2554</v>
      </c>
      <c r="B249" s="8">
        <v>3</v>
      </c>
    </row>
    <row r="250" spans="1:2" x14ac:dyDescent="0.25">
      <c r="A250" s="7" t="s">
        <v>2539</v>
      </c>
      <c r="B250" s="8">
        <v>3</v>
      </c>
    </row>
    <row r="251" spans="1:2" x14ac:dyDescent="0.25">
      <c r="A251" s="7" t="s">
        <v>2592</v>
      </c>
      <c r="B251" s="8">
        <v>3</v>
      </c>
    </row>
    <row r="252" spans="1:2" x14ac:dyDescent="0.25">
      <c r="A252" s="7" t="s">
        <v>2572</v>
      </c>
      <c r="B252" s="8">
        <v>3</v>
      </c>
    </row>
    <row r="253" spans="1:2" x14ac:dyDescent="0.25">
      <c r="A253" s="7" t="s">
        <v>2594</v>
      </c>
      <c r="B253" s="8">
        <v>3</v>
      </c>
    </row>
    <row r="254" spans="1:2" x14ac:dyDescent="0.25">
      <c r="A254" s="7" t="s">
        <v>2549</v>
      </c>
      <c r="B254" s="8">
        <v>3</v>
      </c>
    </row>
    <row r="255" spans="1:2" x14ac:dyDescent="0.25">
      <c r="A255" s="7" t="s">
        <v>2582</v>
      </c>
      <c r="B255" s="8">
        <v>3</v>
      </c>
    </row>
    <row r="256" spans="1:2" x14ac:dyDescent="0.25">
      <c r="A256" s="7" t="s">
        <v>2556</v>
      </c>
      <c r="B256" s="8">
        <v>3</v>
      </c>
    </row>
    <row r="257" spans="1:2" x14ac:dyDescent="0.25">
      <c r="A257" s="7" t="s">
        <v>2542</v>
      </c>
      <c r="B257" s="8">
        <v>3</v>
      </c>
    </row>
    <row r="258" spans="1:2" x14ac:dyDescent="0.25">
      <c r="A258" s="7" t="s">
        <v>2533</v>
      </c>
      <c r="B258" s="8">
        <v>3</v>
      </c>
    </row>
    <row r="259" spans="1:2" x14ac:dyDescent="0.25">
      <c r="A259" s="7" t="s">
        <v>2548</v>
      </c>
      <c r="B259" s="8">
        <v>3</v>
      </c>
    </row>
    <row r="260" spans="1:2" x14ac:dyDescent="0.25">
      <c r="A260" s="7" t="s">
        <v>2543</v>
      </c>
      <c r="B260" s="8">
        <v>3</v>
      </c>
    </row>
    <row r="261" spans="1:2" x14ac:dyDescent="0.25">
      <c r="A261" s="7" t="s">
        <v>2564</v>
      </c>
      <c r="B261" s="8">
        <v>3</v>
      </c>
    </row>
    <row r="262" spans="1:2" x14ac:dyDescent="0.25">
      <c r="A262" s="7" t="s">
        <v>2580</v>
      </c>
      <c r="B262" s="8">
        <v>3</v>
      </c>
    </row>
    <row r="263" spans="1:2" x14ac:dyDescent="0.25">
      <c r="A263" s="7" t="s">
        <v>2541</v>
      </c>
      <c r="B263" s="8">
        <v>3</v>
      </c>
    </row>
    <row r="264" spans="1:2" x14ac:dyDescent="0.25">
      <c r="A264" s="7" t="s">
        <v>2583</v>
      </c>
      <c r="B264" s="8">
        <v>3</v>
      </c>
    </row>
    <row r="265" spans="1:2" x14ac:dyDescent="0.25">
      <c r="A265" s="7" t="s">
        <v>2547</v>
      </c>
      <c r="B265" s="8">
        <v>3</v>
      </c>
    </row>
    <row r="266" spans="1:2" x14ac:dyDescent="0.25">
      <c r="A266" s="7" t="s">
        <v>2536</v>
      </c>
      <c r="B266" s="8">
        <v>3</v>
      </c>
    </row>
    <row r="267" spans="1:2" x14ac:dyDescent="0.25">
      <c r="A267" s="7" t="s">
        <v>2563</v>
      </c>
      <c r="B267" s="8">
        <v>3</v>
      </c>
    </row>
    <row r="268" spans="1:2" x14ac:dyDescent="0.25">
      <c r="A268" s="7" t="s">
        <v>2552</v>
      </c>
      <c r="B268" s="8">
        <v>3</v>
      </c>
    </row>
    <row r="269" spans="1:2" x14ac:dyDescent="0.25">
      <c r="A269" s="7" t="s">
        <v>2540</v>
      </c>
      <c r="B269" s="8">
        <v>3</v>
      </c>
    </row>
    <row r="270" spans="1:2" x14ac:dyDescent="0.25">
      <c r="A270" s="7" t="s">
        <v>2544</v>
      </c>
      <c r="B270" s="8">
        <v>3</v>
      </c>
    </row>
    <row r="271" spans="1:2" x14ac:dyDescent="0.25">
      <c r="A271" s="7" t="s">
        <v>2578</v>
      </c>
      <c r="B271" s="8">
        <v>3</v>
      </c>
    </row>
    <row r="272" spans="1:2" x14ac:dyDescent="0.25">
      <c r="A272" s="7" t="s">
        <v>2575</v>
      </c>
      <c r="B272" s="8">
        <v>3</v>
      </c>
    </row>
    <row r="273" spans="1:2" x14ac:dyDescent="0.25">
      <c r="A273" s="7" t="s">
        <v>2538</v>
      </c>
      <c r="B273" s="8">
        <v>3</v>
      </c>
    </row>
    <row r="274" spans="1:2" x14ac:dyDescent="0.25">
      <c r="A274" s="7" t="s">
        <v>2589</v>
      </c>
      <c r="B274" s="8">
        <v>3</v>
      </c>
    </row>
    <row r="275" spans="1:2" x14ac:dyDescent="0.25">
      <c r="A275" s="7" t="s">
        <v>2591</v>
      </c>
      <c r="B275" s="8">
        <v>3</v>
      </c>
    </row>
    <row r="276" spans="1:2" x14ac:dyDescent="0.25">
      <c r="A276" s="7" t="s">
        <v>2661</v>
      </c>
      <c r="B276" s="8">
        <v>2</v>
      </c>
    </row>
    <row r="277" spans="1:2" x14ac:dyDescent="0.25">
      <c r="A277" s="7" t="s">
        <v>2715</v>
      </c>
      <c r="B277" s="8">
        <v>2</v>
      </c>
    </row>
    <row r="278" spans="1:2" x14ac:dyDescent="0.25">
      <c r="A278" s="7" t="s">
        <v>3245</v>
      </c>
      <c r="B278" s="8">
        <v>2</v>
      </c>
    </row>
    <row r="279" spans="1:2" x14ac:dyDescent="0.25">
      <c r="A279" s="7" t="s">
        <v>2681</v>
      </c>
      <c r="B279" s="8">
        <v>2</v>
      </c>
    </row>
    <row r="280" spans="1:2" x14ac:dyDescent="0.25">
      <c r="A280" s="7" t="s">
        <v>2719</v>
      </c>
      <c r="B280" s="8">
        <v>2</v>
      </c>
    </row>
    <row r="281" spans="1:2" x14ac:dyDescent="0.25">
      <c r="A281" s="7" t="s">
        <v>2726</v>
      </c>
      <c r="B281" s="8">
        <v>2</v>
      </c>
    </row>
    <row r="282" spans="1:2" x14ac:dyDescent="0.25">
      <c r="A282" s="7" t="s">
        <v>2670</v>
      </c>
      <c r="B282" s="8">
        <v>2</v>
      </c>
    </row>
    <row r="283" spans="1:2" x14ac:dyDescent="0.25">
      <c r="A283" s="7" t="s">
        <v>2607</v>
      </c>
      <c r="B283" s="8">
        <v>2</v>
      </c>
    </row>
    <row r="284" spans="1:2" x14ac:dyDescent="0.25">
      <c r="A284" s="7" t="s">
        <v>2633</v>
      </c>
      <c r="B284" s="8">
        <v>2</v>
      </c>
    </row>
    <row r="285" spans="1:2" x14ac:dyDescent="0.25">
      <c r="A285" s="7" t="s">
        <v>2687</v>
      </c>
      <c r="B285" s="8">
        <v>2</v>
      </c>
    </row>
    <row r="286" spans="1:2" x14ac:dyDescent="0.25">
      <c r="A286" s="7" t="s">
        <v>2717</v>
      </c>
      <c r="B286" s="8">
        <v>2</v>
      </c>
    </row>
    <row r="287" spans="1:2" x14ac:dyDescent="0.25">
      <c r="A287" s="7" t="s">
        <v>2667</v>
      </c>
      <c r="B287" s="8">
        <v>2</v>
      </c>
    </row>
    <row r="288" spans="1:2" x14ac:dyDescent="0.25">
      <c r="A288" s="7" t="s">
        <v>2723</v>
      </c>
      <c r="B288" s="8">
        <v>2</v>
      </c>
    </row>
    <row r="289" spans="1:2" x14ac:dyDescent="0.25">
      <c r="A289" s="7" t="s">
        <v>2641</v>
      </c>
      <c r="B289" s="8">
        <v>2</v>
      </c>
    </row>
    <row r="290" spans="1:2" x14ac:dyDescent="0.25">
      <c r="A290" s="7" t="s">
        <v>2668</v>
      </c>
      <c r="B290" s="8">
        <v>2</v>
      </c>
    </row>
    <row r="291" spans="1:2" x14ac:dyDescent="0.25">
      <c r="A291" s="7" t="s">
        <v>2600</v>
      </c>
      <c r="B291" s="8">
        <v>2</v>
      </c>
    </row>
    <row r="292" spans="1:2" x14ac:dyDescent="0.25">
      <c r="A292" s="7" t="s">
        <v>2736</v>
      </c>
      <c r="B292" s="8">
        <v>2</v>
      </c>
    </row>
    <row r="293" spans="1:2" x14ac:dyDescent="0.25">
      <c r="A293" s="7" t="s">
        <v>2691</v>
      </c>
      <c r="B293" s="8">
        <v>2</v>
      </c>
    </row>
    <row r="294" spans="1:2" x14ac:dyDescent="0.25">
      <c r="A294" s="7" t="s">
        <v>3260</v>
      </c>
      <c r="B294" s="8">
        <v>2</v>
      </c>
    </row>
    <row r="295" spans="1:2" x14ac:dyDescent="0.25">
      <c r="A295" s="7" t="s">
        <v>2621</v>
      </c>
      <c r="B295" s="8">
        <v>2</v>
      </c>
    </row>
    <row r="296" spans="1:2" x14ac:dyDescent="0.25">
      <c r="A296" s="7" t="s">
        <v>2601</v>
      </c>
      <c r="B296" s="8">
        <v>2</v>
      </c>
    </row>
    <row r="297" spans="1:2" x14ac:dyDescent="0.25">
      <c r="A297" s="7" t="s">
        <v>2645</v>
      </c>
      <c r="B297" s="8">
        <v>2</v>
      </c>
    </row>
    <row r="298" spans="1:2" x14ac:dyDescent="0.25">
      <c r="A298" s="7" t="s">
        <v>2627</v>
      </c>
      <c r="B298" s="8">
        <v>2</v>
      </c>
    </row>
    <row r="299" spans="1:2" x14ac:dyDescent="0.25">
      <c r="A299" s="7" t="s">
        <v>2609</v>
      </c>
      <c r="B299" s="8">
        <v>2</v>
      </c>
    </row>
    <row r="300" spans="1:2" x14ac:dyDescent="0.25">
      <c r="A300" s="7" t="s">
        <v>2657</v>
      </c>
      <c r="B300" s="8">
        <v>2</v>
      </c>
    </row>
    <row r="301" spans="1:2" x14ac:dyDescent="0.25">
      <c r="A301" s="7" t="s">
        <v>2698</v>
      </c>
      <c r="B301" s="8">
        <v>2</v>
      </c>
    </row>
    <row r="302" spans="1:2" x14ac:dyDescent="0.25">
      <c r="A302" s="7" t="s">
        <v>2675</v>
      </c>
      <c r="B302" s="8">
        <v>2</v>
      </c>
    </row>
    <row r="303" spans="1:2" x14ac:dyDescent="0.25">
      <c r="A303" s="7" t="s">
        <v>2647</v>
      </c>
      <c r="B303" s="8">
        <v>2</v>
      </c>
    </row>
    <row r="304" spans="1:2" x14ac:dyDescent="0.25">
      <c r="A304" s="7" t="s">
        <v>2725</v>
      </c>
      <c r="B304" s="8">
        <v>2</v>
      </c>
    </row>
    <row r="305" spans="1:2" x14ac:dyDescent="0.25">
      <c r="A305" s="7" t="s">
        <v>2699</v>
      </c>
      <c r="B305" s="8">
        <v>2</v>
      </c>
    </row>
    <row r="306" spans="1:2" x14ac:dyDescent="0.25">
      <c r="A306" s="7" t="s">
        <v>2665</v>
      </c>
      <c r="B306" s="8">
        <v>2</v>
      </c>
    </row>
    <row r="307" spans="1:2" x14ac:dyDescent="0.25">
      <c r="A307" s="7" t="s">
        <v>2623</v>
      </c>
      <c r="B307" s="8">
        <v>2</v>
      </c>
    </row>
    <row r="308" spans="1:2" x14ac:dyDescent="0.25">
      <c r="A308" s="7" t="s">
        <v>2635</v>
      </c>
      <c r="B308" s="8">
        <v>2</v>
      </c>
    </row>
    <row r="309" spans="1:2" x14ac:dyDescent="0.25">
      <c r="A309" s="7" t="s">
        <v>2603</v>
      </c>
      <c r="B309" s="8">
        <v>2</v>
      </c>
    </row>
    <row r="310" spans="1:2" x14ac:dyDescent="0.25">
      <c r="A310" s="7" t="s">
        <v>2617</v>
      </c>
      <c r="B310" s="8">
        <v>2</v>
      </c>
    </row>
    <row r="311" spans="1:2" x14ac:dyDescent="0.25">
      <c r="A311" s="7" t="s">
        <v>2705</v>
      </c>
      <c r="B311" s="8">
        <v>2</v>
      </c>
    </row>
    <row r="312" spans="1:2" x14ac:dyDescent="0.25">
      <c r="A312" s="7" t="s">
        <v>3208</v>
      </c>
      <c r="B312" s="8">
        <v>2</v>
      </c>
    </row>
    <row r="313" spans="1:2" x14ac:dyDescent="0.25">
      <c r="A313" s="7" t="s">
        <v>2651</v>
      </c>
      <c r="B313" s="8">
        <v>2</v>
      </c>
    </row>
    <row r="314" spans="1:2" x14ac:dyDescent="0.25">
      <c r="A314" s="7" t="s">
        <v>3246</v>
      </c>
      <c r="B314" s="8">
        <v>2</v>
      </c>
    </row>
    <row r="315" spans="1:2" x14ac:dyDescent="0.25">
      <c r="A315" s="7" t="s">
        <v>2625</v>
      </c>
      <c r="B315" s="8">
        <v>2</v>
      </c>
    </row>
    <row r="316" spans="1:2" x14ac:dyDescent="0.25">
      <c r="A316" s="7" t="s">
        <v>3262</v>
      </c>
      <c r="B316" s="8">
        <v>2</v>
      </c>
    </row>
    <row r="317" spans="1:2" x14ac:dyDescent="0.25">
      <c r="A317" s="7" t="s">
        <v>2653</v>
      </c>
      <c r="B317" s="8">
        <v>2</v>
      </c>
    </row>
    <row r="318" spans="1:2" x14ac:dyDescent="0.25">
      <c r="A318" s="7" t="s">
        <v>2673</v>
      </c>
      <c r="B318" s="8">
        <v>2</v>
      </c>
    </row>
    <row r="319" spans="1:2" x14ac:dyDescent="0.25">
      <c r="A319" s="7" t="s">
        <v>2716</v>
      </c>
      <c r="B319" s="8">
        <v>2</v>
      </c>
    </row>
    <row r="320" spans="1:2" x14ac:dyDescent="0.25">
      <c r="A320" s="7" t="s">
        <v>2706</v>
      </c>
      <c r="B320" s="8">
        <v>2</v>
      </c>
    </row>
    <row r="321" spans="1:2" x14ac:dyDescent="0.25">
      <c r="A321" s="7" t="s">
        <v>2680</v>
      </c>
      <c r="B321" s="8">
        <v>2</v>
      </c>
    </row>
    <row r="322" spans="1:2" x14ac:dyDescent="0.25">
      <c r="A322" s="7" t="s">
        <v>2728</v>
      </c>
      <c r="B322" s="8">
        <v>2</v>
      </c>
    </row>
    <row r="323" spans="1:2" x14ac:dyDescent="0.25">
      <c r="A323" s="7" t="s">
        <v>2688</v>
      </c>
      <c r="B323" s="8">
        <v>2</v>
      </c>
    </row>
    <row r="324" spans="1:2" x14ac:dyDescent="0.25">
      <c r="A324" s="7" t="s">
        <v>2631</v>
      </c>
      <c r="B324" s="8">
        <v>2</v>
      </c>
    </row>
    <row r="325" spans="1:2" x14ac:dyDescent="0.25">
      <c r="A325" s="7" t="s">
        <v>2733</v>
      </c>
      <c r="B325" s="8">
        <v>2</v>
      </c>
    </row>
    <row r="326" spans="1:2" x14ac:dyDescent="0.25">
      <c r="A326" s="7" t="s">
        <v>2727</v>
      </c>
      <c r="B326" s="8">
        <v>2</v>
      </c>
    </row>
    <row r="327" spans="1:2" x14ac:dyDescent="0.25">
      <c r="A327" s="7" t="s">
        <v>2696</v>
      </c>
      <c r="B327" s="8">
        <v>2</v>
      </c>
    </row>
    <row r="328" spans="1:2" x14ac:dyDescent="0.25">
      <c r="A328" s="7" t="s">
        <v>2613</v>
      </c>
      <c r="B328" s="8">
        <v>2</v>
      </c>
    </row>
    <row r="329" spans="1:2" x14ac:dyDescent="0.25">
      <c r="A329" s="7" t="s">
        <v>2714</v>
      </c>
      <c r="B329" s="8">
        <v>2</v>
      </c>
    </row>
    <row r="330" spans="1:2" x14ac:dyDescent="0.25">
      <c r="A330" s="7" t="s">
        <v>2729</v>
      </c>
      <c r="B330" s="8">
        <v>2</v>
      </c>
    </row>
    <row r="331" spans="1:2" x14ac:dyDescent="0.25">
      <c r="A331" s="7" t="s">
        <v>2650</v>
      </c>
      <c r="B331" s="8">
        <v>2</v>
      </c>
    </row>
    <row r="332" spans="1:2" x14ac:dyDescent="0.25">
      <c r="A332" s="7" t="s">
        <v>2731</v>
      </c>
      <c r="B332" s="8">
        <v>2</v>
      </c>
    </row>
    <row r="333" spans="1:2" x14ac:dyDescent="0.25">
      <c r="A333" s="7" t="s">
        <v>2666</v>
      </c>
      <c r="B333" s="8">
        <v>2</v>
      </c>
    </row>
    <row r="334" spans="1:2" x14ac:dyDescent="0.25">
      <c r="A334" s="7" t="s">
        <v>2602</v>
      </c>
      <c r="B334" s="8">
        <v>2</v>
      </c>
    </row>
    <row r="335" spans="1:2" x14ac:dyDescent="0.25">
      <c r="A335" s="7" t="s">
        <v>2676</v>
      </c>
      <c r="B335" s="8">
        <v>2</v>
      </c>
    </row>
    <row r="336" spans="1:2" x14ac:dyDescent="0.25">
      <c r="A336" s="7" t="s">
        <v>2677</v>
      </c>
      <c r="B336" s="8">
        <v>2</v>
      </c>
    </row>
    <row r="337" spans="1:2" x14ac:dyDescent="0.25">
      <c r="A337" s="7" t="s">
        <v>2690</v>
      </c>
      <c r="B337" s="8">
        <v>2</v>
      </c>
    </row>
    <row r="338" spans="1:2" x14ac:dyDescent="0.25">
      <c r="A338" s="7" t="s">
        <v>2652</v>
      </c>
      <c r="B338" s="8">
        <v>2</v>
      </c>
    </row>
    <row r="339" spans="1:2" x14ac:dyDescent="0.25">
      <c r="A339" s="7" t="s">
        <v>2700</v>
      </c>
      <c r="B339" s="8">
        <v>2</v>
      </c>
    </row>
    <row r="340" spans="1:2" x14ac:dyDescent="0.25">
      <c r="A340" s="7" t="s">
        <v>2610</v>
      </c>
      <c r="B340" s="8">
        <v>2</v>
      </c>
    </row>
    <row r="341" spans="1:2" x14ac:dyDescent="0.25">
      <c r="A341" s="7" t="s">
        <v>2710</v>
      </c>
      <c r="B341" s="8">
        <v>2</v>
      </c>
    </row>
    <row r="342" spans="1:2" x14ac:dyDescent="0.25">
      <c r="A342" s="7" t="s">
        <v>2619</v>
      </c>
      <c r="B342" s="8">
        <v>2</v>
      </c>
    </row>
    <row r="343" spans="1:2" x14ac:dyDescent="0.25">
      <c r="A343" s="7" t="s">
        <v>2646</v>
      </c>
      <c r="B343" s="8">
        <v>2</v>
      </c>
    </row>
    <row r="344" spans="1:2" x14ac:dyDescent="0.25">
      <c r="A344" s="7" t="s">
        <v>2682</v>
      </c>
      <c r="B344" s="8">
        <v>2</v>
      </c>
    </row>
    <row r="345" spans="1:2" x14ac:dyDescent="0.25">
      <c r="A345" s="7" t="s">
        <v>2648</v>
      </c>
      <c r="B345" s="8">
        <v>2</v>
      </c>
    </row>
    <row r="346" spans="1:2" x14ac:dyDescent="0.25">
      <c r="A346" s="7" t="s">
        <v>2643</v>
      </c>
      <c r="B346" s="8">
        <v>2</v>
      </c>
    </row>
    <row r="347" spans="1:2" x14ac:dyDescent="0.25">
      <c r="A347" s="7" t="s">
        <v>2701</v>
      </c>
      <c r="B347" s="8">
        <v>2</v>
      </c>
    </row>
    <row r="348" spans="1:2" x14ac:dyDescent="0.25">
      <c r="A348" s="7" t="s">
        <v>2618</v>
      </c>
      <c r="B348" s="8">
        <v>2</v>
      </c>
    </row>
    <row r="349" spans="1:2" x14ac:dyDescent="0.25">
      <c r="A349" s="7" t="s">
        <v>2724</v>
      </c>
      <c r="B349" s="8">
        <v>2</v>
      </c>
    </row>
    <row r="350" spans="1:2" x14ac:dyDescent="0.25">
      <c r="A350" s="7" t="s">
        <v>2654</v>
      </c>
      <c r="B350" s="8">
        <v>2</v>
      </c>
    </row>
    <row r="351" spans="1:2" x14ac:dyDescent="0.25">
      <c r="A351" s="7" t="s">
        <v>2732</v>
      </c>
      <c r="B351" s="8">
        <v>2</v>
      </c>
    </row>
    <row r="352" spans="1:2" x14ac:dyDescent="0.25">
      <c r="A352" s="7" t="s">
        <v>2622</v>
      </c>
      <c r="B352" s="8">
        <v>2</v>
      </c>
    </row>
    <row r="353" spans="1:2" x14ac:dyDescent="0.25">
      <c r="A353" s="7" t="s">
        <v>2735</v>
      </c>
      <c r="B353" s="8">
        <v>2</v>
      </c>
    </row>
    <row r="354" spans="1:2" x14ac:dyDescent="0.25">
      <c r="A354" s="7" t="s">
        <v>2686</v>
      </c>
      <c r="B354" s="8">
        <v>2</v>
      </c>
    </row>
    <row r="355" spans="1:2" x14ac:dyDescent="0.25">
      <c r="A355" s="7" t="s">
        <v>2711</v>
      </c>
      <c r="B355" s="8">
        <v>2</v>
      </c>
    </row>
    <row r="356" spans="1:2" x14ac:dyDescent="0.25">
      <c r="A356" s="7" t="s">
        <v>2636</v>
      </c>
      <c r="B356" s="8">
        <v>2</v>
      </c>
    </row>
    <row r="357" spans="1:2" x14ac:dyDescent="0.25">
      <c r="A357" s="7" t="s">
        <v>2684</v>
      </c>
      <c r="B357" s="8">
        <v>2</v>
      </c>
    </row>
    <row r="358" spans="1:2" x14ac:dyDescent="0.25">
      <c r="A358" s="7" t="s">
        <v>2629</v>
      </c>
      <c r="B358" s="8">
        <v>2</v>
      </c>
    </row>
    <row r="359" spans="1:2" x14ac:dyDescent="0.25">
      <c r="A359" s="7" t="s">
        <v>2692</v>
      </c>
      <c r="B359" s="8">
        <v>2</v>
      </c>
    </row>
    <row r="360" spans="1:2" x14ac:dyDescent="0.25">
      <c r="A360" s="7" t="s">
        <v>2630</v>
      </c>
      <c r="B360" s="8">
        <v>2</v>
      </c>
    </row>
    <row r="361" spans="1:2" x14ac:dyDescent="0.25">
      <c r="A361" s="7" t="s">
        <v>2697</v>
      </c>
      <c r="B361" s="8">
        <v>2</v>
      </c>
    </row>
    <row r="362" spans="1:2" x14ac:dyDescent="0.25">
      <c r="A362" s="7" t="s">
        <v>2632</v>
      </c>
      <c r="B362" s="8">
        <v>2</v>
      </c>
    </row>
    <row r="363" spans="1:2" x14ac:dyDescent="0.25">
      <c r="A363" s="7" t="s">
        <v>2704</v>
      </c>
      <c r="B363" s="8">
        <v>2</v>
      </c>
    </row>
    <row r="364" spans="1:2" x14ac:dyDescent="0.25">
      <c r="A364" s="7" t="s">
        <v>2634</v>
      </c>
      <c r="B364" s="8">
        <v>2</v>
      </c>
    </row>
    <row r="365" spans="1:2" x14ac:dyDescent="0.25">
      <c r="A365" s="7" t="s">
        <v>2708</v>
      </c>
      <c r="B365" s="8">
        <v>2</v>
      </c>
    </row>
    <row r="366" spans="1:2" x14ac:dyDescent="0.25">
      <c r="A366" s="7" t="s">
        <v>2638</v>
      </c>
      <c r="B366" s="8">
        <v>2</v>
      </c>
    </row>
    <row r="367" spans="1:2" x14ac:dyDescent="0.25">
      <c r="A367" s="7" t="s">
        <v>2712</v>
      </c>
      <c r="B367" s="8">
        <v>2</v>
      </c>
    </row>
    <row r="368" spans="1:2" x14ac:dyDescent="0.25">
      <c r="A368" s="7" t="s">
        <v>2642</v>
      </c>
      <c r="B368" s="8">
        <v>2</v>
      </c>
    </row>
    <row r="369" spans="1:2" x14ac:dyDescent="0.25">
      <c r="A369" s="7" t="s">
        <v>2644</v>
      </c>
      <c r="B369" s="8">
        <v>2</v>
      </c>
    </row>
    <row r="370" spans="1:2" x14ac:dyDescent="0.25">
      <c r="A370" s="7" t="s">
        <v>2713</v>
      </c>
      <c r="B370" s="8">
        <v>2</v>
      </c>
    </row>
    <row r="371" spans="1:2" x14ac:dyDescent="0.25">
      <c r="A371" s="7" t="s">
        <v>2730</v>
      </c>
      <c r="B371" s="8">
        <v>2</v>
      </c>
    </row>
    <row r="372" spans="1:2" x14ac:dyDescent="0.25">
      <c r="A372" s="7" t="s">
        <v>2614</v>
      </c>
      <c r="B372" s="8">
        <v>2</v>
      </c>
    </row>
    <row r="373" spans="1:2" x14ac:dyDescent="0.25">
      <c r="A373" s="7" t="s">
        <v>2660</v>
      </c>
      <c r="B373" s="8">
        <v>2</v>
      </c>
    </row>
    <row r="374" spans="1:2" x14ac:dyDescent="0.25">
      <c r="A374" s="7" t="s">
        <v>2620</v>
      </c>
      <c r="B374" s="8">
        <v>2</v>
      </c>
    </row>
    <row r="375" spans="1:2" x14ac:dyDescent="0.25">
      <c r="A375" s="7" t="s">
        <v>2663</v>
      </c>
      <c r="B375" s="8">
        <v>2</v>
      </c>
    </row>
    <row r="376" spans="1:2" x14ac:dyDescent="0.25">
      <c r="A376" s="7" t="s">
        <v>2658</v>
      </c>
      <c r="B376" s="8">
        <v>2</v>
      </c>
    </row>
    <row r="377" spans="1:2" x14ac:dyDescent="0.25">
      <c r="A377" s="7" t="s">
        <v>2671</v>
      </c>
      <c r="B377" s="8">
        <v>2</v>
      </c>
    </row>
    <row r="378" spans="1:2" x14ac:dyDescent="0.25">
      <c r="A378" s="7" t="s">
        <v>2695</v>
      </c>
      <c r="B378" s="8">
        <v>2</v>
      </c>
    </row>
    <row r="379" spans="1:2" x14ac:dyDescent="0.25">
      <c r="A379" s="7" t="s">
        <v>2608</v>
      </c>
      <c r="B379" s="8">
        <v>2</v>
      </c>
    </row>
    <row r="380" spans="1:2" x14ac:dyDescent="0.25">
      <c r="A380" s="7" t="s">
        <v>2707</v>
      </c>
      <c r="B380" s="8">
        <v>2</v>
      </c>
    </row>
    <row r="381" spans="1:2" x14ac:dyDescent="0.25">
      <c r="A381" s="7" t="s">
        <v>2679</v>
      </c>
      <c r="B381" s="8">
        <v>2</v>
      </c>
    </row>
    <row r="382" spans="1:2" x14ac:dyDescent="0.25">
      <c r="A382" s="7" t="s">
        <v>2678</v>
      </c>
      <c r="B382" s="8">
        <v>2</v>
      </c>
    </row>
    <row r="383" spans="1:2" x14ac:dyDescent="0.25">
      <c r="A383" s="7" t="s">
        <v>2689</v>
      </c>
      <c r="B383" s="8">
        <v>2</v>
      </c>
    </row>
    <row r="384" spans="1:2" x14ac:dyDescent="0.25">
      <c r="A384" s="7" t="s">
        <v>2720</v>
      </c>
      <c r="B384" s="8">
        <v>2</v>
      </c>
    </row>
    <row r="385" spans="1:2" x14ac:dyDescent="0.25">
      <c r="A385" s="7" t="s">
        <v>2624</v>
      </c>
      <c r="B385" s="8">
        <v>2</v>
      </c>
    </row>
    <row r="386" spans="1:2" x14ac:dyDescent="0.25">
      <c r="A386" s="7" t="s">
        <v>2615</v>
      </c>
      <c r="B386" s="8">
        <v>2</v>
      </c>
    </row>
    <row r="387" spans="1:2" x14ac:dyDescent="0.25">
      <c r="A387" s="7" t="s">
        <v>2611</v>
      </c>
      <c r="B387" s="8">
        <v>2</v>
      </c>
    </row>
    <row r="388" spans="1:2" x14ac:dyDescent="0.25">
      <c r="A388" s="7" t="s">
        <v>2683</v>
      </c>
      <c r="B388" s="8">
        <v>2</v>
      </c>
    </row>
    <row r="389" spans="1:2" x14ac:dyDescent="0.25">
      <c r="A389" s="7" t="s">
        <v>2693</v>
      </c>
      <c r="B389" s="8">
        <v>2</v>
      </c>
    </row>
    <row r="390" spans="1:2" x14ac:dyDescent="0.25">
      <c r="A390" s="7" t="s">
        <v>2685</v>
      </c>
      <c r="B390" s="8">
        <v>2</v>
      </c>
    </row>
    <row r="391" spans="1:2" x14ac:dyDescent="0.25">
      <c r="A391" s="7" t="s">
        <v>2669</v>
      </c>
      <c r="B391" s="8">
        <v>2</v>
      </c>
    </row>
    <row r="392" spans="1:2" x14ac:dyDescent="0.25">
      <c r="A392" s="7" t="s">
        <v>2664</v>
      </c>
      <c r="B392" s="8">
        <v>2</v>
      </c>
    </row>
    <row r="393" spans="1:2" x14ac:dyDescent="0.25">
      <c r="A393" s="7" t="s">
        <v>2640</v>
      </c>
      <c r="B393" s="8">
        <v>2</v>
      </c>
    </row>
    <row r="394" spans="1:2" x14ac:dyDescent="0.25">
      <c r="A394" s="7" t="s">
        <v>2662</v>
      </c>
      <c r="B394" s="8">
        <v>2</v>
      </c>
    </row>
    <row r="395" spans="1:2" x14ac:dyDescent="0.25">
      <c r="A395" s="7" t="s">
        <v>2718</v>
      </c>
      <c r="B395" s="8">
        <v>2</v>
      </c>
    </row>
    <row r="396" spans="1:2" x14ac:dyDescent="0.25">
      <c r="A396" s="7" t="s">
        <v>2703</v>
      </c>
      <c r="B396" s="8">
        <v>2</v>
      </c>
    </row>
    <row r="397" spans="1:2" x14ac:dyDescent="0.25">
      <c r="A397" s="7" t="s">
        <v>2604</v>
      </c>
      <c r="B397" s="8">
        <v>2</v>
      </c>
    </row>
    <row r="398" spans="1:2" x14ac:dyDescent="0.25">
      <c r="A398" s="7" t="s">
        <v>2659</v>
      </c>
      <c r="B398" s="8">
        <v>2</v>
      </c>
    </row>
    <row r="399" spans="1:2" x14ac:dyDescent="0.25">
      <c r="A399" s="7" t="s">
        <v>2616</v>
      </c>
      <c r="B399" s="8">
        <v>2</v>
      </c>
    </row>
    <row r="400" spans="1:2" x14ac:dyDescent="0.25">
      <c r="A400" s="7" t="s">
        <v>2672</v>
      </c>
      <c r="B400" s="8">
        <v>2</v>
      </c>
    </row>
    <row r="401" spans="1:2" x14ac:dyDescent="0.25">
      <c r="A401" s="7" t="s">
        <v>2605</v>
      </c>
      <c r="B401" s="8">
        <v>2</v>
      </c>
    </row>
    <row r="402" spans="1:2" x14ac:dyDescent="0.25">
      <c r="A402" s="7" t="s">
        <v>2734</v>
      </c>
      <c r="B402" s="8">
        <v>2</v>
      </c>
    </row>
    <row r="403" spans="1:2" x14ac:dyDescent="0.25">
      <c r="A403" s="7" t="s">
        <v>2628</v>
      </c>
      <c r="B403" s="8">
        <v>2</v>
      </c>
    </row>
    <row r="404" spans="1:2" x14ac:dyDescent="0.25">
      <c r="A404" s="7" t="s">
        <v>2721</v>
      </c>
      <c r="B404" s="8">
        <v>2</v>
      </c>
    </row>
    <row r="405" spans="1:2" x14ac:dyDescent="0.25">
      <c r="A405" s="7" t="s">
        <v>2649</v>
      </c>
      <c r="B405" s="8">
        <v>2</v>
      </c>
    </row>
    <row r="406" spans="1:2" x14ac:dyDescent="0.25">
      <c r="A406" s="7" t="s">
        <v>2656</v>
      </c>
      <c r="B406" s="8">
        <v>2</v>
      </c>
    </row>
    <row r="407" spans="1:2" x14ac:dyDescent="0.25">
      <c r="A407" s="7" t="s">
        <v>2702</v>
      </c>
      <c r="B407" s="8">
        <v>2</v>
      </c>
    </row>
    <row r="408" spans="1:2" x14ac:dyDescent="0.25">
      <c r="A408" s="7" t="s">
        <v>2655</v>
      </c>
      <c r="B408" s="8">
        <v>2</v>
      </c>
    </row>
    <row r="409" spans="1:2" x14ac:dyDescent="0.25">
      <c r="A409" s="7" t="s">
        <v>2639</v>
      </c>
      <c r="B409" s="8">
        <v>2</v>
      </c>
    </row>
    <row r="410" spans="1:2" x14ac:dyDescent="0.25">
      <c r="A410" s="7" t="s">
        <v>2637</v>
      </c>
      <c r="B410" s="8">
        <v>2</v>
      </c>
    </row>
    <row r="411" spans="1:2" x14ac:dyDescent="0.25">
      <c r="A411" s="7" t="s">
        <v>2709</v>
      </c>
      <c r="B411" s="8">
        <v>2</v>
      </c>
    </row>
    <row r="412" spans="1:2" x14ac:dyDescent="0.25">
      <c r="A412" s="7" t="s">
        <v>2738</v>
      </c>
      <c r="B412" s="8">
        <v>2</v>
      </c>
    </row>
    <row r="413" spans="1:2" x14ac:dyDescent="0.25">
      <c r="A413" s="7" t="s">
        <v>2606</v>
      </c>
      <c r="B413" s="8">
        <v>2</v>
      </c>
    </row>
    <row r="414" spans="1:2" x14ac:dyDescent="0.25">
      <c r="A414" s="7" t="s">
        <v>2722</v>
      </c>
      <c r="B414" s="8">
        <v>2</v>
      </c>
    </row>
    <row r="415" spans="1:2" x14ac:dyDescent="0.25">
      <c r="A415" s="7" t="s">
        <v>2612</v>
      </c>
      <c r="B415" s="8">
        <v>2</v>
      </c>
    </row>
    <row r="416" spans="1:2" x14ac:dyDescent="0.25">
      <c r="A416" s="7" t="s">
        <v>2674</v>
      </c>
      <c r="B416" s="8">
        <v>2</v>
      </c>
    </row>
    <row r="417" spans="1:2" x14ac:dyDescent="0.25">
      <c r="A417" s="7" t="s">
        <v>2737</v>
      </c>
      <c r="B417" s="8">
        <v>2</v>
      </c>
    </row>
    <row r="418" spans="1:2" x14ac:dyDescent="0.25">
      <c r="A418" s="7" t="s">
        <v>2694</v>
      </c>
      <c r="B418" s="8">
        <v>2</v>
      </c>
    </row>
    <row r="419" spans="1:2" x14ac:dyDescent="0.25">
      <c r="A419" s="7" t="s">
        <v>2960</v>
      </c>
      <c r="B419" s="8">
        <v>1</v>
      </c>
    </row>
    <row r="420" spans="1:2" x14ac:dyDescent="0.25">
      <c r="A420" s="7" t="s">
        <v>2991</v>
      </c>
      <c r="B420" s="8">
        <v>1</v>
      </c>
    </row>
    <row r="421" spans="1:2" x14ac:dyDescent="0.25">
      <c r="A421" s="7" t="s">
        <v>3168</v>
      </c>
      <c r="B421" s="8">
        <v>1</v>
      </c>
    </row>
    <row r="422" spans="1:2" x14ac:dyDescent="0.25">
      <c r="A422" s="7" t="s">
        <v>3054</v>
      </c>
      <c r="B422" s="8">
        <v>1</v>
      </c>
    </row>
    <row r="423" spans="1:2" x14ac:dyDescent="0.25">
      <c r="A423" s="7" t="s">
        <v>2995</v>
      </c>
      <c r="B423" s="8">
        <v>1</v>
      </c>
    </row>
    <row r="424" spans="1:2" x14ac:dyDescent="0.25">
      <c r="A424" s="7" t="s">
        <v>3119</v>
      </c>
      <c r="B424" s="8">
        <v>1</v>
      </c>
    </row>
    <row r="425" spans="1:2" x14ac:dyDescent="0.25">
      <c r="A425" s="7" t="s">
        <v>2951</v>
      </c>
      <c r="B425" s="8">
        <v>1</v>
      </c>
    </row>
    <row r="426" spans="1:2" x14ac:dyDescent="0.25">
      <c r="A426" s="7" t="s">
        <v>3056</v>
      </c>
      <c r="B426" s="8">
        <v>1</v>
      </c>
    </row>
    <row r="427" spans="1:2" x14ac:dyDescent="0.25">
      <c r="A427" s="7" t="s">
        <v>3137</v>
      </c>
      <c r="B427" s="8">
        <v>1</v>
      </c>
    </row>
    <row r="428" spans="1:2" x14ac:dyDescent="0.25">
      <c r="A428" s="7" t="s">
        <v>2817</v>
      </c>
      <c r="B428" s="8">
        <v>1</v>
      </c>
    </row>
    <row r="429" spans="1:2" x14ac:dyDescent="0.25">
      <c r="A429" s="7" t="s">
        <v>2948</v>
      </c>
      <c r="B429" s="8">
        <v>1</v>
      </c>
    </row>
    <row r="430" spans="1:2" x14ac:dyDescent="0.25">
      <c r="A430" s="7" t="s">
        <v>3058</v>
      </c>
      <c r="B430" s="8">
        <v>1</v>
      </c>
    </row>
    <row r="431" spans="1:2" x14ac:dyDescent="0.25">
      <c r="A431" s="7" t="s">
        <v>3154</v>
      </c>
      <c r="B431" s="8">
        <v>1</v>
      </c>
    </row>
    <row r="432" spans="1:2" x14ac:dyDescent="0.25">
      <c r="A432" s="7" t="s">
        <v>2898</v>
      </c>
      <c r="B432" s="8">
        <v>1</v>
      </c>
    </row>
    <row r="433" spans="1:2" x14ac:dyDescent="0.25">
      <c r="A433" s="7" t="s">
        <v>2871</v>
      </c>
      <c r="B433" s="8">
        <v>1</v>
      </c>
    </row>
    <row r="434" spans="1:2" x14ac:dyDescent="0.25">
      <c r="A434" s="7" t="s">
        <v>3060</v>
      </c>
      <c r="B434" s="8">
        <v>1</v>
      </c>
    </row>
    <row r="435" spans="1:2" x14ac:dyDescent="0.25">
      <c r="A435" s="7" t="s">
        <v>3107</v>
      </c>
      <c r="B435" s="8">
        <v>1</v>
      </c>
    </row>
    <row r="436" spans="1:2" x14ac:dyDescent="0.25">
      <c r="A436" s="7" t="s">
        <v>2777</v>
      </c>
      <c r="B436" s="8">
        <v>1</v>
      </c>
    </row>
    <row r="437" spans="1:2" x14ac:dyDescent="0.25">
      <c r="A437" s="7" t="s">
        <v>2987</v>
      </c>
      <c r="B437" s="8">
        <v>1</v>
      </c>
    </row>
    <row r="438" spans="1:2" x14ac:dyDescent="0.25">
      <c r="A438" s="7" t="s">
        <v>3192</v>
      </c>
      <c r="B438" s="8">
        <v>1</v>
      </c>
    </row>
    <row r="439" spans="1:2" x14ac:dyDescent="0.25">
      <c r="A439" s="7" t="s">
        <v>2989</v>
      </c>
      <c r="B439" s="8">
        <v>1</v>
      </c>
    </row>
    <row r="440" spans="1:2" x14ac:dyDescent="0.25">
      <c r="A440" s="7" t="s">
        <v>3172</v>
      </c>
      <c r="B440" s="8">
        <v>1</v>
      </c>
    </row>
    <row r="441" spans="1:2" x14ac:dyDescent="0.25">
      <c r="A441" s="7" t="s">
        <v>3113</v>
      </c>
      <c r="B441" s="8">
        <v>1</v>
      </c>
    </row>
    <row r="442" spans="1:2" x14ac:dyDescent="0.25">
      <c r="A442" s="7" t="s">
        <v>3194</v>
      </c>
      <c r="B442" s="8">
        <v>1</v>
      </c>
    </row>
    <row r="443" spans="1:2" x14ac:dyDescent="0.25">
      <c r="A443" s="7" t="s">
        <v>3148</v>
      </c>
      <c r="B443" s="8">
        <v>1</v>
      </c>
    </row>
    <row r="444" spans="1:2" x14ac:dyDescent="0.25">
      <c r="A444" s="7" t="s">
        <v>2819</v>
      </c>
      <c r="B444" s="8">
        <v>1</v>
      </c>
    </row>
    <row r="445" spans="1:2" x14ac:dyDescent="0.25">
      <c r="A445" s="7" t="s">
        <v>2954</v>
      </c>
      <c r="B445" s="8">
        <v>1</v>
      </c>
    </row>
    <row r="446" spans="1:2" x14ac:dyDescent="0.25">
      <c r="A446" s="7" t="s">
        <v>3066</v>
      </c>
      <c r="B446" s="8">
        <v>1</v>
      </c>
    </row>
    <row r="447" spans="1:2" x14ac:dyDescent="0.25">
      <c r="A447" s="7" t="s">
        <v>2958</v>
      </c>
      <c r="B447" s="8">
        <v>1</v>
      </c>
    </row>
    <row r="448" spans="1:2" x14ac:dyDescent="0.25">
      <c r="A448" s="7" t="s">
        <v>2902</v>
      </c>
      <c r="B448" s="8">
        <v>1</v>
      </c>
    </row>
    <row r="449" spans="1:2" x14ac:dyDescent="0.25">
      <c r="A449" s="7" t="s">
        <v>2962</v>
      </c>
      <c r="B449" s="8">
        <v>1</v>
      </c>
    </row>
    <row r="450" spans="1:2" x14ac:dyDescent="0.25">
      <c r="A450" s="7" t="s">
        <v>3068</v>
      </c>
      <c r="B450" s="8">
        <v>1</v>
      </c>
    </row>
    <row r="451" spans="1:2" x14ac:dyDescent="0.25">
      <c r="A451" s="7" t="s">
        <v>3007</v>
      </c>
      <c r="B451" s="8">
        <v>1</v>
      </c>
    </row>
    <row r="452" spans="1:2" x14ac:dyDescent="0.25">
      <c r="A452" s="7" t="s">
        <v>3196</v>
      </c>
      <c r="B452" s="8">
        <v>1</v>
      </c>
    </row>
    <row r="453" spans="1:2" x14ac:dyDescent="0.25">
      <c r="A453" s="7" t="s">
        <v>2873</v>
      </c>
      <c r="B453" s="8">
        <v>1</v>
      </c>
    </row>
    <row r="454" spans="1:2" x14ac:dyDescent="0.25">
      <c r="A454" s="7" t="s">
        <v>3070</v>
      </c>
      <c r="B454" s="8">
        <v>1</v>
      </c>
    </row>
    <row r="455" spans="1:2" x14ac:dyDescent="0.25">
      <c r="A455" s="7" t="s">
        <v>3166</v>
      </c>
      <c r="B455" s="8">
        <v>1</v>
      </c>
    </row>
    <row r="456" spans="1:2" x14ac:dyDescent="0.25">
      <c r="A456" s="7" t="s">
        <v>2904</v>
      </c>
      <c r="B456" s="8">
        <v>1</v>
      </c>
    </row>
    <row r="457" spans="1:2" x14ac:dyDescent="0.25">
      <c r="A457" s="7" t="s">
        <v>2985</v>
      </c>
      <c r="B457" s="8">
        <v>1</v>
      </c>
    </row>
    <row r="458" spans="1:2" x14ac:dyDescent="0.25">
      <c r="A458" s="7" t="s">
        <v>3072</v>
      </c>
      <c r="B458" s="8">
        <v>1</v>
      </c>
    </row>
    <row r="459" spans="1:2" x14ac:dyDescent="0.25">
      <c r="A459" s="7" t="s">
        <v>3135</v>
      </c>
      <c r="B459" s="8">
        <v>1</v>
      </c>
    </row>
    <row r="460" spans="1:2" x14ac:dyDescent="0.25">
      <c r="A460" s="7" t="s">
        <v>2821</v>
      </c>
      <c r="B460" s="8">
        <v>1</v>
      </c>
    </row>
    <row r="461" spans="1:2" x14ac:dyDescent="0.25">
      <c r="A461" s="7" t="s">
        <v>3105</v>
      </c>
      <c r="B461" s="8">
        <v>1</v>
      </c>
    </row>
    <row r="462" spans="1:2" x14ac:dyDescent="0.25">
      <c r="A462" s="7" t="s">
        <v>3074</v>
      </c>
      <c r="B462" s="8">
        <v>1</v>
      </c>
    </row>
    <row r="463" spans="1:2" x14ac:dyDescent="0.25">
      <c r="A463" s="7" t="s">
        <v>3143</v>
      </c>
      <c r="B463" s="8">
        <v>1</v>
      </c>
    </row>
    <row r="464" spans="1:2" x14ac:dyDescent="0.25">
      <c r="A464" s="7" t="s">
        <v>3131</v>
      </c>
      <c r="B464" s="8">
        <v>1</v>
      </c>
    </row>
    <row r="465" spans="1:2" x14ac:dyDescent="0.25">
      <c r="A465" s="7" t="s">
        <v>3147</v>
      </c>
      <c r="B465" s="8">
        <v>1</v>
      </c>
    </row>
    <row r="466" spans="1:2" x14ac:dyDescent="0.25">
      <c r="A466" s="7" t="s">
        <v>3076</v>
      </c>
      <c r="B466" s="8">
        <v>1</v>
      </c>
    </row>
    <row r="467" spans="1:2" x14ac:dyDescent="0.25">
      <c r="A467" s="7" t="s">
        <v>2789</v>
      </c>
      <c r="B467" s="8">
        <v>1</v>
      </c>
    </row>
    <row r="468" spans="1:2" x14ac:dyDescent="0.25">
      <c r="A468" s="7" t="s">
        <v>3132</v>
      </c>
      <c r="B468" s="8">
        <v>1</v>
      </c>
    </row>
    <row r="469" spans="1:2" x14ac:dyDescent="0.25">
      <c r="A469" s="7" t="s">
        <v>2878</v>
      </c>
      <c r="B469" s="8">
        <v>1</v>
      </c>
    </row>
    <row r="470" spans="1:2" x14ac:dyDescent="0.25">
      <c r="A470" s="7" t="s">
        <v>3160</v>
      </c>
      <c r="B470" s="8">
        <v>1</v>
      </c>
    </row>
    <row r="471" spans="1:2" x14ac:dyDescent="0.25">
      <c r="A471" s="7" t="s">
        <v>2763</v>
      </c>
      <c r="B471" s="8">
        <v>1</v>
      </c>
    </row>
    <row r="472" spans="1:2" x14ac:dyDescent="0.25">
      <c r="A472" s="7" t="s">
        <v>2908</v>
      </c>
      <c r="B472" s="8">
        <v>1</v>
      </c>
    </row>
    <row r="473" spans="1:2" x14ac:dyDescent="0.25">
      <c r="A473" s="7" t="s">
        <v>2845</v>
      </c>
      <c r="B473" s="8">
        <v>1</v>
      </c>
    </row>
    <row r="474" spans="1:2" x14ac:dyDescent="0.25">
      <c r="A474" s="7" t="s">
        <v>2875</v>
      </c>
      <c r="B474" s="8">
        <v>1</v>
      </c>
    </row>
    <row r="475" spans="1:2" x14ac:dyDescent="0.25">
      <c r="A475" s="7" t="s">
        <v>3127</v>
      </c>
      <c r="B475" s="8">
        <v>1</v>
      </c>
    </row>
    <row r="476" spans="1:2" x14ac:dyDescent="0.25">
      <c r="A476" s="7" t="s">
        <v>2823</v>
      </c>
      <c r="B476" s="8">
        <v>1</v>
      </c>
    </row>
    <row r="477" spans="1:2" x14ac:dyDescent="0.25">
      <c r="A477" s="7" t="s">
        <v>3001</v>
      </c>
      <c r="B477" s="8">
        <v>1</v>
      </c>
    </row>
    <row r="478" spans="1:2" x14ac:dyDescent="0.25">
      <c r="A478" s="7" t="s">
        <v>3082</v>
      </c>
      <c r="B478" s="8">
        <v>1</v>
      </c>
    </row>
    <row r="479" spans="1:2" x14ac:dyDescent="0.25">
      <c r="A479" s="7" t="s">
        <v>2743</v>
      </c>
      <c r="B479" s="8">
        <v>1</v>
      </c>
    </row>
    <row r="480" spans="1:2" x14ac:dyDescent="0.25">
      <c r="A480" s="7" t="s">
        <v>2910</v>
      </c>
      <c r="B480" s="8">
        <v>1</v>
      </c>
    </row>
    <row r="481" spans="1:2" x14ac:dyDescent="0.25">
      <c r="A481" s="7" t="s">
        <v>2775</v>
      </c>
      <c r="B481" s="8">
        <v>1</v>
      </c>
    </row>
    <row r="482" spans="1:2" x14ac:dyDescent="0.25">
      <c r="A482" s="7" t="s">
        <v>3029</v>
      </c>
      <c r="B482" s="8">
        <v>1</v>
      </c>
    </row>
    <row r="483" spans="1:2" x14ac:dyDescent="0.25">
      <c r="A483" s="7" t="s">
        <v>3003</v>
      </c>
      <c r="B483" s="8">
        <v>1</v>
      </c>
    </row>
    <row r="484" spans="1:2" x14ac:dyDescent="0.25">
      <c r="A484" s="7" t="s">
        <v>2747</v>
      </c>
      <c r="B484" s="8">
        <v>1</v>
      </c>
    </row>
    <row r="485" spans="1:2" x14ac:dyDescent="0.25">
      <c r="A485" s="7" t="s">
        <v>2753</v>
      </c>
      <c r="B485" s="8">
        <v>1</v>
      </c>
    </row>
    <row r="486" spans="1:2" x14ac:dyDescent="0.25">
      <c r="A486" s="7" t="s">
        <v>3086</v>
      </c>
      <c r="B486" s="8">
        <v>1</v>
      </c>
    </row>
    <row r="487" spans="1:2" x14ac:dyDescent="0.25">
      <c r="A487" s="7" t="s">
        <v>3193</v>
      </c>
      <c r="B487" s="8">
        <v>1</v>
      </c>
    </row>
    <row r="488" spans="1:2" x14ac:dyDescent="0.25">
      <c r="A488" s="7" t="s">
        <v>2912</v>
      </c>
      <c r="B488" s="8">
        <v>1</v>
      </c>
    </row>
    <row r="489" spans="1:2" x14ac:dyDescent="0.25">
      <c r="A489" s="7" t="s">
        <v>3048</v>
      </c>
      <c r="B489" s="8">
        <v>1</v>
      </c>
    </row>
    <row r="490" spans="1:2" x14ac:dyDescent="0.25">
      <c r="A490" s="7" t="s">
        <v>3088</v>
      </c>
      <c r="B490" s="8">
        <v>1</v>
      </c>
    </row>
    <row r="491" spans="1:2" x14ac:dyDescent="0.25">
      <c r="A491" s="7" t="s">
        <v>3247</v>
      </c>
      <c r="B491" s="8">
        <v>1</v>
      </c>
    </row>
    <row r="492" spans="1:2" x14ac:dyDescent="0.25">
      <c r="A492" s="7" t="s">
        <v>3134</v>
      </c>
      <c r="B492" s="8">
        <v>1</v>
      </c>
    </row>
    <row r="493" spans="1:2" x14ac:dyDescent="0.25">
      <c r="A493" s="7" t="s">
        <v>3248</v>
      </c>
      <c r="B493" s="8">
        <v>1</v>
      </c>
    </row>
    <row r="494" spans="1:2" x14ac:dyDescent="0.25">
      <c r="A494" s="7" t="s">
        <v>2972</v>
      </c>
      <c r="B494" s="8">
        <v>1</v>
      </c>
    </row>
    <row r="495" spans="1:2" x14ac:dyDescent="0.25">
      <c r="A495" s="7" t="s">
        <v>2761</v>
      </c>
      <c r="B495" s="8">
        <v>1</v>
      </c>
    </row>
    <row r="496" spans="1:2" x14ac:dyDescent="0.25">
      <c r="A496" s="7" t="s">
        <v>3013</v>
      </c>
      <c r="B496" s="8">
        <v>1</v>
      </c>
    </row>
    <row r="497" spans="1:2" x14ac:dyDescent="0.25">
      <c r="A497" s="7" t="s">
        <v>3180</v>
      </c>
      <c r="B497" s="8">
        <v>1</v>
      </c>
    </row>
    <row r="498" spans="1:2" x14ac:dyDescent="0.25">
      <c r="A498" s="7" t="s">
        <v>2781</v>
      </c>
      <c r="B498" s="8">
        <v>1</v>
      </c>
    </row>
    <row r="499" spans="1:2" x14ac:dyDescent="0.25">
      <c r="A499" s="7" t="s">
        <v>2799</v>
      </c>
      <c r="B499" s="8">
        <v>1</v>
      </c>
    </row>
    <row r="500" spans="1:2" x14ac:dyDescent="0.25">
      <c r="A500" s="7" t="s">
        <v>2855</v>
      </c>
      <c r="B500" s="8">
        <v>1</v>
      </c>
    </row>
    <row r="501" spans="1:2" x14ac:dyDescent="0.25">
      <c r="A501" s="7" t="s">
        <v>2938</v>
      </c>
      <c r="B501" s="8">
        <v>1</v>
      </c>
    </row>
    <row r="502" spans="1:2" x14ac:dyDescent="0.25">
      <c r="A502" s="7" t="s">
        <v>3136</v>
      </c>
      <c r="B502" s="8">
        <v>1</v>
      </c>
    </row>
    <row r="503" spans="1:2" x14ac:dyDescent="0.25">
      <c r="A503" s="7" t="s">
        <v>2787</v>
      </c>
      <c r="B503" s="8">
        <v>1</v>
      </c>
    </row>
    <row r="504" spans="1:2" x14ac:dyDescent="0.25">
      <c r="A504" s="7" t="s">
        <v>3094</v>
      </c>
      <c r="B504" s="8">
        <v>1</v>
      </c>
    </row>
    <row r="505" spans="1:2" x14ac:dyDescent="0.25">
      <c r="A505" s="7" t="s">
        <v>2755</v>
      </c>
      <c r="B505" s="8">
        <v>1</v>
      </c>
    </row>
    <row r="506" spans="1:2" x14ac:dyDescent="0.25">
      <c r="A506" s="7" t="s">
        <v>3031</v>
      </c>
      <c r="B506" s="8">
        <v>1</v>
      </c>
    </row>
    <row r="507" spans="1:2" x14ac:dyDescent="0.25">
      <c r="A507" s="7" t="s">
        <v>2839</v>
      </c>
      <c r="B507" s="8">
        <v>1</v>
      </c>
    </row>
    <row r="508" spans="1:2" x14ac:dyDescent="0.25">
      <c r="A508" s="7" t="s">
        <v>3138</v>
      </c>
      <c r="B508" s="8">
        <v>1</v>
      </c>
    </row>
    <row r="509" spans="1:2" x14ac:dyDescent="0.25">
      <c r="A509" s="7" t="s">
        <v>2942</v>
      </c>
      <c r="B509" s="8">
        <v>1</v>
      </c>
    </row>
    <row r="510" spans="1:2" x14ac:dyDescent="0.25">
      <c r="A510" s="7" t="s">
        <v>2975</v>
      </c>
      <c r="B510" s="8">
        <v>1</v>
      </c>
    </row>
    <row r="511" spans="1:2" x14ac:dyDescent="0.25">
      <c r="A511" s="7" t="s">
        <v>3038</v>
      </c>
      <c r="B511" s="8">
        <v>1</v>
      </c>
    </row>
    <row r="512" spans="1:2" x14ac:dyDescent="0.25">
      <c r="A512" s="7" t="s">
        <v>3098</v>
      </c>
      <c r="B512" s="8">
        <v>1</v>
      </c>
    </row>
    <row r="513" spans="1:2" x14ac:dyDescent="0.25">
      <c r="A513" s="7" t="s">
        <v>2865</v>
      </c>
      <c r="B513" s="8">
        <v>1</v>
      </c>
    </row>
    <row r="514" spans="1:2" x14ac:dyDescent="0.25">
      <c r="A514" s="7" t="s">
        <v>3101</v>
      </c>
      <c r="B514" s="8">
        <v>1</v>
      </c>
    </row>
    <row r="515" spans="1:2" x14ac:dyDescent="0.25">
      <c r="A515" s="7" t="s">
        <v>2888</v>
      </c>
      <c r="B515" s="8">
        <v>1</v>
      </c>
    </row>
    <row r="516" spans="1:2" x14ac:dyDescent="0.25">
      <c r="A516" s="7" t="s">
        <v>3100</v>
      </c>
      <c r="B516" s="8">
        <v>1</v>
      </c>
    </row>
    <row r="517" spans="1:2" x14ac:dyDescent="0.25">
      <c r="A517" s="7" t="s">
        <v>3151</v>
      </c>
      <c r="B517" s="8">
        <v>1</v>
      </c>
    </row>
    <row r="518" spans="1:2" x14ac:dyDescent="0.25">
      <c r="A518" s="7" t="s">
        <v>2977</v>
      </c>
      <c r="B518" s="8">
        <v>1</v>
      </c>
    </row>
    <row r="519" spans="1:2" x14ac:dyDescent="0.25">
      <c r="A519" s="7" t="s">
        <v>3123</v>
      </c>
      <c r="B519" s="8">
        <v>1</v>
      </c>
    </row>
    <row r="520" spans="1:2" x14ac:dyDescent="0.25">
      <c r="A520" s="7" t="s">
        <v>3102</v>
      </c>
      <c r="B520" s="8">
        <v>1</v>
      </c>
    </row>
    <row r="521" spans="1:2" x14ac:dyDescent="0.25">
      <c r="A521" s="7" t="s">
        <v>3155</v>
      </c>
      <c r="B521" s="8">
        <v>1</v>
      </c>
    </row>
    <row r="522" spans="1:2" x14ac:dyDescent="0.25">
      <c r="A522" s="7" t="s">
        <v>2829</v>
      </c>
      <c r="B522" s="8">
        <v>1</v>
      </c>
    </row>
    <row r="523" spans="1:2" x14ac:dyDescent="0.25">
      <c r="A523" s="7" t="s">
        <v>3157</v>
      </c>
      <c r="B523" s="8">
        <v>1</v>
      </c>
    </row>
    <row r="524" spans="1:2" x14ac:dyDescent="0.25">
      <c r="A524" s="7" t="s">
        <v>3104</v>
      </c>
      <c r="B524" s="8">
        <v>1</v>
      </c>
    </row>
    <row r="525" spans="1:2" x14ac:dyDescent="0.25">
      <c r="A525" s="7" t="s">
        <v>3159</v>
      </c>
      <c r="B525" s="8">
        <v>1</v>
      </c>
    </row>
    <row r="526" spans="1:2" x14ac:dyDescent="0.25">
      <c r="A526" s="7" t="s">
        <v>2922</v>
      </c>
      <c r="B526" s="8">
        <v>1</v>
      </c>
    </row>
    <row r="527" spans="1:2" x14ac:dyDescent="0.25">
      <c r="A527" s="7" t="s">
        <v>3161</v>
      </c>
      <c r="B527" s="8">
        <v>1</v>
      </c>
    </row>
    <row r="528" spans="1:2" x14ac:dyDescent="0.25">
      <c r="A528" s="7" t="s">
        <v>3106</v>
      </c>
      <c r="B528" s="8">
        <v>1</v>
      </c>
    </row>
    <row r="529" spans="1:2" x14ac:dyDescent="0.25">
      <c r="A529" s="7" t="s">
        <v>3125</v>
      </c>
      <c r="B529" s="8">
        <v>1</v>
      </c>
    </row>
    <row r="530" spans="1:2" x14ac:dyDescent="0.25">
      <c r="A530" s="7" t="s">
        <v>2797</v>
      </c>
      <c r="B530" s="8">
        <v>1</v>
      </c>
    </row>
    <row r="531" spans="1:2" x14ac:dyDescent="0.25">
      <c r="A531" s="7" t="s">
        <v>3152</v>
      </c>
      <c r="B531" s="8">
        <v>1</v>
      </c>
    </row>
    <row r="532" spans="1:2" x14ac:dyDescent="0.25">
      <c r="A532" s="7" t="s">
        <v>3108</v>
      </c>
      <c r="B532" s="8">
        <v>1</v>
      </c>
    </row>
    <row r="533" spans="1:2" x14ac:dyDescent="0.25">
      <c r="A533" s="7" t="s">
        <v>3167</v>
      </c>
      <c r="B533" s="8">
        <v>1</v>
      </c>
    </row>
    <row r="534" spans="1:2" x14ac:dyDescent="0.25">
      <c r="A534" s="7" t="s">
        <v>3011</v>
      </c>
      <c r="B534" s="8">
        <v>1</v>
      </c>
    </row>
    <row r="535" spans="1:2" x14ac:dyDescent="0.25">
      <c r="A535" s="7" t="s">
        <v>3044</v>
      </c>
      <c r="B535" s="8">
        <v>1</v>
      </c>
    </row>
    <row r="536" spans="1:2" x14ac:dyDescent="0.25">
      <c r="A536" s="7" t="s">
        <v>3110</v>
      </c>
      <c r="B536" s="8">
        <v>1</v>
      </c>
    </row>
    <row r="537" spans="1:2" x14ac:dyDescent="0.25">
      <c r="A537" s="7" t="s">
        <v>2869</v>
      </c>
      <c r="B537" s="8">
        <v>1</v>
      </c>
    </row>
    <row r="538" spans="1:2" x14ac:dyDescent="0.25">
      <c r="A538" s="7" t="s">
        <v>2831</v>
      </c>
      <c r="B538" s="8">
        <v>1</v>
      </c>
    </row>
    <row r="539" spans="1:2" x14ac:dyDescent="0.25">
      <c r="A539" s="7" t="s">
        <v>3173</v>
      </c>
      <c r="B539" s="8">
        <v>1</v>
      </c>
    </row>
    <row r="540" spans="1:2" x14ac:dyDescent="0.25">
      <c r="A540" s="7" t="s">
        <v>3178</v>
      </c>
      <c r="B540" s="8">
        <v>1</v>
      </c>
    </row>
    <row r="541" spans="1:2" x14ac:dyDescent="0.25">
      <c r="A541" s="7" t="s">
        <v>3175</v>
      </c>
      <c r="B541" s="8">
        <v>1</v>
      </c>
    </row>
    <row r="542" spans="1:2" x14ac:dyDescent="0.25">
      <c r="A542" s="7" t="s">
        <v>2981</v>
      </c>
      <c r="B542" s="8">
        <v>1</v>
      </c>
    </row>
    <row r="543" spans="1:2" x14ac:dyDescent="0.25">
      <c r="A543" s="7" t="s">
        <v>3177</v>
      </c>
      <c r="B543" s="8">
        <v>1</v>
      </c>
    </row>
    <row r="544" spans="1:2" x14ac:dyDescent="0.25">
      <c r="A544" s="7" t="s">
        <v>2767</v>
      </c>
      <c r="B544" s="8">
        <v>1</v>
      </c>
    </row>
    <row r="545" spans="1:2" x14ac:dyDescent="0.25">
      <c r="A545" s="7" t="s">
        <v>3179</v>
      </c>
      <c r="B545" s="8">
        <v>1</v>
      </c>
    </row>
    <row r="546" spans="1:2" x14ac:dyDescent="0.25">
      <c r="A546" s="7" t="s">
        <v>3114</v>
      </c>
      <c r="B546" s="8">
        <v>1</v>
      </c>
    </row>
    <row r="547" spans="1:2" x14ac:dyDescent="0.25">
      <c r="A547" s="7" t="s">
        <v>3181</v>
      </c>
      <c r="B547" s="8">
        <v>1</v>
      </c>
    </row>
    <row r="548" spans="1:2" x14ac:dyDescent="0.25">
      <c r="A548" s="7" t="s">
        <v>2928</v>
      </c>
      <c r="B548" s="8">
        <v>1</v>
      </c>
    </row>
    <row r="549" spans="1:2" x14ac:dyDescent="0.25">
      <c r="A549" s="7" t="s">
        <v>3021</v>
      </c>
      <c r="B549" s="8">
        <v>1</v>
      </c>
    </row>
    <row r="550" spans="1:2" x14ac:dyDescent="0.25">
      <c r="A550" s="7" t="s">
        <v>2983</v>
      </c>
      <c r="B550" s="8">
        <v>1</v>
      </c>
    </row>
    <row r="551" spans="1:2" x14ac:dyDescent="0.25">
      <c r="A551" s="7" t="s">
        <v>2964</v>
      </c>
      <c r="B551" s="8">
        <v>1</v>
      </c>
    </row>
    <row r="552" spans="1:2" x14ac:dyDescent="0.25">
      <c r="A552" s="7" t="s">
        <v>2811</v>
      </c>
      <c r="B552" s="8">
        <v>1</v>
      </c>
    </row>
    <row r="553" spans="1:2" x14ac:dyDescent="0.25">
      <c r="A553" s="7" t="s">
        <v>3005</v>
      </c>
      <c r="B553" s="8">
        <v>1</v>
      </c>
    </row>
    <row r="554" spans="1:2" x14ac:dyDescent="0.25">
      <c r="A554" s="7" t="s">
        <v>3118</v>
      </c>
      <c r="B554" s="8">
        <v>1</v>
      </c>
    </row>
    <row r="555" spans="1:2" x14ac:dyDescent="0.25">
      <c r="A555" s="7" t="s">
        <v>2966</v>
      </c>
      <c r="B555" s="8">
        <v>1</v>
      </c>
    </row>
    <row r="556" spans="1:2" x14ac:dyDescent="0.25">
      <c r="A556" s="7" t="s">
        <v>2930</v>
      </c>
      <c r="B556" s="8">
        <v>1</v>
      </c>
    </row>
    <row r="557" spans="1:2" x14ac:dyDescent="0.25">
      <c r="A557" s="7" t="s">
        <v>2765</v>
      </c>
      <c r="B557" s="8">
        <v>1</v>
      </c>
    </row>
    <row r="558" spans="1:2" x14ac:dyDescent="0.25">
      <c r="A558" s="7" t="s">
        <v>3120</v>
      </c>
      <c r="B558" s="8">
        <v>1</v>
      </c>
    </row>
    <row r="559" spans="1:2" x14ac:dyDescent="0.25">
      <c r="A559" s="7" t="s">
        <v>3129</v>
      </c>
      <c r="B559" s="8">
        <v>1</v>
      </c>
    </row>
    <row r="560" spans="1:2" x14ac:dyDescent="0.25">
      <c r="A560" s="7" t="s">
        <v>2785</v>
      </c>
      <c r="B560" s="8">
        <v>1</v>
      </c>
    </row>
    <row r="561" spans="1:2" x14ac:dyDescent="0.25">
      <c r="A561" s="7" t="s">
        <v>2788</v>
      </c>
      <c r="B561" s="8">
        <v>1</v>
      </c>
    </row>
    <row r="562" spans="1:2" x14ac:dyDescent="0.25">
      <c r="A562" s="7" t="s">
        <v>3158</v>
      </c>
      <c r="B562" s="8">
        <v>1</v>
      </c>
    </row>
    <row r="563" spans="1:2" x14ac:dyDescent="0.25">
      <c r="A563" s="7" t="s">
        <v>3249</v>
      </c>
      <c r="B563" s="8">
        <v>1</v>
      </c>
    </row>
    <row r="564" spans="1:2" x14ac:dyDescent="0.25">
      <c r="A564" s="7" t="s">
        <v>2932</v>
      </c>
      <c r="B564" s="8">
        <v>1</v>
      </c>
    </row>
    <row r="565" spans="1:2" x14ac:dyDescent="0.25">
      <c r="A565" s="7" t="s">
        <v>3009</v>
      </c>
      <c r="B565" s="8">
        <v>1</v>
      </c>
    </row>
    <row r="566" spans="1:2" x14ac:dyDescent="0.25">
      <c r="A566" s="7" t="s">
        <v>3124</v>
      </c>
      <c r="B566" s="8">
        <v>1</v>
      </c>
    </row>
    <row r="567" spans="1:2" x14ac:dyDescent="0.25">
      <c r="A567" s="7" t="s">
        <v>2815</v>
      </c>
      <c r="B567" s="8">
        <v>1</v>
      </c>
    </row>
    <row r="568" spans="1:2" x14ac:dyDescent="0.25">
      <c r="A568" s="7" t="s">
        <v>2835</v>
      </c>
      <c r="B568" s="8">
        <v>1</v>
      </c>
    </row>
    <row r="569" spans="1:2" x14ac:dyDescent="0.25">
      <c r="A569" s="7" t="s">
        <v>3250</v>
      </c>
      <c r="B569" s="8">
        <v>1</v>
      </c>
    </row>
    <row r="570" spans="1:2" x14ac:dyDescent="0.25">
      <c r="A570" s="7" t="s">
        <v>3140</v>
      </c>
      <c r="B570" s="8">
        <v>1</v>
      </c>
    </row>
    <row r="571" spans="1:2" x14ac:dyDescent="0.25">
      <c r="A571" s="7" t="s">
        <v>2745</v>
      </c>
      <c r="B571" s="8">
        <v>1</v>
      </c>
    </row>
    <row r="572" spans="1:2" x14ac:dyDescent="0.25">
      <c r="A572" s="7" t="s">
        <v>2934</v>
      </c>
      <c r="B572" s="8">
        <v>1</v>
      </c>
    </row>
    <row r="573" spans="1:2" x14ac:dyDescent="0.25">
      <c r="A573" s="7" t="s">
        <v>3190</v>
      </c>
      <c r="B573" s="8">
        <v>1</v>
      </c>
    </row>
    <row r="574" spans="1:2" x14ac:dyDescent="0.25">
      <c r="A574" s="7" t="s">
        <v>3128</v>
      </c>
      <c r="B574" s="8">
        <v>1</v>
      </c>
    </row>
    <row r="575" spans="1:2" x14ac:dyDescent="0.25">
      <c r="A575" s="7" t="s">
        <v>3164</v>
      </c>
      <c r="B575" s="8">
        <v>1</v>
      </c>
    </row>
    <row r="576" spans="1:2" x14ac:dyDescent="0.25">
      <c r="A576" s="7" t="s">
        <v>3121</v>
      </c>
      <c r="B576" s="8">
        <v>1</v>
      </c>
    </row>
    <row r="577" spans="1:2" x14ac:dyDescent="0.25">
      <c r="A577" s="7" t="s">
        <v>2994</v>
      </c>
      <c r="B577" s="8">
        <v>1</v>
      </c>
    </row>
    <row r="578" spans="1:2" x14ac:dyDescent="0.25">
      <c r="A578" s="7" t="s">
        <v>3099</v>
      </c>
      <c r="B578" s="8">
        <v>1</v>
      </c>
    </row>
    <row r="579" spans="1:2" x14ac:dyDescent="0.25">
      <c r="A579" s="7" t="s">
        <v>3051</v>
      </c>
      <c r="B579" s="8">
        <v>1</v>
      </c>
    </row>
    <row r="580" spans="1:2" x14ac:dyDescent="0.25">
      <c r="A580" s="7" t="s">
        <v>3117</v>
      </c>
      <c r="B580" s="8">
        <v>1</v>
      </c>
    </row>
    <row r="581" spans="1:2" x14ac:dyDescent="0.25">
      <c r="A581" s="7" t="s">
        <v>2739</v>
      </c>
      <c r="B581" s="8">
        <v>1</v>
      </c>
    </row>
    <row r="582" spans="1:2" x14ac:dyDescent="0.25">
      <c r="A582" s="7" t="s">
        <v>2807</v>
      </c>
      <c r="B582" s="8">
        <v>1</v>
      </c>
    </row>
    <row r="583" spans="1:2" x14ac:dyDescent="0.25">
      <c r="A583" s="7" t="s">
        <v>2806</v>
      </c>
      <c r="B583" s="8">
        <v>1</v>
      </c>
    </row>
    <row r="584" spans="1:2" x14ac:dyDescent="0.25">
      <c r="A584" s="7" t="s">
        <v>2978</v>
      </c>
      <c r="B584" s="8">
        <v>1</v>
      </c>
    </row>
    <row r="585" spans="1:2" x14ac:dyDescent="0.25">
      <c r="A585" s="7" t="s">
        <v>3053</v>
      </c>
      <c r="B585" s="8">
        <v>1</v>
      </c>
    </row>
    <row r="586" spans="1:2" x14ac:dyDescent="0.25">
      <c r="A586" s="7" t="s">
        <v>3010</v>
      </c>
      <c r="B586" s="8">
        <v>1</v>
      </c>
    </row>
    <row r="587" spans="1:2" x14ac:dyDescent="0.25">
      <c r="A587" s="7" t="s">
        <v>2936</v>
      </c>
      <c r="B587" s="8">
        <v>1</v>
      </c>
    </row>
    <row r="588" spans="1:2" x14ac:dyDescent="0.25">
      <c r="A588" s="7" t="s">
        <v>2782</v>
      </c>
      <c r="B588" s="8">
        <v>1</v>
      </c>
    </row>
    <row r="589" spans="1:2" x14ac:dyDescent="0.25">
      <c r="A589" s="7" t="s">
        <v>2812</v>
      </c>
      <c r="B589" s="8">
        <v>1</v>
      </c>
    </row>
    <row r="590" spans="1:2" x14ac:dyDescent="0.25">
      <c r="A590" s="7" t="s">
        <v>3075</v>
      </c>
      <c r="B590" s="8">
        <v>1</v>
      </c>
    </row>
    <row r="591" spans="1:2" x14ac:dyDescent="0.25">
      <c r="A591" s="7" t="s">
        <v>2952</v>
      </c>
      <c r="B591" s="8">
        <v>1</v>
      </c>
    </row>
    <row r="592" spans="1:2" x14ac:dyDescent="0.25">
      <c r="A592" s="7" t="s">
        <v>3197</v>
      </c>
      <c r="B592" s="8">
        <v>1</v>
      </c>
    </row>
    <row r="593" spans="1:2" x14ac:dyDescent="0.25">
      <c r="A593" s="7" t="s">
        <v>2816</v>
      </c>
      <c r="B593" s="8">
        <v>1</v>
      </c>
    </row>
    <row r="594" spans="1:2" x14ac:dyDescent="0.25">
      <c r="A594" s="7" t="s">
        <v>2969</v>
      </c>
      <c r="B594" s="8">
        <v>1</v>
      </c>
    </row>
    <row r="595" spans="1:2" x14ac:dyDescent="0.25">
      <c r="A595" s="7" t="s">
        <v>3065</v>
      </c>
      <c r="B595" s="8">
        <v>1</v>
      </c>
    </row>
    <row r="596" spans="1:2" x14ac:dyDescent="0.25">
      <c r="A596" s="7" t="s">
        <v>2749</v>
      </c>
      <c r="B596" s="8">
        <v>1</v>
      </c>
    </row>
    <row r="597" spans="1:2" x14ac:dyDescent="0.25">
      <c r="A597" s="7" t="s">
        <v>3163</v>
      </c>
      <c r="B597" s="8">
        <v>1</v>
      </c>
    </row>
    <row r="598" spans="1:2" x14ac:dyDescent="0.25">
      <c r="A598" s="7" t="s">
        <v>3002</v>
      </c>
      <c r="B598" s="8">
        <v>1</v>
      </c>
    </row>
    <row r="599" spans="1:2" x14ac:dyDescent="0.25">
      <c r="A599" s="7" t="s">
        <v>2822</v>
      </c>
      <c r="B599" s="8">
        <v>1</v>
      </c>
    </row>
    <row r="600" spans="1:2" x14ac:dyDescent="0.25">
      <c r="A600" s="7" t="s">
        <v>3018</v>
      </c>
      <c r="B600" s="8">
        <v>1</v>
      </c>
    </row>
    <row r="601" spans="1:2" x14ac:dyDescent="0.25">
      <c r="A601" s="7" t="s">
        <v>2984</v>
      </c>
      <c r="B601" s="8">
        <v>1</v>
      </c>
    </row>
    <row r="602" spans="1:2" x14ac:dyDescent="0.25">
      <c r="A602" s="7" t="s">
        <v>3034</v>
      </c>
      <c r="B602" s="8">
        <v>1</v>
      </c>
    </row>
    <row r="603" spans="1:2" x14ac:dyDescent="0.25">
      <c r="A603" s="7" t="s">
        <v>2826</v>
      </c>
      <c r="B603" s="8">
        <v>1</v>
      </c>
    </row>
    <row r="604" spans="1:2" x14ac:dyDescent="0.25">
      <c r="A604" s="7" t="s">
        <v>3049</v>
      </c>
      <c r="B604" s="8">
        <v>1</v>
      </c>
    </row>
    <row r="605" spans="1:2" x14ac:dyDescent="0.25">
      <c r="A605" s="7" t="s">
        <v>2828</v>
      </c>
      <c r="B605" s="8">
        <v>1</v>
      </c>
    </row>
    <row r="606" spans="1:2" x14ac:dyDescent="0.25">
      <c r="A606" s="7" t="s">
        <v>3067</v>
      </c>
      <c r="B606" s="8">
        <v>1</v>
      </c>
    </row>
    <row r="607" spans="1:2" x14ac:dyDescent="0.25">
      <c r="A607" s="7" t="s">
        <v>2830</v>
      </c>
      <c r="B607" s="8">
        <v>1</v>
      </c>
    </row>
    <row r="608" spans="1:2" x14ac:dyDescent="0.25">
      <c r="A608" s="7" t="s">
        <v>3156</v>
      </c>
      <c r="B608" s="8">
        <v>1</v>
      </c>
    </row>
    <row r="609" spans="1:2" x14ac:dyDescent="0.25">
      <c r="A609" s="7" t="s">
        <v>2832</v>
      </c>
      <c r="B609" s="8">
        <v>1</v>
      </c>
    </row>
    <row r="610" spans="1:2" x14ac:dyDescent="0.25">
      <c r="A610" s="7" t="s">
        <v>2760</v>
      </c>
      <c r="B610" s="8">
        <v>1</v>
      </c>
    </row>
    <row r="611" spans="1:2" x14ac:dyDescent="0.25">
      <c r="A611" s="7" t="s">
        <v>2937</v>
      </c>
      <c r="B611" s="8">
        <v>1</v>
      </c>
    </row>
    <row r="612" spans="1:2" x14ac:dyDescent="0.25">
      <c r="A612" s="7" t="s">
        <v>2957</v>
      </c>
      <c r="B612" s="8">
        <v>1</v>
      </c>
    </row>
    <row r="613" spans="1:2" x14ac:dyDescent="0.25">
      <c r="A613" s="7" t="s">
        <v>3165</v>
      </c>
      <c r="B613" s="8">
        <v>1</v>
      </c>
    </row>
    <row r="614" spans="1:2" x14ac:dyDescent="0.25">
      <c r="A614" s="7" t="s">
        <v>2965</v>
      </c>
      <c r="B614" s="8">
        <v>1</v>
      </c>
    </row>
    <row r="615" spans="1:2" x14ac:dyDescent="0.25">
      <c r="A615" s="7" t="s">
        <v>3095</v>
      </c>
      <c r="B615" s="8">
        <v>1</v>
      </c>
    </row>
    <row r="616" spans="1:2" x14ac:dyDescent="0.25">
      <c r="A616" s="7" t="s">
        <v>2974</v>
      </c>
      <c r="B616" s="8">
        <v>1</v>
      </c>
    </row>
    <row r="617" spans="1:2" x14ac:dyDescent="0.25">
      <c r="A617" s="7" t="s">
        <v>2809</v>
      </c>
      <c r="B617" s="8">
        <v>1</v>
      </c>
    </row>
    <row r="618" spans="1:2" x14ac:dyDescent="0.25">
      <c r="A618" s="7" t="s">
        <v>2986</v>
      </c>
      <c r="B618" s="8">
        <v>1</v>
      </c>
    </row>
    <row r="619" spans="1:2" x14ac:dyDescent="0.25">
      <c r="A619" s="7" t="s">
        <v>3026</v>
      </c>
      <c r="B619" s="8">
        <v>1</v>
      </c>
    </row>
    <row r="620" spans="1:2" x14ac:dyDescent="0.25">
      <c r="A620" s="7" t="s">
        <v>3084</v>
      </c>
      <c r="B620" s="8">
        <v>1</v>
      </c>
    </row>
    <row r="621" spans="1:2" x14ac:dyDescent="0.25">
      <c r="A621" s="7" t="s">
        <v>2956</v>
      </c>
      <c r="B621" s="8">
        <v>1</v>
      </c>
    </row>
    <row r="622" spans="1:2" x14ac:dyDescent="0.25">
      <c r="A622" s="7" t="s">
        <v>2998</v>
      </c>
      <c r="B622" s="8">
        <v>1</v>
      </c>
    </row>
    <row r="623" spans="1:2" x14ac:dyDescent="0.25">
      <c r="A623" s="7" t="s">
        <v>2846</v>
      </c>
      <c r="B623" s="8">
        <v>1</v>
      </c>
    </row>
    <row r="624" spans="1:2" x14ac:dyDescent="0.25">
      <c r="A624" s="7" t="s">
        <v>2953</v>
      </c>
      <c r="B624" s="8">
        <v>1</v>
      </c>
    </row>
    <row r="625" spans="1:2" x14ac:dyDescent="0.25">
      <c r="A625" s="7" t="s">
        <v>2848</v>
      </c>
      <c r="B625" s="8">
        <v>1</v>
      </c>
    </row>
    <row r="626" spans="1:2" x14ac:dyDescent="0.25">
      <c r="A626" s="7" t="s">
        <v>3090</v>
      </c>
      <c r="B626" s="8">
        <v>1</v>
      </c>
    </row>
    <row r="627" spans="1:2" x14ac:dyDescent="0.25">
      <c r="A627" s="7" t="s">
        <v>2982</v>
      </c>
      <c r="B627" s="8">
        <v>1</v>
      </c>
    </row>
    <row r="628" spans="1:2" x14ac:dyDescent="0.25">
      <c r="A628" s="7" t="s">
        <v>3022</v>
      </c>
      <c r="B628" s="8">
        <v>1</v>
      </c>
    </row>
    <row r="629" spans="1:2" x14ac:dyDescent="0.25">
      <c r="A629" s="7" t="s">
        <v>2852</v>
      </c>
      <c r="B629" s="8">
        <v>1</v>
      </c>
    </row>
    <row r="630" spans="1:2" x14ac:dyDescent="0.25">
      <c r="A630" s="7" t="s">
        <v>2827</v>
      </c>
      <c r="B630" s="8">
        <v>1</v>
      </c>
    </row>
    <row r="631" spans="1:2" x14ac:dyDescent="0.25">
      <c r="A631" s="7" t="s">
        <v>2854</v>
      </c>
      <c r="B631" s="8">
        <v>1</v>
      </c>
    </row>
    <row r="632" spans="1:2" x14ac:dyDescent="0.25">
      <c r="A632" s="7" t="s">
        <v>2783</v>
      </c>
      <c r="B632" s="8">
        <v>1</v>
      </c>
    </row>
    <row r="633" spans="1:2" x14ac:dyDescent="0.25">
      <c r="A633" s="7" t="s">
        <v>2856</v>
      </c>
      <c r="B633" s="8">
        <v>1</v>
      </c>
    </row>
    <row r="634" spans="1:2" x14ac:dyDescent="0.25">
      <c r="A634" s="7" t="s">
        <v>3045</v>
      </c>
      <c r="B634" s="8">
        <v>1</v>
      </c>
    </row>
    <row r="635" spans="1:2" x14ac:dyDescent="0.25">
      <c r="A635" s="7" t="s">
        <v>3032</v>
      </c>
      <c r="B635" s="8">
        <v>1</v>
      </c>
    </row>
    <row r="636" spans="1:2" x14ac:dyDescent="0.25">
      <c r="A636" s="7" t="s">
        <v>3055</v>
      </c>
      <c r="B636" s="8">
        <v>1</v>
      </c>
    </row>
    <row r="637" spans="1:2" x14ac:dyDescent="0.25">
      <c r="A637" s="7" t="s">
        <v>3185</v>
      </c>
      <c r="B637" s="8">
        <v>1</v>
      </c>
    </row>
    <row r="638" spans="1:2" x14ac:dyDescent="0.25">
      <c r="A638" s="7" t="s">
        <v>3063</v>
      </c>
      <c r="B638" s="8">
        <v>1</v>
      </c>
    </row>
    <row r="639" spans="1:2" x14ac:dyDescent="0.25">
      <c r="A639" s="7" t="s">
        <v>2862</v>
      </c>
      <c r="B639" s="8">
        <v>1</v>
      </c>
    </row>
    <row r="640" spans="1:2" x14ac:dyDescent="0.25">
      <c r="A640" s="7" t="s">
        <v>3198</v>
      </c>
      <c r="B640" s="8">
        <v>1</v>
      </c>
    </row>
    <row r="641" spans="1:2" x14ac:dyDescent="0.25">
      <c r="A641" s="7" t="s">
        <v>2773</v>
      </c>
      <c r="B641" s="8">
        <v>1</v>
      </c>
    </row>
    <row r="642" spans="1:2" x14ac:dyDescent="0.25">
      <c r="A642" s="7" t="s">
        <v>3079</v>
      </c>
      <c r="B642" s="8">
        <v>1</v>
      </c>
    </row>
    <row r="643" spans="1:2" x14ac:dyDescent="0.25">
      <c r="A643" s="7" t="s">
        <v>2866</v>
      </c>
      <c r="B643" s="8">
        <v>1</v>
      </c>
    </row>
    <row r="644" spans="1:2" x14ac:dyDescent="0.25">
      <c r="A644" s="7" t="s">
        <v>3174</v>
      </c>
      <c r="B644" s="8">
        <v>1</v>
      </c>
    </row>
    <row r="645" spans="1:2" x14ac:dyDescent="0.25">
      <c r="A645" s="7" t="s">
        <v>2868</v>
      </c>
      <c r="B645" s="8">
        <v>1</v>
      </c>
    </row>
    <row r="646" spans="1:2" x14ac:dyDescent="0.25">
      <c r="A646" s="7" t="s">
        <v>2758</v>
      </c>
      <c r="B646" s="8">
        <v>1</v>
      </c>
    </row>
    <row r="647" spans="1:2" x14ac:dyDescent="0.25">
      <c r="A647" s="7" t="s">
        <v>2870</v>
      </c>
      <c r="B647" s="8">
        <v>1</v>
      </c>
    </row>
    <row r="648" spans="1:2" x14ac:dyDescent="0.25">
      <c r="A648" s="7" t="s">
        <v>2779</v>
      </c>
      <c r="B648" s="8">
        <v>1</v>
      </c>
    </row>
    <row r="649" spans="1:2" x14ac:dyDescent="0.25">
      <c r="A649" s="7" t="s">
        <v>3033</v>
      </c>
      <c r="B649" s="8">
        <v>1</v>
      </c>
    </row>
    <row r="650" spans="1:2" x14ac:dyDescent="0.25">
      <c r="A650" s="7" t="s">
        <v>3097</v>
      </c>
      <c r="B650" s="8">
        <v>1</v>
      </c>
    </row>
    <row r="651" spans="1:2" x14ac:dyDescent="0.25">
      <c r="A651" s="7" t="s">
        <v>2874</v>
      </c>
      <c r="B651" s="8">
        <v>1</v>
      </c>
    </row>
    <row r="652" spans="1:2" x14ac:dyDescent="0.25">
      <c r="A652" s="7" t="s">
        <v>2959</v>
      </c>
      <c r="B652" s="8">
        <v>1</v>
      </c>
    </row>
    <row r="653" spans="1:2" x14ac:dyDescent="0.25">
      <c r="A653" s="7" t="s">
        <v>2853</v>
      </c>
      <c r="B653" s="8">
        <v>1</v>
      </c>
    </row>
    <row r="654" spans="1:2" x14ac:dyDescent="0.25">
      <c r="A654" s="7" t="s">
        <v>3103</v>
      </c>
      <c r="B654" s="8">
        <v>1</v>
      </c>
    </row>
    <row r="655" spans="1:2" x14ac:dyDescent="0.25">
      <c r="A655" s="7" t="s">
        <v>3040</v>
      </c>
      <c r="B655" s="8">
        <v>1</v>
      </c>
    </row>
    <row r="656" spans="1:2" x14ac:dyDescent="0.25">
      <c r="A656" s="7" t="s">
        <v>3078</v>
      </c>
      <c r="B656" s="8">
        <v>1</v>
      </c>
    </row>
    <row r="657" spans="1:2" x14ac:dyDescent="0.25">
      <c r="A657" s="7" t="s">
        <v>2940</v>
      </c>
      <c r="B657" s="8">
        <v>1</v>
      </c>
    </row>
    <row r="658" spans="1:2" x14ac:dyDescent="0.25">
      <c r="A658" s="7" t="s">
        <v>2971</v>
      </c>
      <c r="B658" s="8">
        <v>1</v>
      </c>
    </row>
    <row r="659" spans="1:2" x14ac:dyDescent="0.25">
      <c r="A659" s="7" t="s">
        <v>3139</v>
      </c>
      <c r="B659" s="8">
        <v>1</v>
      </c>
    </row>
    <row r="660" spans="1:2" x14ac:dyDescent="0.25">
      <c r="A660" s="7" t="s">
        <v>2762</v>
      </c>
      <c r="B660" s="8">
        <v>1</v>
      </c>
    </row>
    <row r="661" spans="1:2" x14ac:dyDescent="0.25">
      <c r="A661" s="7" t="s">
        <v>2968</v>
      </c>
      <c r="B661" s="8">
        <v>1</v>
      </c>
    </row>
    <row r="662" spans="1:2" x14ac:dyDescent="0.25">
      <c r="A662" s="7" t="s">
        <v>2980</v>
      </c>
      <c r="B662" s="8">
        <v>1</v>
      </c>
    </row>
    <row r="663" spans="1:2" x14ac:dyDescent="0.25">
      <c r="A663" s="7" t="s">
        <v>3195</v>
      </c>
      <c r="B663" s="8">
        <v>1</v>
      </c>
    </row>
    <row r="664" spans="1:2" x14ac:dyDescent="0.25">
      <c r="A664" s="7" t="s">
        <v>2766</v>
      </c>
      <c r="B664" s="8">
        <v>1</v>
      </c>
    </row>
    <row r="665" spans="1:2" x14ac:dyDescent="0.25">
      <c r="A665" s="7" t="s">
        <v>2813</v>
      </c>
      <c r="B665" s="8">
        <v>1</v>
      </c>
    </row>
    <row r="666" spans="1:2" x14ac:dyDescent="0.25">
      <c r="A666" s="7" t="s">
        <v>3080</v>
      </c>
      <c r="B666" s="8">
        <v>1</v>
      </c>
    </row>
    <row r="667" spans="1:2" x14ac:dyDescent="0.25">
      <c r="A667" s="7" t="s">
        <v>2833</v>
      </c>
      <c r="B667" s="8">
        <v>1</v>
      </c>
    </row>
    <row r="668" spans="1:2" x14ac:dyDescent="0.25">
      <c r="A668" s="7" t="s">
        <v>2992</v>
      </c>
      <c r="B668" s="8">
        <v>1</v>
      </c>
    </row>
    <row r="669" spans="1:2" x14ac:dyDescent="0.25">
      <c r="A669" s="7" t="s">
        <v>2742</v>
      </c>
      <c r="B669" s="8">
        <v>1</v>
      </c>
    </row>
    <row r="670" spans="1:2" x14ac:dyDescent="0.25">
      <c r="A670" s="7" t="s">
        <v>2996</v>
      </c>
      <c r="B670" s="8">
        <v>1</v>
      </c>
    </row>
    <row r="671" spans="1:2" x14ac:dyDescent="0.25">
      <c r="A671" s="7" t="s">
        <v>2970</v>
      </c>
      <c r="B671" s="8">
        <v>1</v>
      </c>
    </row>
    <row r="672" spans="1:2" x14ac:dyDescent="0.25">
      <c r="A672" s="7" t="s">
        <v>2770</v>
      </c>
      <c r="B672" s="8">
        <v>1</v>
      </c>
    </row>
    <row r="673" spans="1:2" x14ac:dyDescent="0.25">
      <c r="A673" s="7" t="s">
        <v>3046</v>
      </c>
      <c r="B673" s="8">
        <v>1</v>
      </c>
    </row>
    <row r="674" spans="1:2" x14ac:dyDescent="0.25">
      <c r="A674" s="7" t="s">
        <v>3004</v>
      </c>
      <c r="B674" s="8">
        <v>1</v>
      </c>
    </row>
    <row r="675" spans="1:2" x14ac:dyDescent="0.25">
      <c r="A675" s="7" t="s">
        <v>2744</v>
      </c>
      <c r="B675" s="8">
        <v>1</v>
      </c>
    </row>
    <row r="676" spans="1:2" x14ac:dyDescent="0.25">
      <c r="A676" s="7" t="s">
        <v>3037</v>
      </c>
      <c r="B676" s="8">
        <v>1</v>
      </c>
    </row>
    <row r="677" spans="1:2" x14ac:dyDescent="0.25">
      <c r="A677" s="7" t="s">
        <v>2746</v>
      </c>
      <c r="B677" s="8">
        <v>1</v>
      </c>
    </row>
    <row r="678" spans="1:2" x14ac:dyDescent="0.25">
      <c r="A678" s="7" t="s">
        <v>2774</v>
      </c>
      <c r="B678" s="8">
        <v>1</v>
      </c>
    </row>
    <row r="679" spans="1:2" x14ac:dyDescent="0.25">
      <c r="A679" s="7" t="s">
        <v>3141</v>
      </c>
      <c r="B679" s="8">
        <v>1</v>
      </c>
    </row>
    <row r="680" spans="1:2" x14ac:dyDescent="0.25">
      <c r="A680" s="7" t="s">
        <v>2857</v>
      </c>
      <c r="B680" s="8">
        <v>1</v>
      </c>
    </row>
    <row r="681" spans="1:2" x14ac:dyDescent="0.25">
      <c r="A681" s="7" t="s">
        <v>3083</v>
      </c>
      <c r="B681" s="8">
        <v>1</v>
      </c>
    </row>
    <row r="682" spans="1:2" x14ac:dyDescent="0.25">
      <c r="A682" s="7" t="s">
        <v>3020</v>
      </c>
      <c r="B682" s="8">
        <v>1</v>
      </c>
    </row>
    <row r="683" spans="1:2" x14ac:dyDescent="0.25">
      <c r="A683" s="7" t="s">
        <v>2750</v>
      </c>
      <c r="B683" s="8">
        <v>1</v>
      </c>
    </row>
    <row r="684" spans="1:2" x14ac:dyDescent="0.25">
      <c r="A684" s="7" t="s">
        <v>3016</v>
      </c>
      <c r="B684" s="8">
        <v>1</v>
      </c>
    </row>
    <row r="685" spans="1:2" x14ac:dyDescent="0.25">
      <c r="A685" s="7" t="s">
        <v>2752</v>
      </c>
      <c r="B685" s="8">
        <v>1</v>
      </c>
    </row>
    <row r="686" spans="1:2" x14ac:dyDescent="0.25">
      <c r="A686" s="7" t="s">
        <v>3028</v>
      </c>
      <c r="B686" s="8">
        <v>1</v>
      </c>
    </row>
    <row r="687" spans="1:2" x14ac:dyDescent="0.25">
      <c r="A687" s="7" t="s">
        <v>3035</v>
      </c>
      <c r="B687" s="8">
        <v>1</v>
      </c>
    </row>
    <row r="688" spans="1:2" x14ac:dyDescent="0.25">
      <c r="A688" s="7" t="s">
        <v>2778</v>
      </c>
      <c r="B688" s="8">
        <v>1</v>
      </c>
    </row>
    <row r="689" spans="1:2" x14ac:dyDescent="0.25">
      <c r="A689" s="7" t="s">
        <v>2913</v>
      </c>
      <c r="B689" s="8">
        <v>1</v>
      </c>
    </row>
    <row r="690" spans="1:2" x14ac:dyDescent="0.25">
      <c r="A690" s="7" t="s">
        <v>2780</v>
      </c>
      <c r="B690" s="8">
        <v>1</v>
      </c>
    </row>
    <row r="691" spans="1:2" x14ac:dyDescent="0.25">
      <c r="A691" s="7" t="s">
        <v>2915</v>
      </c>
      <c r="B691" s="8">
        <v>1</v>
      </c>
    </row>
    <row r="692" spans="1:2" x14ac:dyDescent="0.25">
      <c r="A692" s="7" t="s">
        <v>3039</v>
      </c>
      <c r="B692" s="8">
        <v>1</v>
      </c>
    </row>
    <row r="693" spans="1:2" x14ac:dyDescent="0.25">
      <c r="A693" s="7" t="s">
        <v>2917</v>
      </c>
      <c r="B693" s="8">
        <v>1</v>
      </c>
    </row>
    <row r="694" spans="1:2" x14ac:dyDescent="0.25">
      <c r="A694" s="7" t="s">
        <v>2784</v>
      </c>
      <c r="B694" s="8">
        <v>1</v>
      </c>
    </row>
    <row r="695" spans="1:2" x14ac:dyDescent="0.25">
      <c r="A695" s="7" t="s">
        <v>3089</v>
      </c>
      <c r="B695" s="8">
        <v>1</v>
      </c>
    </row>
    <row r="696" spans="1:2" x14ac:dyDescent="0.25">
      <c r="A696" s="7" t="s">
        <v>3047</v>
      </c>
      <c r="B696" s="8">
        <v>1</v>
      </c>
    </row>
    <row r="697" spans="1:2" x14ac:dyDescent="0.25">
      <c r="A697" s="7" t="s">
        <v>2921</v>
      </c>
      <c r="B697" s="8">
        <v>1</v>
      </c>
    </row>
    <row r="698" spans="1:2" x14ac:dyDescent="0.25">
      <c r="A698" s="7" t="s">
        <v>2990</v>
      </c>
      <c r="B698" s="8">
        <v>1</v>
      </c>
    </row>
    <row r="699" spans="1:2" x14ac:dyDescent="0.25">
      <c r="A699" s="7" t="s">
        <v>2892</v>
      </c>
      <c r="B699" s="8">
        <v>1</v>
      </c>
    </row>
    <row r="700" spans="1:2" x14ac:dyDescent="0.25">
      <c r="A700" s="7" t="s">
        <v>3057</v>
      </c>
      <c r="B700" s="8">
        <v>1</v>
      </c>
    </row>
    <row r="701" spans="1:2" x14ac:dyDescent="0.25">
      <c r="A701" s="7" t="s">
        <v>2925</v>
      </c>
      <c r="B701" s="8">
        <v>1</v>
      </c>
    </row>
    <row r="702" spans="1:2" x14ac:dyDescent="0.25">
      <c r="A702" s="7" t="s">
        <v>3112</v>
      </c>
      <c r="B702" s="8">
        <v>1</v>
      </c>
    </row>
    <row r="703" spans="1:2" x14ac:dyDescent="0.25">
      <c r="A703" s="7" t="s">
        <v>2927</v>
      </c>
      <c r="B703" s="8">
        <v>1</v>
      </c>
    </row>
    <row r="704" spans="1:2" x14ac:dyDescent="0.25">
      <c r="A704" s="7" t="s">
        <v>2979</v>
      </c>
      <c r="B704" s="8">
        <v>1</v>
      </c>
    </row>
    <row r="705" spans="1:2" x14ac:dyDescent="0.25">
      <c r="A705" s="7" t="s">
        <v>2929</v>
      </c>
      <c r="B705" s="8">
        <v>1</v>
      </c>
    </row>
    <row r="706" spans="1:2" x14ac:dyDescent="0.25">
      <c r="A706" s="7" t="s">
        <v>3149</v>
      </c>
      <c r="B706" s="8">
        <v>1</v>
      </c>
    </row>
    <row r="707" spans="1:2" x14ac:dyDescent="0.25">
      <c r="A707" s="7" t="s">
        <v>3050</v>
      </c>
      <c r="B707" s="8">
        <v>1</v>
      </c>
    </row>
    <row r="708" spans="1:2" x14ac:dyDescent="0.25">
      <c r="A708" s="7" t="s">
        <v>3073</v>
      </c>
      <c r="B708" s="8">
        <v>1</v>
      </c>
    </row>
    <row r="709" spans="1:2" x14ac:dyDescent="0.25">
      <c r="A709" s="7" t="s">
        <v>2756</v>
      </c>
      <c r="B709" s="8">
        <v>1</v>
      </c>
    </row>
    <row r="710" spans="1:2" x14ac:dyDescent="0.25">
      <c r="A710" s="7" t="s">
        <v>2792</v>
      </c>
      <c r="B710" s="8">
        <v>1</v>
      </c>
    </row>
    <row r="711" spans="1:2" x14ac:dyDescent="0.25">
      <c r="A711" s="7" t="s">
        <v>3006</v>
      </c>
      <c r="B711" s="8">
        <v>1</v>
      </c>
    </row>
    <row r="712" spans="1:2" x14ac:dyDescent="0.25">
      <c r="A712" s="7" t="s">
        <v>3041</v>
      </c>
      <c r="B712" s="8">
        <v>1</v>
      </c>
    </row>
    <row r="713" spans="1:2" x14ac:dyDescent="0.25">
      <c r="A713" s="7" t="s">
        <v>2896</v>
      </c>
      <c r="B713" s="8">
        <v>1</v>
      </c>
    </row>
    <row r="714" spans="1:2" x14ac:dyDescent="0.25">
      <c r="A714" s="7" t="s">
        <v>3087</v>
      </c>
      <c r="B714" s="8">
        <v>1</v>
      </c>
    </row>
    <row r="715" spans="1:2" x14ac:dyDescent="0.25">
      <c r="A715" s="7" t="s">
        <v>3012</v>
      </c>
      <c r="B715" s="8">
        <v>1</v>
      </c>
    </row>
    <row r="716" spans="1:2" x14ac:dyDescent="0.25">
      <c r="A716" s="7" t="s">
        <v>2911</v>
      </c>
      <c r="B716" s="8">
        <v>1</v>
      </c>
    </row>
    <row r="717" spans="1:2" x14ac:dyDescent="0.25">
      <c r="A717" s="7" t="s">
        <v>3064</v>
      </c>
      <c r="B717" s="8">
        <v>1</v>
      </c>
    </row>
    <row r="718" spans="1:2" x14ac:dyDescent="0.25">
      <c r="A718" s="7" t="s">
        <v>2945</v>
      </c>
      <c r="B718" s="8">
        <v>1</v>
      </c>
    </row>
    <row r="719" spans="1:2" x14ac:dyDescent="0.25">
      <c r="A719" s="7" t="s">
        <v>2891</v>
      </c>
      <c r="B719" s="8">
        <v>1</v>
      </c>
    </row>
    <row r="720" spans="1:2" x14ac:dyDescent="0.25">
      <c r="A720" s="7" t="s">
        <v>3071</v>
      </c>
      <c r="B720" s="8">
        <v>1</v>
      </c>
    </row>
    <row r="721" spans="1:2" x14ac:dyDescent="0.25">
      <c r="A721" s="7" t="s">
        <v>2804</v>
      </c>
      <c r="B721" s="8">
        <v>1</v>
      </c>
    </row>
    <row r="722" spans="1:2" x14ac:dyDescent="0.25">
      <c r="A722" s="7" t="s">
        <v>2798</v>
      </c>
      <c r="B722" s="8">
        <v>1</v>
      </c>
    </row>
    <row r="723" spans="1:2" x14ac:dyDescent="0.25">
      <c r="A723" s="7" t="s">
        <v>2933</v>
      </c>
      <c r="B723" s="8">
        <v>1</v>
      </c>
    </row>
    <row r="724" spans="1:2" x14ac:dyDescent="0.25">
      <c r="A724" s="7" t="s">
        <v>3111</v>
      </c>
      <c r="B724" s="8">
        <v>1</v>
      </c>
    </row>
    <row r="725" spans="1:2" x14ac:dyDescent="0.25">
      <c r="A725" s="7" t="s">
        <v>2884</v>
      </c>
      <c r="B725" s="8">
        <v>1</v>
      </c>
    </row>
    <row r="726" spans="1:2" x14ac:dyDescent="0.25">
      <c r="A726" s="7" t="s">
        <v>2916</v>
      </c>
      <c r="B726" s="8">
        <v>1</v>
      </c>
    </row>
    <row r="727" spans="1:2" x14ac:dyDescent="0.25">
      <c r="A727" s="7" t="s">
        <v>2838</v>
      </c>
      <c r="B727" s="8">
        <v>1</v>
      </c>
    </row>
    <row r="728" spans="1:2" x14ac:dyDescent="0.25">
      <c r="A728" s="7" t="s">
        <v>2818</v>
      </c>
      <c r="B728" s="8">
        <v>1</v>
      </c>
    </row>
    <row r="729" spans="1:2" x14ac:dyDescent="0.25">
      <c r="A729" s="7" t="s">
        <v>2923</v>
      </c>
      <c r="B729" s="8">
        <v>1</v>
      </c>
    </row>
    <row r="730" spans="1:2" x14ac:dyDescent="0.25">
      <c r="A730" s="7" t="s">
        <v>3182</v>
      </c>
      <c r="B730" s="8">
        <v>1</v>
      </c>
    </row>
    <row r="731" spans="1:2" x14ac:dyDescent="0.25">
      <c r="A731" s="7" t="s">
        <v>2849</v>
      </c>
      <c r="B731" s="8">
        <v>1</v>
      </c>
    </row>
    <row r="732" spans="1:2" x14ac:dyDescent="0.25">
      <c r="A732" s="7" t="s">
        <v>3027</v>
      </c>
      <c r="B732" s="8">
        <v>1</v>
      </c>
    </row>
    <row r="733" spans="1:2" x14ac:dyDescent="0.25">
      <c r="A733" s="7" t="s">
        <v>3052</v>
      </c>
      <c r="B733" s="8">
        <v>1</v>
      </c>
    </row>
    <row r="734" spans="1:2" x14ac:dyDescent="0.25">
      <c r="A734" s="7" t="s">
        <v>3116</v>
      </c>
      <c r="B734" s="8">
        <v>1</v>
      </c>
    </row>
    <row r="735" spans="1:2" x14ac:dyDescent="0.25">
      <c r="A735" s="7" t="s">
        <v>2931</v>
      </c>
      <c r="B735" s="8">
        <v>1</v>
      </c>
    </row>
    <row r="736" spans="1:2" x14ac:dyDescent="0.25">
      <c r="A736" s="7" t="s">
        <v>2764</v>
      </c>
      <c r="B736" s="8">
        <v>1</v>
      </c>
    </row>
    <row r="737" spans="1:2" x14ac:dyDescent="0.25">
      <c r="A737" s="7" t="s">
        <v>2914</v>
      </c>
      <c r="B737" s="8">
        <v>1</v>
      </c>
    </row>
    <row r="738" spans="1:2" x14ac:dyDescent="0.25">
      <c r="A738" s="7" t="s">
        <v>2881</v>
      </c>
      <c r="B738" s="8">
        <v>1</v>
      </c>
    </row>
    <row r="739" spans="1:2" x14ac:dyDescent="0.25">
      <c r="A739" s="7" t="s">
        <v>3092</v>
      </c>
      <c r="B739" s="8">
        <v>1</v>
      </c>
    </row>
    <row r="740" spans="1:2" x14ac:dyDescent="0.25">
      <c r="A740" s="7" t="s">
        <v>2941</v>
      </c>
      <c r="B740" s="8">
        <v>1</v>
      </c>
    </row>
    <row r="741" spans="1:2" x14ac:dyDescent="0.25">
      <c r="A741" s="7" t="s">
        <v>3096</v>
      </c>
      <c r="B741" s="8">
        <v>1</v>
      </c>
    </row>
    <row r="742" spans="1:2" x14ac:dyDescent="0.25">
      <c r="A742" s="7" t="s">
        <v>2836</v>
      </c>
      <c r="B742" s="8">
        <v>1</v>
      </c>
    </row>
    <row r="743" spans="1:2" x14ac:dyDescent="0.25">
      <c r="A743" s="7" t="s">
        <v>2918</v>
      </c>
      <c r="B743" s="8">
        <v>1</v>
      </c>
    </row>
    <row r="744" spans="1:2" x14ac:dyDescent="0.25">
      <c r="A744" s="7" t="s">
        <v>3000</v>
      </c>
      <c r="B744" s="8">
        <v>1</v>
      </c>
    </row>
    <row r="745" spans="1:2" x14ac:dyDescent="0.25">
      <c r="A745" s="7" t="s">
        <v>2740</v>
      </c>
      <c r="B745" s="8">
        <v>1</v>
      </c>
    </row>
    <row r="746" spans="1:2" x14ac:dyDescent="0.25">
      <c r="A746" s="7" t="s">
        <v>2741</v>
      </c>
      <c r="B746" s="8">
        <v>1</v>
      </c>
    </row>
    <row r="747" spans="1:2" x14ac:dyDescent="0.25">
      <c r="A747" s="7" t="s">
        <v>2895</v>
      </c>
      <c r="B747" s="8">
        <v>1</v>
      </c>
    </row>
    <row r="748" spans="1:2" x14ac:dyDescent="0.25">
      <c r="A748" s="7" t="s">
        <v>2771</v>
      </c>
      <c r="B748" s="8">
        <v>1</v>
      </c>
    </row>
    <row r="749" spans="1:2" x14ac:dyDescent="0.25">
      <c r="A749" s="7" t="s">
        <v>2901</v>
      </c>
      <c r="B749" s="8">
        <v>1</v>
      </c>
    </row>
    <row r="750" spans="1:2" x14ac:dyDescent="0.25">
      <c r="A750" s="7" t="s">
        <v>3130</v>
      </c>
      <c r="B750" s="8">
        <v>1</v>
      </c>
    </row>
    <row r="751" spans="1:2" x14ac:dyDescent="0.25">
      <c r="A751" s="7" t="s">
        <v>2795</v>
      </c>
      <c r="B751" s="8">
        <v>1</v>
      </c>
    </row>
    <row r="752" spans="1:2" x14ac:dyDescent="0.25">
      <c r="A752" s="7" t="s">
        <v>3144</v>
      </c>
      <c r="B752" s="8">
        <v>1</v>
      </c>
    </row>
    <row r="753" spans="1:2" x14ac:dyDescent="0.25">
      <c r="A753" s="7" t="s">
        <v>3126</v>
      </c>
      <c r="B753" s="8">
        <v>1</v>
      </c>
    </row>
    <row r="754" spans="1:2" x14ac:dyDescent="0.25">
      <c r="A754" s="7" t="s">
        <v>2772</v>
      </c>
      <c r="B754" s="8">
        <v>1</v>
      </c>
    </row>
    <row r="755" spans="1:2" x14ac:dyDescent="0.25">
      <c r="A755" s="7" t="s">
        <v>2837</v>
      </c>
      <c r="B755" s="8">
        <v>1</v>
      </c>
    </row>
    <row r="756" spans="1:2" x14ac:dyDescent="0.25">
      <c r="A756" s="7" t="s">
        <v>2850</v>
      </c>
      <c r="B756" s="8">
        <v>1</v>
      </c>
    </row>
    <row r="757" spans="1:2" x14ac:dyDescent="0.25">
      <c r="A757" s="7" t="s">
        <v>3187</v>
      </c>
      <c r="B757" s="8">
        <v>1</v>
      </c>
    </row>
    <row r="758" spans="1:2" x14ac:dyDescent="0.25">
      <c r="A758" s="7" t="s">
        <v>2919</v>
      </c>
      <c r="B758" s="8">
        <v>1</v>
      </c>
    </row>
    <row r="759" spans="1:2" x14ac:dyDescent="0.25">
      <c r="A759" s="7" t="s">
        <v>2801</v>
      </c>
      <c r="B759" s="8">
        <v>1</v>
      </c>
    </row>
    <row r="760" spans="1:2" x14ac:dyDescent="0.25">
      <c r="A760" s="7" t="s">
        <v>2900</v>
      </c>
      <c r="B760" s="8">
        <v>1</v>
      </c>
    </row>
    <row r="761" spans="1:2" x14ac:dyDescent="0.25">
      <c r="A761" s="7" t="s">
        <v>3145</v>
      </c>
      <c r="B761" s="8">
        <v>1</v>
      </c>
    </row>
    <row r="762" spans="1:2" x14ac:dyDescent="0.25">
      <c r="A762" s="7" t="s">
        <v>3170</v>
      </c>
      <c r="B762" s="8">
        <v>1</v>
      </c>
    </row>
    <row r="763" spans="1:2" x14ac:dyDescent="0.25">
      <c r="A763" s="7" t="s">
        <v>2944</v>
      </c>
      <c r="B763" s="8">
        <v>1</v>
      </c>
    </row>
    <row r="764" spans="1:2" x14ac:dyDescent="0.25">
      <c r="A764" s="7" t="s">
        <v>2810</v>
      </c>
      <c r="B764" s="8">
        <v>1</v>
      </c>
    </row>
    <row r="765" spans="1:2" x14ac:dyDescent="0.25">
      <c r="A765" s="7" t="s">
        <v>2946</v>
      </c>
      <c r="B765" s="8">
        <v>1</v>
      </c>
    </row>
    <row r="766" spans="1:2" x14ac:dyDescent="0.25">
      <c r="A766" s="7" t="s">
        <v>2889</v>
      </c>
      <c r="B766" s="8">
        <v>1</v>
      </c>
    </row>
    <row r="767" spans="1:2" x14ac:dyDescent="0.25">
      <c r="A767" s="7" t="s">
        <v>2935</v>
      </c>
      <c r="B767" s="8">
        <v>1</v>
      </c>
    </row>
    <row r="768" spans="1:2" x14ac:dyDescent="0.25">
      <c r="A768" s="7" t="s">
        <v>2759</v>
      </c>
      <c r="B768" s="8">
        <v>1</v>
      </c>
    </row>
    <row r="769" spans="1:2" x14ac:dyDescent="0.25">
      <c r="A769" s="7" t="s">
        <v>2876</v>
      </c>
      <c r="B769" s="8">
        <v>1</v>
      </c>
    </row>
    <row r="770" spans="1:2" x14ac:dyDescent="0.25">
      <c r="A770" s="7" t="s">
        <v>2897</v>
      </c>
      <c r="B770" s="8">
        <v>1</v>
      </c>
    </row>
    <row r="771" spans="1:2" x14ac:dyDescent="0.25">
      <c r="A771" s="7" t="s">
        <v>3169</v>
      </c>
      <c r="B771" s="8">
        <v>1</v>
      </c>
    </row>
    <row r="772" spans="1:2" x14ac:dyDescent="0.25">
      <c r="A772" s="7" t="s">
        <v>2872</v>
      </c>
      <c r="B772" s="8">
        <v>1</v>
      </c>
    </row>
    <row r="773" spans="1:2" x14ac:dyDescent="0.25">
      <c r="A773" s="7" t="s">
        <v>3171</v>
      </c>
      <c r="B773" s="8">
        <v>1</v>
      </c>
    </row>
    <row r="774" spans="1:2" x14ac:dyDescent="0.25">
      <c r="A774" s="7" t="s">
        <v>3150</v>
      </c>
      <c r="B774" s="8">
        <v>1</v>
      </c>
    </row>
    <row r="775" spans="1:2" x14ac:dyDescent="0.25">
      <c r="A775" s="7" t="s">
        <v>2879</v>
      </c>
      <c r="B775" s="8">
        <v>1</v>
      </c>
    </row>
    <row r="776" spans="1:2" x14ac:dyDescent="0.25">
      <c r="A776" s="7" t="s">
        <v>2973</v>
      </c>
      <c r="B776" s="8">
        <v>1</v>
      </c>
    </row>
    <row r="777" spans="1:2" x14ac:dyDescent="0.25">
      <c r="A777" s="7" t="s">
        <v>2793</v>
      </c>
      <c r="B777" s="8">
        <v>1</v>
      </c>
    </row>
    <row r="778" spans="1:2" x14ac:dyDescent="0.25">
      <c r="A778" s="7" t="s">
        <v>2877</v>
      </c>
      <c r="B778" s="8">
        <v>1</v>
      </c>
    </row>
    <row r="779" spans="1:2" x14ac:dyDescent="0.25">
      <c r="A779" s="7" t="s">
        <v>2840</v>
      </c>
      <c r="B779" s="8">
        <v>1</v>
      </c>
    </row>
    <row r="780" spans="1:2" x14ac:dyDescent="0.25">
      <c r="A780" s="7" t="s">
        <v>2886</v>
      </c>
      <c r="B780" s="8">
        <v>1</v>
      </c>
    </row>
    <row r="781" spans="1:2" x14ac:dyDescent="0.25">
      <c r="A781" s="7" t="s">
        <v>2791</v>
      </c>
      <c r="B781" s="8">
        <v>1</v>
      </c>
    </row>
    <row r="782" spans="1:2" x14ac:dyDescent="0.25">
      <c r="A782" s="7" t="s">
        <v>2906</v>
      </c>
      <c r="B782" s="8">
        <v>1</v>
      </c>
    </row>
    <row r="783" spans="1:2" x14ac:dyDescent="0.25">
      <c r="A783" s="7" t="s">
        <v>2851</v>
      </c>
      <c r="B783" s="8">
        <v>1</v>
      </c>
    </row>
    <row r="784" spans="1:2" x14ac:dyDescent="0.25">
      <c r="A784" s="7" t="s">
        <v>2841</v>
      </c>
      <c r="B784" s="8">
        <v>1</v>
      </c>
    </row>
    <row r="785" spans="1:2" x14ac:dyDescent="0.25">
      <c r="A785" s="7" t="s">
        <v>3191</v>
      </c>
      <c r="B785" s="8">
        <v>1</v>
      </c>
    </row>
    <row r="786" spans="1:2" x14ac:dyDescent="0.25">
      <c r="A786" s="7" t="s">
        <v>2997</v>
      </c>
      <c r="B786" s="8">
        <v>1</v>
      </c>
    </row>
    <row r="787" spans="1:2" x14ac:dyDescent="0.25">
      <c r="A787" s="7" t="s">
        <v>3023</v>
      </c>
      <c r="B787" s="8">
        <v>1</v>
      </c>
    </row>
    <row r="788" spans="1:2" x14ac:dyDescent="0.25">
      <c r="A788" s="7" t="s">
        <v>2776</v>
      </c>
      <c r="B788" s="8">
        <v>1</v>
      </c>
    </row>
    <row r="789" spans="1:2" x14ac:dyDescent="0.25">
      <c r="A789" s="7" t="s">
        <v>2825</v>
      </c>
      <c r="B789" s="8">
        <v>1</v>
      </c>
    </row>
    <row r="790" spans="1:2" x14ac:dyDescent="0.25">
      <c r="A790" s="7" t="s">
        <v>2796</v>
      </c>
      <c r="B790" s="8">
        <v>1</v>
      </c>
    </row>
    <row r="791" spans="1:2" x14ac:dyDescent="0.25">
      <c r="A791" s="7" t="s">
        <v>2885</v>
      </c>
      <c r="B791" s="8">
        <v>1</v>
      </c>
    </row>
    <row r="792" spans="1:2" x14ac:dyDescent="0.25">
      <c r="A792" s="7" t="s">
        <v>2842</v>
      </c>
      <c r="B792" s="8">
        <v>1</v>
      </c>
    </row>
    <row r="793" spans="1:2" x14ac:dyDescent="0.25">
      <c r="A793" s="7" t="s">
        <v>2950</v>
      </c>
      <c r="B793" s="8">
        <v>1</v>
      </c>
    </row>
    <row r="794" spans="1:2" x14ac:dyDescent="0.25">
      <c r="A794" s="7" t="s">
        <v>3017</v>
      </c>
      <c r="B794" s="8">
        <v>1</v>
      </c>
    </row>
    <row r="795" spans="1:2" x14ac:dyDescent="0.25">
      <c r="A795" s="7" t="s">
        <v>2894</v>
      </c>
      <c r="B795" s="8">
        <v>1</v>
      </c>
    </row>
    <row r="796" spans="1:2" x14ac:dyDescent="0.25">
      <c r="A796" s="7" t="s">
        <v>2808</v>
      </c>
      <c r="B796" s="8">
        <v>1</v>
      </c>
    </row>
    <row r="797" spans="1:2" x14ac:dyDescent="0.25">
      <c r="A797" s="7" t="s">
        <v>2961</v>
      </c>
      <c r="B797" s="8">
        <v>1</v>
      </c>
    </row>
    <row r="798" spans="1:2" x14ac:dyDescent="0.25">
      <c r="A798" s="7" t="s">
        <v>2751</v>
      </c>
      <c r="B798" s="8">
        <v>1</v>
      </c>
    </row>
    <row r="799" spans="1:2" x14ac:dyDescent="0.25">
      <c r="A799" s="7" t="s">
        <v>2899</v>
      </c>
      <c r="B799" s="8">
        <v>1</v>
      </c>
    </row>
    <row r="800" spans="1:2" x14ac:dyDescent="0.25">
      <c r="A800" s="7" t="s">
        <v>3025</v>
      </c>
      <c r="B800" s="8">
        <v>1</v>
      </c>
    </row>
    <row r="801" spans="1:2" x14ac:dyDescent="0.25">
      <c r="A801" s="7" t="s">
        <v>2859</v>
      </c>
      <c r="B801" s="8">
        <v>1</v>
      </c>
    </row>
    <row r="802" spans="1:2" x14ac:dyDescent="0.25">
      <c r="A802" s="7" t="s">
        <v>3115</v>
      </c>
      <c r="B802" s="8">
        <v>1</v>
      </c>
    </row>
    <row r="803" spans="1:2" x14ac:dyDescent="0.25">
      <c r="A803" s="7" t="s">
        <v>2890</v>
      </c>
      <c r="B803" s="8">
        <v>1</v>
      </c>
    </row>
    <row r="804" spans="1:2" x14ac:dyDescent="0.25">
      <c r="A804" s="7" t="s">
        <v>3153</v>
      </c>
      <c r="B804" s="8">
        <v>1</v>
      </c>
    </row>
    <row r="805" spans="1:2" x14ac:dyDescent="0.25">
      <c r="A805" s="7" t="s">
        <v>2963</v>
      </c>
      <c r="B805" s="8">
        <v>1</v>
      </c>
    </row>
    <row r="806" spans="1:2" x14ac:dyDescent="0.25">
      <c r="A806" s="7" t="s">
        <v>3176</v>
      </c>
      <c r="B806" s="8">
        <v>1</v>
      </c>
    </row>
    <row r="807" spans="1:2" x14ac:dyDescent="0.25">
      <c r="A807" s="7" t="s">
        <v>2860</v>
      </c>
      <c r="B807" s="8">
        <v>1</v>
      </c>
    </row>
    <row r="808" spans="1:2" x14ac:dyDescent="0.25">
      <c r="A808" s="7" t="s">
        <v>3184</v>
      </c>
      <c r="B808" s="8">
        <v>1</v>
      </c>
    </row>
    <row r="809" spans="1:2" x14ac:dyDescent="0.25">
      <c r="A809" s="7" t="s">
        <v>2967</v>
      </c>
      <c r="B809" s="8">
        <v>1</v>
      </c>
    </row>
    <row r="810" spans="1:2" x14ac:dyDescent="0.25">
      <c r="A810" s="7" t="s">
        <v>2814</v>
      </c>
      <c r="B810" s="8">
        <v>1</v>
      </c>
    </row>
    <row r="811" spans="1:2" x14ac:dyDescent="0.25">
      <c r="A811" s="7" t="s">
        <v>2824</v>
      </c>
      <c r="B811" s="8">
        <v>1</v>
      </c>
    </row>
    <row r="812" spans="1:2" x14ac:dyDescent="0.25">
      <c r="A812" s="7" t="s">
        <v>3043</v>
      </c>
      <c r="B812" s="8">
        <v>1</v>
      </c>
    </row>
    <row r="813" spans="1:2" x14ac:dyDescent="0.25">
      <c r="A813" s="7" t="s">
        <v>2976</v>
      </c>
      <c r="B813" s="8">
        <v>1</v>
      </c>
    </row>
    <row r="814" spans="1:2" x14ac:dyDescent="0.25">
      <c r="A814" s="7" t="s">
        <v>2909</v>
      </c>
      <c r="B814" s="8">
        <v>1</v>
      </c>
    </row>
    <row r="815" spans="1:2" x14ac:dyDescent="0.25">
      <c r="A815" s="7" t="s">
        <v>3133</v>
      </c>
      <c r="B815" s="8">
        <v>1</v>
      </c>
    </row>
    <row r="816" spans="1:2" x14ac:dyDescent="0.25">
      <c r="A816" s="7" t="s">
        <v>2939</v>
      </c>
      <c r="B816" s="8">
        <v>1</v>
      </c>
    </row>
    <row r="817" spans="1:2" x14ac:dyDescent="0.25">
      <c r="A817" s="7" t="s">
        <v>3024</v>
      </c>
      <c r="B817" s="8">
        <v>1</v>
      </c>
    </row>
    <row r="818" spans="1:2" x14ac:dyDescent="0.25">
      <c r="A818" s="7" t="s">
        <v>2955</v>
      </c>
      <c r="B818" s="8">
        <v>1</v>
      </c>
    </row>
    <row r="819" spans="1:2" x14ac:dyDescent="0.25">
      <c r="A819" s="7" t="s">
        <v>2943</v>
      </c>
      <c r="B819" s="8">
        <v>1</v>
      </c>
    </row>
    <row r="820" spans="1:2" x14ac:dyDescent="0.25">
      <c r="A820" s="7" t="s">
        <v>3030</v>
      </c>
      <c r="B820" s="8">
        <v>1</v>
      </c>
    </row>
    <row r="821" spans="1:2" x14ac:dyDescent="0.25">
      <c r="A821" s="7" t="s">
        <v>2949</v>
      </c>
      <c r="B821" s="8">
        <v>1</v>
      </c>
    </row>
    <row r="822" spans="1:2" x14ac:dyDescent="0.25">
      <c r="A822" s="7" t="s">
        <v>3069</v>
      </c>
      <c r="B822" s="8">
        <v>1</v>
      </c>
    </row>
    <row r="823" spans="1:2" x14ac:dyDescent="0.25">
      <c r="A823" s="7" t="s">
        <v>2988</v>
      </c>
      <c r="B823" s="8">
        <v>1</v>
      </c>
    </row>
    <row r="824" spans="1:2" x14ac:dyDescent="0.25">
      <c r="A824" s="7" t="s">
        <v>3085</v>
      </c>
      <c r="B824" s="8">
        <v>1</v>
      </c>
    </row>
    <row r="825" spans="1:2" x14ac:dyDescent="0.25">
      <c r="A825" s="7" t="s">
        <v>3008</v>
      </c>
      <c r="B825" s="8">
        <v>1</v>
      </c>
    </row>
    <row r="826" spans="1:2" x14ac:dyDescent="0.25">
      <c r="A826" s="7" t="s">
        <v>3093</v>
      </c>
      <c r="B826" s="8">
        <v>1</v>
      </c>
    </row>
    <row r="827" spans="1:2" x14ac:dyDescent="0.25">
      <c r="A827" s="7" t="s">
        <v>3014</v>
      </c>
      <c r="B827" s="8">
        <v>1</v>
      </c>
    </row>
    <row r="828" spans="1:2" x14ac:dyDescent="0.25">
      <c r="A828" s="7" t="s">
        <v>3077</v>
      </c>
      <c r="B828" s="8">
        <v>1</v>
      </c>
    </row>
    <row r="829" spans="1:2" x14ac:dyDescent="0.25">
      <c r="A829" s="7" t="s">
        <v>2893</v>
      </c>
      <c r="B829" s="8">
        <v>1</v>
      </c>
    </row>
    <row r="830" spans="1:2" x14ac:dyDescent="0.25">
      <c r="A830" s="7" t="s">
        <v>3188</v>
      </c>
      <c r="B830" s="8">
        <v>1</v>
      </c>
    </row>
    <row r="831" spans="1:2" x14ac:dyDescent="0.25">
      <c r="A831" s="7" t="s">
        <v>2820</v>
      </c>
      <c r="B831" s="8">
        <v>1</v>
      </c>
    </row>
    <row r="832" spans="1:2" x14ac:dyDescent="0.25">
      <c r="A832" s="7" t="s">
        <v>2769</v>
      </c>
      <c r="B832" s="8">
        <v>1</v>
      </c>
    </row>
    <row r="833" spans="1:2" x14ac:dyDescent="0.25">
      <c r="A833" s="7" t="s">
        <v>3122</v>
      </c>
      <c r="B833" s="8">
        <v>1</v>
      </c>
    </row>
    <row r="834" spans="1:2" x14ac:dyDescent="0.25">
      <c r="A834" s="7" t="s">
        <v>2803</v>
      </c>
      <c r="B834" s="8">
        <v>1</v>
      </c>
    </row>
    <row r="835" spans="1:2" x14ac:dyDescent="0.25">
      <c r="A835" s="7" t="s">
        <v>3162</v>
      </c>
      <c r="B835" s="8">
        <v>1</v>
      </c>
    </row>
    <row r="836" spans="1:2" x14ac:dyDescent="0.25">
      <c r="A836" s="7" t="s">
        <v>3015</v>
      </c>
      <c r="B836" s="8">
        <v>1</v>
      </c>
    </row>
    <row r="837" spans="1:2" x14ac:dyDescent="0.25">
      <c r="A837" s="7" t="s">
        <v>3186</v>
      </c>
      <c r="B837" s="8">
        <v>1</v>
      </c>
    </row>
    <row r="838" spans="1:2" x14ac:dyDescent="0.25">
      <c r="A838" s="7" t="s">
        <v>3019</v>
      </c>
      <c r="B838" s="8">
        <v>1</v>
      </c>
    </row>
    <row r="839" spans="1:2" x14ac:dyDescent="0.25">
      <c r="A839" s="7" t="s">
        <v>2858</v>
      </c>
      <c r="B839" s="8">
        <v>1</v>
      </c>
    </row>
    <row r="840" spans="1:2" x14ac:dyDescent="0.25">
      <c r="A840" s="7" t="s">
        <v>3091</v>
      </c>
      <c r="B840" s="8">
        <v>1</v>
      </c>
    </row>
    <row r="841" spans="1:2" x14ac:dyDescent="0.25">
      <c r="A841" s="7" t="s">
        <v>2861</v>
      </c>
      <c r="B841" s="8">
        <v>1</v>
      </c>
    </row>
    <row r="842" spans="1:2" x14ac:dyDescent="0.25">
      <c r="A842" s="7" t="s">
        <v>3036</v>
      </c>
      <c r="B842" s="8">
        <v>1</v>
      </c>
    </row>
    <row r="843" spans="1:2" x14ac:dyDescent="0.25">
      <c r="A843" s="7" t="s">
        <v>2867</v>
      </c>
      <c r="B843" s="8">
        <v>1</v>
      </c>
    </row>
    <row r="844" spans="1:2" x14ac:dyDescent="0.25">
      <c r="A844" s="7" t="s">
        <v>2847</v>
      </c>
      <c r="B844" s="8">
        <v>1</v>
      </c>
    </row>
    <row r="845" spans="1:2" x14ac:dyDescent="0.25">
      <c r="A845" s="7" t="s">
        <v>2882</v>
      </c>
      <c r="B845" s="8">
        <v>1</v>
      </c>
    </row>
    <row r="846" spans="1:2" x14ac:dyDescent="0.25">
      <c r="A846" s="7" t="s">
        <v>2863</v>
      </c>
      <c r="B846" s="8">
        <v>1</v>
      </c>
    </row>
    <row r="847" spans="1:2" x14ac:dyDescent="0.25">
      <c r="A847" s="7" t="s">
        <v>3142</v>
      </c>
      <c r="B847" s="8">
        <v>1</v>
      </c>
    </row>
    <row r="848" spans="1:2" x14ac:dyDescent="0.25">
      <c r="A848" s="7" t="s">
        <v>2993</v>
      </c>
      <c r="B848" s="8">
        <v>1</v>
      </c>
    </row>
    <row r="849" spans="1:2" x14ac:dyDescent="0.25">
      <c r="A849" s="7" t="s">
        <v>3042</v>
      </c>
      <c r="B849" s="8">
        <v>1</v>
      </c>
    </row>
    <row r="850" spans="1:2" x14ac:dyDescent="0.25">
      <c r="A850" s="7" t="s">
        <v>3183</v>
      </c>
      <c r="B850" s="8">
        <v>1</v>
      </c>
    </row>
    <row r="851" spans="1:2" x14ac:dyDescent="0.25">
      <c r="A851" s="7" t="s">
        <v>3146</v>
      </c>
      <c r="B851" s="8">
        <v>1</v>
      </c>
    </row>
    <row r="852" spans="1:2" x14ac:dyDescent="0.25">
      <c r="A852" s="7" t="s">
        <v>2754</v>
      </c>
      <c r="B852" s="8">
        <v>1</v>
      </c>
    </row>
    <row r="853" spans="1:2" x14ac:dyDescent="0.25">
      <c r="A853" s="7" t="s">
        <v>3062</v>
      </c>
      <c r="B853" s="8">
        <v>1</v>
      </c>
    </row>
    <row r="854" spans="1:2" x14ac:dyDescent="0.25">
      <c r="A854" s="7" t="s">
        <v>2748</v>
      </c>
      <c r="B854" s="8">
        <v>1</v>
      </c>
    </row>
    <row r="855" spans="1:2" x14ac:dyDescent="0.25">
      <c r="A855" s="7" t="s">
        <v>2757</v>
      </c>
      <c r="B855" s="8">
        <v>1</v>
      </c>
    </row>
    <row r="856" spans="1:2" x14ac:dyDescent="0.25">
      <c r="A856" s="7" t="s">
        <v>2768</v>
      </c>
      <c r="B856" s="8">
        <v>1</v>
      </c>
    </row>
    <row r="857" spans="1:2" x14ac:dyDescent="0.25">
      <c r="A857" s="7" t="s">
        <v>2880</v>
      </c>
      <c r="B857" s="8">
        <v>1</v>
      </c>
    </row>
    <row r="858" spans="1:2" x14ac:dyDescent="0.25">
      <c r="A858" s="7" t="s">
        <v>2786</v>
      </c>
      <c r="B858" s="8">
        <v>1</v>
      </c>
    </row>
    <row r="859" spans="1:2" x14ac:dyDescent="0.25">
      <c r="A859" s="7" t="s">
        <v>2920</v>
      </c>
      <c r="B859" s="8">
        <v>1</v>
      </c>
    </row>
    <row r="860" spans="1:2" x14ac:dyDescent="0.25">
      <c r="A860" s="7" t="s">
        <v>2794</v>
      </c>
      <c r="B860" s="8">
        <v>1</v>
      </c>
    </row>
    <row r="861" spans="1:2" x14ac:dyDescent="0.25">
      <c r="A861" s="7" t="s">
        <v>3059</v>
      </c>
      <c r="B861" s="8">
        <v>1</v>
      </c>
    </row>
    <row r="862" spans="1:2" x14ac:dyDescent="0.25">
      <c r="A862" s="7" t="s">
        <v>2805</v>
      </c>
      <c r="B862" s="8">
        <v>1</v>
      </c>
    </row>
    <row r="863" spans="1:2" x14ac:dyDescent="0.25">
      <c r="A863" s="7" t="s">
        <v>3061</v>
      </c>
      <c r="B863" s="8">
        <v>1</v>
      </c>
    </row>
    <row r="864" spans="1:2" x14ac:dyDescent="0.25">
      <c r="A864" s="7" t="s">
        <v>2947</v>
      </c>
      <c r="B864" s="8">
        <v>1</v>
      </c>
    </row>
    <row r="865" spans="1:2" x14ac:dyDescent="0.25">
      <c r="A865" s="7" t="s">
        <v>2843</v>
      </c>
      <c r="B865" s="8">
        <v>1</v>
      </c>
    </row>
    <row r="866" spans="1:2" x14ac:dyDescent="0.25">
      <c r="A866" s="7" t="s">
        <v>2844</v>
      </c>
      <c r="B866" s="8">
        <v>1</v>
      </c>
    </row>
    <row r="867" spans="1:2" x14ac:dyDescent="0.25">
      <c r="A867" s="7" t="s">
        <v>3189</v>
      </c>
      <c r="B867" s="8">
        <v>1</v>
      </c>
    </row>
    <row r="868" spans="1:2" x14ac:dyDescent="0.25">
      <c r="A868" s="7" t="s">
        <v>2864</v>
      </c>
      <c r="B868" s="8">
        <v>1</v>
      </c>
    </row>
    <row r="869" spans="1:2" x14ac:dyDescent="0.25">
      <c r="A869" s="7" t="s">
        <v>2999</v>
      </c>
      <c r="B869" s="8">
        <v>1</v>
      </c>
    </row>
    <row r="870" spans="1:2" x14ac:dyDescent="0.25">
      <c r="A870" s="7" t="s">
        <v>2802</v>
      </c>
      <c r="B870" s="8">
        <v>1</v>
      </c>
    </row>
    <row r="871" spans="1:2" x14ac:dyDescent="0.25">
      <c r="A871" s="7" t="s">
        <v>2834</v>
      </c>
      <c r="B871" s="8">
        <v>1</v>
      </c>
    </row>
    <row r="872" spans="1:2" x14ac:dyDescent="0.25">
      <c r="A872" s="7" t="s">
        <v>2905</v>
      </c>
      <c r="B872" s="8">
        <v>1</v>
      </c>
    </row>
    <row r="873" spans="1:2" x14ac:dyDescent="0.25">
      <c r="A873" s="7" t="s">
        <v>3109</v>
      </c>
      <c r="B873" s="8">
        <v>1</v>
      </c>
    </row>
    <row r="874" spans="1:2" x14ac:dyDescent="0.25">
      <c r="A874" s="7" t="s">
        <v>2887</v>
      </c>
      <c r="B874" s="8">
        <v>1</v>
      </c>
    </row>
    <row r="875" spans="1:2" x14ac:dyDescent="0.25">
      <c r="A875" s="7" t="s">
        <v>2800</v>
      </c>
      <c r="B875" s="8">
        <v>1</v>
      </c>
    </row>
    <row r="876" spans="1:2" x14ac:dyDescent="0.25">
      <c r="A876" s="7" t="s">
        <v>2907</v>
      </c>
      <c r="B876" s="8">
        <v>1</v>
      </c>
    </row>
    <row r="877" spans="1:2" x14ac:dyDescent="0.25">
      <c r="A877" s="7" t="s">
        <v>2883</v>
      </c>
      <c r="B877" s="8">
        <v>1</v>
      </c>
    </row>
    <row r="878" spans="1:2" x14ac:dyDescent="0.25">
      <c r="A878" s="7" t="s">
        <v>3081</v>
      </c>
      <c r="B878" s="8">
        <v>1</v>
      </c>
    </row>
    <row r="879" spans="1:2" x14ac:dyDescent="0.25">
      <c r="A879" s="7" t="s">
        <v>2924</v>
      </c>
      <c r="B879" s="8">
        <v>1</v>
      </c>
    </row>
    <row r="880" spans="1:2" x14ac:dyDescent="0.25">
      <c r="A880" s="7" t="s">
        <v>2903</v>
      </c>
      <c r="B880" s="8">
        <v>1</v>
      </c>
    </row>
    <row r="881" spans="1:2" x14ac:dyDescent="0.25">
      <c r="A881" s="7" t="s">
        <v>2790</v>
      </c>
      <c r="B881" s="8">
        <v>1</v>
      </c>
    </row>
    <row r="882" spans="1:2" x14ac:dyDescent="0.25">
      <c r="A882" s="7" t="s">
        <v>2926</v>
      </c>
      <c r="B882" s="8">
        <v>1</v>
      </c>
    </row>
    <row r="883" spans="1:2" x14ac:dyDescent="0.25">
      <c r="A883" s="7" t="s">
        <v>3200</v>
      </c>
      <c r="B883" s="8">
        <v>0</v>
      </c>
    </row>
    <row r="884" spans="1:2" x14ac:dyDescent="0.25">
      <c r="A884" s="7" t="s">
        <v>3199</v>
      </c>
      <c r="B884" s="8">
        <v>0</v>
      </c>
    </row>
    <row r="885" spans="1:2" x14ac:dyDescent="0.25">
      <c r="A885" s="7" t="s">
        <v>3201</v>
      </c>
      <c r="B885" s="8">
        <v>0</v>
      </c>
    </row>
    <row r="886" spans="1:2" x14ac:dyDescent="0.25">
      <c r="A886" s="7" t="s">
        <v>2249</v>
      </c>
      <c r="B886" s="8">
        <v>2256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3:A123"/>
  <sheetViews>
    <sheetView topLeftCell="A102" workbookViewId="0">
      <selection activeCell="A6" sqref="A6"/>
    </sheetView>
  </sheetViews>
  <sheetFormatPr defaultRowHeight="15" x14ac:dyDescent="0.25"/>
  <cols>
    <col min="1" max="1" width="35.140625" bestFit="1" customWidth="1"/>
  </cols>
  <sheetData>
    <row r="3" spans="1:1" x14ac:dyDescent="0.25">
      <c r="A3" s="6" t="s">
        <v>2247</v>
      </c>
    </row>
    <row r="4" spans="1:1" x14ac:dyDescent="0.25">
      <c r="A4" s="7" t="s">
        <v>613</v>
      </c>
    </row>
    <row r="5" spans="1:1" x14ac:dyDescent="0.25">
      <c r="A5" s="15" t="s">
        <v>2543</v>
      </c>
    </row>
    <row r="6" spans="1:1" x14ac:dyDescent="0.25">
      <c r="A6" s="15" t="s">
        <v>2827</v>
      </c>
    </row>
    <row r="7" spans="1:1" x14ac:dyDescent="0.25">
      <c r="A7" s="15" t="s">
        <v>2438</v>
      </c>
    </row>
    <row r="8" spans="1:1" x14ac:dyDescent="0.25">
      <c r="A8" s="15" t="s">
        <v>2364</v>
      </c>
    </row>
    <row r="9" spans="1:1" x14ac:dyDescent="0.25">
      <c r="A9" s="7" t="s">
        <v>1238</v>
      </c>
    </row>
    <row r="10" spans="1:1" x14ac:dyDescent="0.25">
      <c r="A10" s="15" t="s">
        <v>2333</v>
      </c>
    </row>
    <row r="11" spans="1:1" x14ac:dyDescent="0.25">
      <c r="A11" s="7" t="s">
        <v>862</v>
      </c>
    </row>
    <row r="12" spans="1:1" x14ac:dyDescent="0.25">
      <c r="A12" s="15" t="s">
        <v>3042</v>
      </c>
    </row>
    <row r="13" spans="1:1" x14ac:dyDescent="0.25">
      <c r="A13" s="15" t="s">
        <v>2385</v>
      </c>
    </row>
    <row r="14" spans="1:1" x14ac:dyDescent="0.25">
      <c r="A14" s="7" t="s">
        <v>585</v>
      </c>
    </row>
    <row r="15" spans="1:1" x14ac:dyDescent="0.25">
      <c r="A15" s="15" t="s">
        <v>2824</v>
      </c>
    </row>
    <row r="16" spans="1:1" x14ac:dyDescent="0.25">
      <c r="A16" s="15" t="s">
        <v>2809</v>
      </c>
    </row>
    <row r="17" spans="1:1" x14ac:dyDescent="0.25">
      <c r="A17" s="15" t="s">
        <v>2732</v>
      </c>
    </row>
    <row r="18" spans="1:1" x14ac:dyDescent="0.25">
      <c r="A18" s="15" t="s">
        <v>2697</v>
      </c>
    </row>
    <row r="19" spans="1:1" x14ac:dyDescent="0.25">
      <c r="A19" s="15" t="s">
        <v>2569</v>
      </c>
    </row>
    <row r="20" spans="1:1" x14ac:dyDescent="0.25">
      <c r="A20" s="15" t="s">
        <v>2494</v>
      </c>
    </row>
    <row r="21" spans="1:1" x14ac:dyDescent="0.25">
      <c r="A21" s="15" t="s">
        <v>2500</v>
      </c>
    </row>
    <row r="22" spans="1:1" x14ac:dyDescent="0.25">
      <c r="A22" s="15" t="s">
        <v>2789</v>
      </c>
    </row>
    <row r="23" spans="1:1" x14ac:dyDescent="0.25">
      <c r="A23" s="15" t="s">
        <v>3247</v>
      </c>
    </row>
    <row r="24" spans="1:1" x14ac:dyDescent="0.25">
      <c r="A24" s="7" t="s">
        <v>54</v>
      </c>
    </row>
    <row r="25" spans="1:1" x14ac:dyDescent="0.25">
      <c r="A25" s="15" t="s">
        <v>2825</v>
      </c>
    </row>
    <row r="26" spans="1:1" x14ac:dyDescent="0.25">
      <c r="A26" s="15" t="s">
        <v>2901</v>
      </c>
    </row>
    <row r="27" spans="1:1" x14ac:dyDescent="0.25">
      <c r="A27" s="15" t="s">
        <v>2756</v>
      </c>
    </row>
    <row r="28" spans="1:1" x14ac:dyDescent="0.25">
      <c r="A28" s="15" t="s">
        <v>2778</v>
      </c>
    </row>
    <row r="29" spans="1:1" x14ac:dyDescent="0.25">
      <c r="A29" s="15" t="s">
        <v>3172</v>
      </c>
    </row>
    <row r="30" spans="1:1" x14ac:dyDescent="0.25">
      <c r="A30" s="15" t="s">
        <v>2960</v>
      </c>
    </row>
    <row r="31" spans="1:1" x14ac:dyDescent="0.25">
      <c r="A31" s="7" t="s">
        <v>825</v>
      </c>
    </row>
    <row r="32" spans="1:1" x14ac:dyDescent="0.25">
      <c r="A32" s="15" t="s">
        <v>2447</v>
      </c>
    </row>
    <row r="33" spans="1:1" x14ac:dyDescent="0.25">
      <c r="A33" s="7" t="s">
        <v>1013</v>
      </c>
    </row>
    <row r="34" spans="1:1" x14ac:dyDescent="0.25">
      <c r="A34" s="15" t="s">
        <v>2338</v>
      </c>
    </row>
    <row r="35" spans="1:1" x14ac:dyDescent="0.25">
      <c r="A35" s="7" t="s">
        <v>154</v>
      </c>
    </row>
    <row r="36" spans="1:1" x14ac:dyDescent="0.25">
      <c r="A36" s="15" t="s">
        <v>2339</v>
      </c>
    </row>
    <row r="37" spans="1:1" x14ac:dyDescent="0.25">
      <c r="A37" s="15" t="s">
        <v>2343</v>
      </c>
    </row>
    <row r="38" spans="1:1" x14ac:dyDescent="0.25">
      <c r="A38" s="15" t="s">
        <v>2853</v>
      </c>
    </row>
    <row r="39" spans="1:1" x14ac:dyDescent="0.25">
      <c r="A39" s="15" t="s">
        <v>2588</v>
      </c>
    </row>
    <row r="40" spans="1:1" x14ac:dyDescent="0.25">
      <c r="A40" s="15" t="s">
        <v>2980</v>
      </c>
    </row>
    <row r="41" spans="1:1" x14ac:dyDescent="0.25">
      <c r="A41" s="15" t="s">
        <v>3106</v>
      </c>
    </row>
    <row r="42" spans="1:1" x14ac:dyDescent="0.25">
      <c r="A42" s="15" t="s">
        <v>2415</v>
      </c>
    </row>
    <row r="43" spans="1:1" x14ac:dyDescent="0.25">
      <c r="A43" s="7" t="s">
        <v>1909</v>
      </c>
    </row>
    <row r="44" spans="1:1" x14ac:dyDescent="0.25">
      <c r="A44" s="15" t="s">
        <v>2886</v>
      </c>
    </row>
    <row r="45" spans="1:1" x14ac:dyDescent="0.25">
      <c r="A45" s="7" t="s">
        <v>2290</v>
      </c>
    </row>
    <row r="46" spans="1:1" x14ac:dyDescent="0.25">
      <c r="A46" s="15" t="s">
        <v>3053</v>
      </c>
    </row>
    <row r="47" spans="1:1" x14ac:dyDescent="0.25">
      <c r="A47" s="7" t="s">
        <v>48</v>
      </c>
    </row>
    <row r="48" spans="1:1" x14ac:dyDescent="0.25">
      <c r="A48" s="15" t="s">
        <v>2498</v>
      </c>
    </row>
    <row r="49" spans="1:1" x14ac:dyDescent="0.25">
      <c r="A49" s="15" t="s">
        <v>2398</v>
      </c>
    </row>
    <row r="50" spans="1:1" x14ac:dyDescent="0.25">
      <c r="A50" s="15" t="s">
        <v>2564</v>
      </c>
    </row>
    <row r="51" spans="1:1" x14ac:dyDescent="0.25">
      <c r="A51" s="15" t="s">
        <v>2840</v>
      </c>
    </row>
    <row r="52" spans="1:1" x14ac:dyDescent="0.25">
      <c r="A52" s="15" t="s">
        <v>2481</v>
      </c>
    </row>
    <row r="53" spans="1:1" x14ac:dyDescent="0.25">
      <c r="A53" s="15" t="s">
        <v>3169</v>
      </c>
    </row>
    <row r="54" spans="1:1" x14ac:dyDescent="0.25">
      <c r="A54" s="15" t="s">
        <v>2499</v>
      </c>
    </row>
    <row r="55" spans="1:1" x14ac:dyDescent="0.25">
      <c r="A55" s="15" t="s">
        <v>2738</v>
      </c>
    </row>
    <row r="56" spans="1:1" x14ac:dyDescent="0.25">
      <c r="A56" s="15" t="s">
        <v>2882</v>
      </c>
    </row>
    <row r="57" spans="1:1" x14ac:dyDescent="0.25">
      <c r="A57" s="15" t="s">
        <v>2843</v>
      </c>
    </row>
    <row r="58" spans="1:1" x14ac:dyDescent="0.25">
      <c r="A58" s="15" t="s">
        <v>2800</v>
      </c>
    </row>
    <row r="59" spans="1:1" x14ac:dyDescent="0.25">
      <c r="A59" s="15" t="s">
        <v>2382</v>
      </c>
    </row>
    <row r="60" spans="1:1" x14ac:dyDescent="0.25">
      <c r="A60" s="15" t="s">
        <v>2911</v>
      </c>
    </row>
    <row r="61" spans="1:1" x14ac:dyDescent="0.25">
      <c r="A61" s="15" t="s">
        <v>2636</v>
      </c>
    </row>
    <row r="62" spans="1:1" x14ac:dyDescent="0.25">
      <c r="A62" s="15" t="s">
        <v>2384</v>
      </c>
    </row>
    <row r="63" spans="1:1" x14ac:dyDescent="0.25">
      <c r="A63" s="15" t="s">
        <v>2970</v>
      </c>
    </row>
    <row r="64" spans="1:1" x14ac:dyDescent="0.25">
      <c r="A64" s="15" t="s">
        <v>2509</v>
      </c>
    </row>
    <row r="65" spans="1:1" x14ac:dyDescent="0.25">
      <c r="A65" s="15" t="s">
        <v>2643</v>
      </c>
    </row>
    <row r="66" spans="1:1" x14ac:dyDescent="0.25">
      <c r="A66" s="15" t="s">
        <v>3046</v>
      </c>
    </row>
    <row r="67" spans="1:1" x14ac:dyDescent="0.25">
      <c r="A67" s="15" t="s">
        <v>3084</v>
      </c>
    </row>
    <row r="68" spans="1:1" x14ac:dyDescent="0.25">
      <c r="A68" s="15" t="s">
        <v>2394</v>
      </c>
    </row>
    <row r="69" spans="1:1" x14ac:dyDescent="0.25">
      <c r="A69" s="15" t="s">
        <v>2770</v>
      </c>
    </row>
    <row r="70" spans="1:1" x14ac:dyDescent="0.25">
      <c r="A70" s="15" t="s">
        <v>2784</v>
      </c>
    </row>
    <row r="71" spans="1:1" x14ac:dyDescent="0.25">
      <c r="A71" s="15" t="s">
        <v>2521</v>
      </c>
    </row>
    <row r="72" spans="1:1" x14ac:dyDescent="0.25">
      <c r="A72" s="15" t="s">
        <v>2848</v>
      </c>
    </row>
    <row r="73" spans="1:1" x14ac:dyDescent="0.25">
      <c r="A73" s="15" t="s">
        <v>2523</v>
      </c>
    </row>
    <row r="74" spans="1:1" x14ac:dyDescent="0.25">
      <c r="A74" s="15" t="s">
        <v>2846</v>
      </c>
    </row>
    <row r="75" spans="1:1" x14ac:dyDescent="0.25">
      <c r="A75" s="15" t="s">
        <v>2626</v>
      </c>
    </row>
    <row r="76" spans="1:1" x14ac:dyDescent="0.25">
      <c r="A76" s="15" t="s">
        <v>2586</v>
      </c>
    </row>
    <row r="77" spans="1:1" x14ac:dyDescent="0.25">
      <c r="A77" s="15" t="s">
        <v>2915</v>
      </c>
    </row>
    <row r="78" spans="1:1" x14ac:dyDescent="0.25">
      <c r="A78" s="15" t="s">
        <v>2529</v>
      </c>
    </row>
    <row r="79" spans="1:1" x14ac:dyDescent="0.25">
      <c r="A79" s="15" t="s">
        <v>3197</v>
      </c>
    </row>
    <row r="80" spans="1:1" x14ac:dyDescent="0.25">
      <c r="A80" s="15" t="s">
        <v>3101</v>
      </c>
    </row>
    <row r="81" spans="1:1" x14ac:dyDescent="0.25">
      <c r="A81" s="15" t="s">
        <v>2348</v>
      </c>
    </row>
    <row r="82" spans="1:1" x14ac:dyDescent="0.25">
      <c r="A82" s="15" t="s">
        <v>3136</v>
      </c>
    </row>
    <row r="83" spans="1:1" x14ac:dyDescent="0.25">
      <c r="A83" s="15" t="s">
        <v>3148</v>
      </c>
    </row>
    <row r="84" spans="1:1" x14ac:dyDescent="0.25">
      <c r="A84" s="15" t="s">
        <v>2551</v>
      </c>
    </row>
    <row r="85" spans="1:1" x14ac:dyDescent="0.25">
      <c r="A85" s="15" t="s">
        <v>2667</v>
      </c>
    </row>
    <row r="86" spans="1:1" x14ac:dyDescent="0.25">
      <c r="A86" s="15" t="s">
        <v>2977</v>
      </c>
    </row>
    <row r="87" spans="1:1" x14ac:dyDescent="0.25">
      <c r="A87" s="15" t="s">
        <v>2405</v>
      </c>
    </row>
    <row r="88" spans="1:1" x14ac:dyDescent="0.25">
      <c r="A88" s="15" t="s">
        <v>2699</v>
      </c>
    </row>
    <row r="89" spans="1:1" x14ac:dyDescent="0.25">
      <c r="A89" s="15" t="s">
        <v>2898</v>
      </c>
    </row>
    <row r="90" spans="1:1" x14ac:dyDescent="0.25">
      <c r="A90" s="15" t="s">
        <v>3068</v>
      </c>
    </row>
    <row r="91" spans="1:1" x14ac:dyDescent="0.25">
      <c r="A91" s="15" t="s">
        <v>2823</v>
      </c>
    </row>
    <row r="92" spans="1:1" x14ac:dyDescent="0.25">
      <c r="A92" s="15" t="s">
        <v>2436</v>
      </c>
    </row>
    <row r="93" spans="1:1" x14ac:dyDescent="0.25">
      <c r="A93" s="15" t="s">
        <v>2407</v>
      </c>
    </row>
    <row r="94" spans="1:1" x14ac:dyDescent="0.25">
      <c r="A94" s="15" t="s">
        <v>2395</v>
      </c>
    </row>
    <row r="95" spans="1:1" x14ac:dyDescent="0.25">
      <c r="A95" s="15" t="s">
        <v>2559</v>
      </c>
    </row>
    <row r="96" spans="1:1" x14ac:dyDescent="0.25">
      <c r="A96" s="15" t="s">
        <v>2459</v>
      </c>
    </row>
    <row r="97" spans="1:1" x14ac:dyDescent="0.25">
      <c r="A97" s="15" t="s">
        <v>3114</v>
      </c>
    </row>
    <row r="98" spans="1:1" x14ac:dyDescent="0.25">
      <c r="A98" s="15" t="s">
        <v>2350</v>
      </c>
    </row>
    <row r="99" spans="1:1" x14ac:dyDescent="0.25">
      <c r="A99" s="15" t="s">
        <v>2345</v>
      </c>
    </row>
    <row r="100" spans="1:1" x14ac:dyDescent="0.25">
      <c r="A100" s="15" t="s">
        <v>2670</v>
      </c>
    </row>
    <row r="101" spans="1:1" x14ac:dyDescent="0.25">
      <c r="A101" s="15" t="s">
        <v>2530</v>
      </c>
    </row>
    <row r="102" spans="1:1" x14ac:dyDescent="0.25">
      <c r="A102" s="7" t="s">
        <v>73</v>
      </c>
    </row>
    <row r="103" spans="1:1" x14ac:dyDescent="0.25">
      <c r="A103" s="15" t="s">
        <v>2478</v>
      </c>
    </row>
    <row r="104" spans="1:1" x14ac:dyDescent="0.25">
      <c r="A104" s="15" t="s">
        <v>2659</v>
      </c>
    </row>
    <row r="105" spans="1:1" x14ac:dyDescent="0.25">
      <c r="A105" s="15" t="s">
        <v>2897</v>
      </c>
    </row>
    <row r="106" spans="1:1" x14ac:dyDescent="0.25">
      <c r="A106" s="15" t="s">
        <v>2563</v>
      </c>
    </row>
    <row r="107" spans="1:1" x14ac:dyDescent="0.25">
      <c r="A107" s="15" t="s">
        <v>2859</v>
      </c>
    </row>
    <row r="108" spans="1:1" x14ac:dyDescent="0.25">
      <c r="A108" s="15" t="s">
        <v>2909</v>
      </c>
    </row>
    <row r="109" spans="1:1" x14ac:dyDescent="0.25">
      <c r="A109" s="15" t="s">
        <v>2877</v>
      </c>
    </row>
    <row r="110" spans="1:1" x14ac:dyDescent="0.25">
      <c r="A110" s="15" t="s">
        <v>2368</v>
      </c>
    </row>
    <row r="111" spans="1:1" x14ac:dyDescent="0.25">
      <c r="A111" s="15" t="s">
        <v>2489</v>
      </c>
    </row>
    <row r="112" spans="1:1" x14ac:dyDescent="0.25">
      <c r="A112" s="15" t="s">
        <v>2856</v>
      </c>
    </row>
    <row r="113" spans="1:1" x14ac:dyDescent="0.25">
      <c r="A113" s="15" t="s">
        <v>3010</v>
      </c>
    </row>
    <row r="114" spans="1:1" x14ac:dyDescent="0.25">
      <c r="A114" s="15" t="s">
        <v>2635</v>
      </c>
    </row>
    <row r="115" spans="1:1" x14ac:dyDescent="0.25">
      <c r="A115" s="15" t="s">
        <v>2490</v>
      </c>
    </row>
    <row r="116" spans="1:1" x14ac:dyDescent="0.25">
      <c r="A116" s="15" t="s">
        <v>2522</v>
      </c>
    </row>
    <row r="117" spans="1:1" x14ac:dyDescent="0.25">
      <c r="A117" s="15" t="s">
        <v>2585</v>
      </c>
    </row>
    <row r="118" spans="1:1" x14ac:dyDescent="0.25">
      <c r="A118" s="15" t="s">
        <v>2528</v>
      </c>
    </row>
    <row r="119" spans="1:1" x14ac:dyDescent="0.25">
      <c r="A119" s="7" t="s">
        <v>874</v>
      </c>
    </row>
    <row r="120" spans="1:1" x14ac:dyDescent="0.25">
      <c r="A120" s="15" t="s">
        <v>2624</v>
      </c>
    </row>
    <row r="121" spans="1:1" x14ac:dyDescent="0.25">
      <c r="A121" s="15" t="s">
        <v>2758</v>
      </c>
    </row>
    <row r="122" spans="1:1" x14ac:dyDescent="0.25">
      <c r="A122" s="15" t="s">
        <v>2581</v>
      </c>
    </row>
    <row r="123" spans="1:1" x14ac:dyDescent="0.25">
      <c r="A123" s="7" t="s">
        <v>2249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B37"/>
  <sheetViews>
    <sheetView workbookViewId="0">
      <selection activeCell="A37" sqref="A37"/>
    </sheetView>
  </sheetViews>
  <sheetFormatPr defaultRowHeight="15" x14ac:dyDescent="0.25"/>
  <cols>
    <col min="1" max="1" width="34.28515625" bestFit="1" customWidth="1"/>
    <col min="2" max="2" width="4.28515625" bestFit="1" customWidth="1"/>
  </cols>
  <sheetData>
    <row r="1" spans="1:2" x14ac:dyDescent="0.25">
      <c r="A1" s="6" t="s">
        <v>2323</v>
      </c>
      <c r="B1" t="s">
        <v>9</v>
      </c>
    </row>
    <row r="3" spans="1:2" x14ac:dyDescent="0.25">
      <c r="A3" s="6" t="s">
        <v>2247</v>
      </c>
    </row>
    <row r="4" spans="1:2" x14ac:dyDescent="0.25">
      <c r="A4" s="7" t="s">
        <v>2899</v>
      </c>
    </row>
    <row r="5" spans="1:2" x14ac:dyDescent="0.25">
      <c r="A5" s="7" t="s">
        <v>2455</v>
      </c>
    </row>
    <row r="6" spans="1:2" x14ac:dyDescent="0.25">
      <c r="A6" s="7" t="s">
        <v>2479</v>
      </c>
    </row>
    <row r="7" spans="1:2" x14ac:dyDescent="0.25">
      <c r="A7" s="7" t="s">
        <v>2720</v>
      </c>
    </row>
    <row r="8" spans="1:2" x14ac:dyDescent="0.25">
      <c r="A8" s="7" t="s">
        <v>2583</v>
      </c>
    </row>
    <row r="9" spans="1:2" x14ac:dyDescent="0.25">
      <c r="A9" s="7" t="s">
        <v>3052</v>
      </c>
    </row>
    <row r="10" spans="1:2" x14ac:dyDescent="0.25">
      <c r="A10" s="7" t="s">
        <v>2338</v>
      </c>
    </row>
    <row r="11" spans="1:2" x14ac:dyDescent="0.25">
      <c r="A11" s="7" t="s">
        <v>3000</v>
      </c>
    </row>
    <row r="12" spans="1:2" x14ac:dyDescent="0.25">
      <c r="A12" s="7" t="s">
        <v>2769</v>
      </c>
    </row>
    <row r="13" spans="1:2" x14ac:dyDescent="0.25">
      <c r="A13" s="7" t="s">
        <v>2366</v>
      </c>
    </row>
    <row r="14" spans="1:2" x14ac:dyDescent="0.25">
      <c r="A14" s="7" t="s">
        <v>2748</v>
      </c>
    </row>
    <row r="15" spans="1:2" x14ac:dyDescent="0.25">
      <c r="A15" s="7" t="s">
        <v>2768</v>
      </c>
    </row>
    <row r="16" spans="1:2" x14ac:dyDescent="0.25">
      <c r="A16" s="7" t="s">
        <v>2462</v>
      </c>
    </row>
    <row r="17" spans="1:1" x14ac:dyDescent="0.25">
      <c r="A17" s="7" t="s">
        <v>2542</v>
      </c>
    </row>
    <row r="18" spans="1:1" x14ac:dyDescent="0.25">
      <c r="A18" s="7" t="s">
        <v>2984</v>
      </c>
    </row>
    <row r="19" spans="1:1" x14ac:dyDescent="0.25">
      <c r="A19" s="7" t="s">
        <v>3112</v>
      </c>
    </row>
    <row r="20" spans="1:1" x14ac:dyDescent="0.25">
      <c r="A20" s="7" t="s">
        <v>2782</v>
      </c>
    </row>
    <row r="21" spans="1:1" x14ac:dyDescent="0.25">
      <c r="A21" s="7" t="s">
        <v>2957</v>
      </c>
    </row>
    <row r="22" spans="1:1" x14ac:dyDescent="0.25">
      <c r="A22" s="7" t="s">
        <v>3047</v>
      </c>
    </row>
    <row r="23" spans="1:1" x14ac:dyDescent="0.25">
      <c r="A23" s="7" t="s">
        <v>3087</v>
      </c>
    </row>
    <row r="24" spans="1:1" x14ac:dyDescent="0.25">
      <c r="A24" s="7" t="s">
        <v>2495</v>
      </c>
    </row>
    <row r="25" spans="1:1" x14ac:dyDescent="0.25">
      <c r="A25" s="7" t="s">
        <v>3123</v>
      </c>
    </row>
    <row r="26" spans="1:1" x14ac:dyDescent="0.25">
      <c r="A26" s="7" t="s">
        <v>2551</v>
      </c>
    </row>
    <row r="27" spans="1:1" x14ac:dyDescent="0.25">
      <c r="A27" s="7" t="s">
        <v>2797</v>
      </c>
    </row>
    <row r="28" spans="1:1" x14ac:dyDescent="0.25">
      <c r="A28" s="7" t="s">
        <v>3048</v>
      </c>
    </row>
    <row r="29" spans="1:1" x14ac:dyDescent="0.25">
      <c r="A29" s="7" t="s">
        <v>2609</v>
      </c>
    </row>
    <row r="30" spans="1:1" x14ac:dyDescent="0.25">
      <c r="A30" s="7" t="s">
        <v>2500</v>
      </c>
    </row>
    <row r="31" spans="1:1" x14ac:dyDescent="0.25">
      <c r="A31" s="7" t="s">
        <v>2434</v>
      </c>
    </row>
    <row r="32" spans="1:1" x14ac:dyDescent="0.25">
      <c r="A32" s="7" t="s">
        <v>2785</v>
      </c>
    </row>
    <row r="33" spans="1:1" x14ac:dyDescent="0.25">
      <c r="A33" s="7" t="s">
        <v>2668</v>
      </c>
    </row>
    <row r="34" spans="1:1" x14ac:dyDescent="0.25">
      <c r="A34" s="7" t="s">
        <v>3249</v>
      </c>
    </row>
    <row r="35" spans="1:1" x14ac:dyDescent="0.25">
      <c r="A35" s="7" t="s">
        <v>3245</v>
      </c>
    </row>
    <row r="36" spans="1:1" x14ac:dyDescent="0.25">
      <c r="A36" s="7" t="s">
        <v>3250</v>
      </c>
    </row>
    <row r="37" spans="1:1" x14ac:dyDescent="0.25">
      <c r="A37" s="7" t="s">
        <v>2249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3:B55"/>
  <sheetViews>
    <sheetView workbookViewId="0">
      <selection activeCell="B55" sqref="B55"/>
    </sheetView>
  </sheetViews>
  <sheetFormatPr defaultRowHeight="15" x14ac:dyDescent="0.25"/>
  <cols>
    <col min="1" max="1" width="58" bestFit="1" customWidth="1"/>
    <col min="2" max="2" width="24.7109375" bestFit="1" customWidth="1"/>
  </cols>
  <sheetData>
    <row r="3" spans="1:2" x14ac:dyDescent="0.25">
      <c r="A3" s="6" t="s">
        <v>2247</v>
      </c>
      <c r="B3" t="s">
        <v>2329</v>
      </c>
    </row>
    <row r="4" spans="1:2" x14ac:dyDescent="0.25">
      <c r="A4" s="7" t="s">
        <v>513</v>
      </c>
      <c r="B4" s="8">
        <v>8</v>
      </c>
    </row>
    <row r="5" spans="1:2" x14ac:dyDescent="0.25">
      <c r="A5" s="7" t="s">
        <v>13</v>
      </c>
      <c r="B5" s="8">
        <v>8</v>
      </c>
    </row>
    <row r="6" spans="1:2" x14ac:dyDescent="0.25">
      <c r="A6" s="7" t="s">
        <v>35</v>
      </c>
      <c r="B6" s="8">
        <v>8</v>
      </c>
    </row>
    <row r="7" spans="1:2" x14ac:dyDescent="0.25">
      <c r="A7" s="7" t="s">
        <v>604</v>
      </c>
      <c r="B7" s="8">
        <v>6</v>
      </c>
    </row>
    <row r="8" spans="1:2" x14ac:dyDescent="0.25">
      <c r="A8" s="7" t="s">
        <v>1308</v>
      </c>
      <c r="B8" s="8">
        <v>6</v>
      </c>
    </row>
    <row r="9" spans="1:2" x14ac:dyDescent="0.25">
      <c r="A9" s="7" t="s">
        <v>1378</v>
      </c>
      <c r="B9" s="8">
        <v>6</v>
      </c>
    </row>
    <row r="10" spans="1:2" x14ac:dyDescent="0.25">
      <c r="A10" s="7" t="s">
        <v>1348</v>
      </c>
      <c r="B10" s="8">
        <v>6</v>
      </c>
    </row>
    <row r="11" spans="1:2" x14ac:dyDescent="0.25">
      <c r="A11" s="7" t="s">
        <v>1288</v>
      </c>
      <c r="B11" s="8">
        <v>5</v>
      </c>
    </row>
    <row r="12" spans="1:2" x14ac:dyDescent="0.25">
      <c r="A12" s="7" t="s">
        <v>490</v>
      </c>
      <c r="B12" s="8">
        <v>5</v>
      </c>
    </row>
    <row r="13" spans="1:2" x14ac:dyDescent="0.25">
      <c r="A13" s="7" t="s">
        <v>1200</v>
      </c>
      <c r="B13" s="8">
        <v>5</v>
      </c>
    </row>
    <row r="14" spans="1:2" x14ac:dyDescent="0.25">
      <c r="A14" s="7" t="s">
        <v>1336</v>
      </c>
      <c r="B14" s="8">
        <v>5</v>
      </c>
    </row>
    <row r="15" spans="1:2" x14ac:dyDescent="0.25">
      <c r="A15" s="7" t="s">
        <v>1297</v>
      </c>
      <c r="B15" s="8">
        <v>3</v>
      </c>
    </row>
    <row r="16" spans="1:2" x14ac:dyDescent="0.25">
      <c r="A16" s="7" t="s">
        <v>1547</v>
      </c>
      <c r="B16" s="8">
        <v>3</v>
      </c>
    </row>
    <row r="17" spans="1:2" x14ac:dyDescent="0.25">
      <c r="A17" s="7" t="s">
        <v>1116</v>
      </c>
      <c r="B17" s="8">
        <v>3</v>
      </c>
    </row>
    <row r="18" spans="1:2" x14ac:dyDescent="0.25">
      <c r="A18" s="7" t="s">
        <v>1539</v>
      </c>
      <c r="B18" s="8">
        <v>3</v>
      </c>
    </row>
    <row r="19" spans="1:2" x14ac:dyDescent="0.25">
      <c r="A19" s="7" t="s">
        <v>1309</v>
      </c>
      <c r="B19" s="8">
        <v>2</v>
      </c>
    </row>
    <row r="20" spans="1:2" x14ac:dyDescent="0.25">
      <c r="A20" s="7" t="s">
        <v>206</v>
      </c>
      <c r="B20" s="8">
        <v>2</v>
      </c>
    </row>
    <row r="21" spans="1:2" x14ac:dyDescent="0.25">
      <c r="A21" s="7" t="s">
        <v>1531</v>
      </c>
      <c r="B21" s="8">
        <v>2</v>
      </c>
    </row>
    <row r="22" spans="1:2" x14ac:dyDescent="0.25">
      <c r="A22" s="7" t="s">
        <v>1600</v>
      </c>
      <c r="B22" s="8">
        <v>2</v>
      </c>
    </row>
    <row r="23" spans="1:2" x14ac:dyDescent="0.25">
      <c r="A23" s="7" t="s">
        <v>1576</v>
      </c>
      <c r="B23" s="8">
        <v>2</v>
      </c>
    </row>
    <row r="24" spans="1:2" x14ac:dyDescent="0.25">
      <c r="A24" s="7" t="s">
        <v>180</v>
      </c>
      <c r="B24" s="8">
        <v>1</v>
      </c>
    </row>
    <row r="25" spans="1:2" x14ac:dyDescent="0.25">
      <c r="A25" s="7" t="s">
        <v>706</v>
      </c>
      <c r="B25" s="8">
        <v>1</v>
      </c>
    </row>
    <row r="26" spans="1:2" x14ac:dyDescent="0.25">
      <c r="A26" s="7" t="s">
        <v>1774</v>
      </c>
      <c r="B26" s="8">
        <v>1</v>
      </c>
    </row>
    <row r="27" spans="1:2" x14ac:dyDescent="0.25">
      <c r="A27" s="7" t="s">
        <v>1778</v>
      </c>
      <c r="B27" s="8">
        <v>1</v>
      </c>
    </row>
    <row r="28" spans="1:2" x14ac:dyDescent="0.25">
      <c r="A28" s="7" t="s">
        <v>635</v>
      </c>
      <c r="B28" s="8">
        <v>1</v>
      </c>
    </row>
    <row r="29" spans="1:2" x14ac:dyDescent="0.25">
      <c r="A29" s="7" t="s">
        <v>1279</v>
      </c>
      <c r="B29" s="8">
        <v>1</v>
      </c>
    </row>
    <row r="30" spans="1:2" x14ac:dyDescent="0.25">
      <c r="A30" s="7" t="s">
        <v>1784</v>
      </c>
      <c r="B30" s="8">
        <v>1</v>
      </c>
    </row>
    <row r="31" spans="1:2" x14ac:dyDescent="0.25">
      <c r="A31" s="7" t="s">
        <v>32</v>
      </c>
      <c r="B31" s="8">
        <v>1</v>
      </c>
    </row>
    <row r="32" spans="1:2" x14ac:dyDescent="0.25">
      <c r="A32" s="7" t="s">
        <v>275</v>
      </c>
      <c r="B32" s="8">
        <v>1</v>
      </c>
    </row>
    <row r="33" spans="1:2" x14ac:dyDescent="0.25">
      <c r="A33" s="7" t="s">
        <v>2185</v>
      </c>
      <c r="B33" s="8">
        <v>1</v>
      </c>
    </row>
    <row r="34" spans="1:2" x14ac:dyDescent="0.25">
      <c r="A34" s="7" t="s">
        <v>1264</v>
      </c>
      <c r="B34" s="8">
        <v>1</v>
      </c>
    </row>
    <row r="35" spans="1:2" x14ac:dyDescent="0.25">
      <c r="A35" s="7" t="s">
        <v>1772</v>
      </c>
      <c r="B35" s="8">
        <v>1</v>
      </c>
    </row>
    <row r="36" spans="1:2" x14ac:dyDescent="0.25">
      <c r="A36" s="7" t="s">
        <v>1773</v>
      </c>
      <c r="B36" s="8">
        <v>1</v>
      </c>
    </row>
    <row r="37" spans="1:2" x14ac:dyDescent="0.25">
      <c r="A37" s="7" t="s">
        <v>1673</v>
      </c>
      <c r="B37" s="8">
        <v>1</v>
      </c>
    </row>
    <row r="38" spans="1:2" x14ac:dyDescent="0.25">
      <c r="A38" s="7" t="s">
        <v>2281</v>
      </c>
      <c r="B38" s="8">
        <v>1</v>
      </c>
    </row>
    <row r="39" spans="1:2" x14ac:dyDescent="0.25">
      <c r="A39" s="7" t="s">
        <v>1603</v>
      </c>
      <c r="B39" s="8">
        <v>1</v>
      </c>
    </row>
    <row r="40" spans="1:2" x14ac:dyDescent="0.25">
      <c r="A40" s="7" t="s">
        <v>1783</v>
      </c>
      <c r="B40" s="8">
        <v>1</v>
      </c>
    </row>
    <row r="41" spans="1:2" x14ac:dyDescent="0.25">
      <c r="A41" s="7" t="s">
        <v>1720</v>
      </c>
      <c r="B41" s="8">
        <v>1</v>
      </c>
    </row>
    <row r="42" spans="1:2" x14ac:dyDescent="0.25">
      <c r="A42" s="7" t="s">
        <v>1776</v>
      </c>
      <c r="B42" s="8">
        <v>1</v>
      </c>
    </row>
    <row r="43" spans="1:2" x14ac:dyDescent="0.25">
      <c r="A43" s="7" t="s">
        <v>1155</v>
      </c>
      <c r="B43" s="8">
        <v>1</v>
      </c>
    </row>
    <row r="44" spans="1:2" x14ac:dyDescent="0.25">
      <c r="A44" s="7" t="s">
        <v>552</v>
      </c>
      <c r="B44" s="8">
        <v>1</v>
      </c>
    </row>
    <row r="45" spans="1:2" x14ac:dyDescent="0.25">
      <c r="A45" s="7" t="s">
        <v>2026</v>
      </c>
      <c r="B45" s="8">
        <v>1</v>
      </c>
    </row>
    <row r="46" spans="1:2" x14ac:dyDescent="0.25">
      <c r="A46" s="7" t="s">
        <v>428</v>
      </c>
      <c r="B46" s="8">
        <v>1</v>
      </c>
    </row>
    <row r="47" spans="1:2" x14ac:dyDescent="0.25">
      <c r="A47" s="7" t="s">
        <v>603</v>
      </c>
      <c r="B47" s="8">
        <v>1</v>
      </c>
    </row>
    <row r="48" spans="1:2" x14ac:dyDescent="0.25">
      <c r="A48" s="7" t="s">
        <v>1661</v>
      </c>
      <c r="B48" s="8">
        <v>1</v>
      </c>
    </row>
    <row r="49" spans="1:2" x14ac:dyDescent="0.25">
      <c r="A49" s="7" t="s">
        <v>2051</v>
      </c>
      <c r="B49" s="8">
        <v>1</v>
      </c>
    </row>
    <row r="50" spans="1:2" x14ac:dyDescent="0.25">
      <c r="A50" s="7" t="s">
        <v>509</v>
      </c>
      <c r="B50" s="8">
        <v>1</v>
      </c>
    </row>
    <row r="51" spans="1:2" x14ac:dyDescent="0.25">
      <c r="A51" s="7" t="s">
        <v>1719</v>
      </c>
      <c r="B51" s="8">
        <v>1</v>
      </c>
    </row>
    <row r="52" spans="1:2" x14ac:dyDescent="0.25">
      <c r="A52" s="7" t="s">
        <v>510</v>
      </c>
      <c r="B52" s="8">
        <v>1</v>
      </c>
    </row>
    <row r="53" spans="1:2" x14ac:dyDescent="0.25">
      <c r="A53" s="7" t="s">
        <v>94</v>
      </c>
      <c r="B53" s="8">
        <v>1</v>
      </c>
    </row>
    <row r="54" spans="1:2" x14ac:dyDescent="0.25">
      <c r="A54" s="7" t="s">
        <v>37</v>
      </c>
      <c r="B54" s="8">
        <v>1</v>
      </c>
    </row>
    <row r="55" spans="1:2" x14ac:dyDescent="0.25">
      <c r="A55" s="7" t="s">
        <v>2249</v>
      </c>
      <c r="B55" s="8">
        <v>121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3:A29"/>
  <sheetViews>
    <sheetView topLeftCell="A8" workbookViewId="0">
      <selection activeCell="A21" sqref="A21"/>
    </sheetView>
  </sheetViews>
  <sheetFormatPr defaultRowHeight="15" x14ac:dyDescent="0.25"/>
  <cols>
    <col min="1" max="1" width="61.7109375" bestFit="1" customWidth="1"/>
  </cols>
  <sheetData>
    <row r="3" spans="1:1" x14ac:dyDescent="0.25">
      <c r="A3" s="6" t="s">
        <v>2247</v>
      </c>
    </row>
    <row r="4" spans="1:1" x14ac:dyDescent="0.25">
      <c r="A4" s="7" t="s">
        <v>9</v>
      </c>
    </row>
    <row r="5" spans="1:1" x14ac:dyDescent="0.25">
      <c r="A5" s="15" t="s">
        <v>2825</v>
      </c>
    </row>
    <row r="6" spans="1:1" x14ac:dyDescent="0.25">
      <c r="A6" s="16" t="s">
        <v>57</v>
      </c>
    </row>
    <row r="7" spans="1:1" x14ac:dyDescent="0.25">
      <c r="A7" s="15" t="s">
        <v>2605</v>
      </c>
    </row>
    <row r="8" spans="1:1" x14ac:dyDescent="0.25">
      <c r="A8" s="16" t="s">
        <v>3207</v>
      </c>
    </row>
    <row r="9" spans="1:1" x14ac:dyDescent="0.25">
      <c r="A9" s="15" t="s">
        <v>3096</v>
      </c>
    </row>
    <row r="10" spans="1:1" x14ac:dyDescent="0.25">
      <c r="A10" s="16" t="s">
        <v>85</v>
      </c>
    </row>
    <row r="11" spans="1:1" x14ac:dyDescent="0.25">
      <c r="A11" s="15" t="s">
        <v>2499</v>
      </c>
    </row>
    <row r="12" spans="1:1" x14ac:dyDescent="0.25">
      <c r="A12" s="16" t="s">
        <v>941</v>
      </c>
    </row>
    <row r="13" spans="1:1" x14ac:dyDescent="0.25">
      <c r="A13" s="15" t="s">
        <v>3042</v>
      </c>
    </row>
    <row r="14" spans="1:1" x14ac:dyDescent="0.25">
      <c r="A14" s="16" t="s">
        <v>863</v>
      </c>
    </row>
    <row r="15" spans="1:1" x14ac:dyDescent="0.25">
      <c r="A15" s="15" t="s">
        <v>3046</v>
      </c>
    </row>
    <row r="16" spans="1:1" x14ac:dyDescent="0.25">
      <c r="A16" s="16" t="s">
        <v>1968</v>
      </c>
    </row>
    <row r="17" spans="1:1" x14ac:dyDescent="0.25">
      <c r="A17" s="15" t="s">
        <v>2388</v>
      </c>
    </row>
    <row r="18" spans="1:1" x14ac:dyDescent="0.25">
      <c r="A18" s="16" t="s">
        <v>941</v>
      </c>
    </row>
    <row r="19" spans="1:1" x14ac:dyDescent="0.25">
      <c r="A19" s="15" t="s">
        <v>2778</v>
      </c>
    </row>
    <row r="20" spans="1:1" x14ac:dyDescent="0.25">
      <c r="A20" s="16" t="s">
        <v>959</v>
      </c>
    </row>
    <row r="21" spans="1:1" x14ac:dyDescent="0.25">
      <c r="A21" s="15" t="s">
        <v>3079</v>
      </c>
    </row>
    <row r="22" spans="1:1" x14ac:dyDescent="0.25">
      <c r="A22" s="16" t="s">
        <v>941</v>
      </c>
    </row>
    <row r="23" spans="1:1" x14ac:dyDescent="0.25">
      <c r="A23" s="15" t="s">
        <v>3172</v>
      </c>
    </row>
    <row r="24" spans="1:1" x14ac:dyDescent="0.25">
      <c r="A24" s="16" t="s">
        <v>2192</v>
      </c>
    </row>
    <row r="25" spans="1:1" x14ac:dyDescent="0.25">
      <c r="A25" s="15" t="s">
        <v>2789</v>
      </c>
    </row>
    <row r="26" spans="1:1" x14ac:dyDescent="0.25">
      <c r="A26" s="16" t="s">
        <v>2165</v>
      </c>
    </row>
    <row r="27" spans="1:1" x14ac:dyDescent="0.25">
      <c r="A27" s="15" t="s">
        <v>2948</v>
      </c>
    </row>
    <row r="28" spans="1:1" x14ac:dyDescent="0.25">
      <c r="A28" s="16" t="s">
        <v>2201</v>
      </c>
    </row>
    <row r="29" spans="1:1" x14ac:dyDescent="0.25">
      <c r="A29" s="7" t="s">
        <v>2249</v>
      </c>
    </row>
  </sheetData>
  <pageMargins left="0.7" right="0.7" top="0.75" bottom="0.75" header="0.3" footer="0.3"/>
  <pageSetup paperSize="9" orientation="portrait" horizontalDpi="4294967293" verticalDpi="0"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3:A146"/>
  <sheetViews>
    <sheetView topLeftCell="A125" workbookViewId="0">
      <selection activeCell="A13" sqref="A4:A145"/>
    </sheetView>
  </sheetViews>
  <sheetFormatPr defaultRowHeight="15" x14ac:dyDescent="0.25"/>
  <cols>
    <col min="1" max="1" width="143.85546875" bestFit="1" customWidth="1"/>
  </cols>
  <sheetData>
    <row r="3" spans="1:1" x14ac:dyDescent="0.25">
      <c r="A3" s="6" t="s">
        <v>2247</v>
      </c>
    </row>
    <row r="4" spans="1:1" x14ac:dyDescent="0.25">
      <c r="A4" s="7" t="s">
        <v>2163</v>
      </c>
    </row>
    <row r="5" spans="1:1" x14ac:dyDescent="0.25">
      <c r="A5" s="7" t="s">
        <v>178</v>
      </c>
    </row>
    <row r="6" spans="1:1" x14ac:dyDescent="0.25">
      <c r="A6" s="7" t="s">
        <v>1325</v>
      </c>
    </row>
    <row r="7" spans="1:1" x14ac:dyDescent="0.25">
      <c r="A7" s="7" t="s">
        <v>2161</v>
      </c>
    </row>
    <row r="8" spans="1:1" x14ac:dyDescent="0.25">
      <c r="A8" s="7" t="s">
        <v>325</v>
      </c>
    </row>
    <row r="9" spans="1:1" x14ac:dyDescent="0.25">
      <c r="A9" s="7" t="s">
        <v>486</v>
      </c>
    </row>
    <row r="10" spans="1:1" x14ac:dyDescent="0.25">
      <c r="A10" s="7" t="s">
        <v>1423</v>
      </c>
    </row>
    <row r="11" spans="1:1" x14ac:dyDescent="0.25">
      <c r="A11" s="7" t="s">
        <v>1581</v>
      </c>
    </row>
    <row r="12" spans="1:1" x14ac:dyDescent="0.25">
      <c r="A12" s="7" t="s">
        <v>317</v>
      </c>
    </row>
    <row r="13" spans="1:1" x14ac:dyDescent="0.25">
      <c r="A13" s="7" t="s">
        <v>1949</v>
      </c>
    </row>
    <row r="14" spans="1:1" x14ac:dyDescent="0.25">
      <c r="A14" s="7" t="s">
        <v>1701</v>
      </c>
    </row>
    <row r="15" spans="1:1" x14ac:dyDescent="0.25">
      <c r="A15" s="7" t="s">
        <v>466</v>
      </c>
    </row>
    <row r="16" spans="1:1" x14ac:dyDescent="0.25">
      <c r="A16" s="7" t="s">
        <v>1597</v>
      </c>
    </row>
    <row r="17" spans="1:1" x14ac:dyDescent="0.25">
      <c r="A17" s="7" t="s">
        <v>2300</v>
      </c>
    </row>
    <row r="18" spans="1:1" x14ac:dyDescent="0.25">
      <c r="A18" s="7" t="s">
        <v>932</v>
      </c>
    </row>
    <row r="19" spans="1:1" x14ac:dyDescent="0.25">
      <c r="A19" s="7" t="s">
        <v>1782</v>
      </c>
    </row>
    <row r="20" spans="1:1" x14ac:dyDescent="0.25">
      <c r="A20" s="7" t="s">
        <v>729</v>
      </c>
    </row>
    <row r="21" spans="1:1" x14ac:dyDescent="0.25">
      <c r="A21" s="7" t="s">
        <v>484</v>
      </c>
    </row>
    <row r="22" spans="1:1" x14ac:dyDescent="0.25">
      <c r="A22" s="7" t="s">
        <v>1158</v>
      </c>
    </row>
    <row r="23" spans="1:1" x14ac:dyDescent="0.25">
      <c r="A23" s="7" t="s">
        <v>1664</v>
      </c>
    </row>
    <row r="24" spans="1:1" x14ac:dyDescent="0.25">
      <c r="A24" s="7" t="s">
        <v>664</v>
      </c>
    </row>
    <row r="25" spans="1:1" x14ac:dyDescent="0.25">
      <c r="A25" s="7" t="s">
        <v>641</v>
      </c>
    </row>
    <row r="26" spans="1:1" x14ac:dyDescent="0.25">
      <c r="A26" s="7" t="s">
        <v>1148</v>
      </c>
    </row>
    <row r="27" spans="1:1" x14ac:dyDescent="0.25">
      <c r="A27" s="7" t="s">
        <v>2148</v>
      </c>
    </row>
    <row r="28" spans="1:1" x14ac:dyDescent="0.25">
      <c r="A28" s="7" t="s">
        <v>806</v>
      </c>
    </row>
    <row r="29" spans="1:1" x14ac:dyDescent="0.25">
      <c r="A29" s="7" t="s">
        <v>238</v>
      </c>
    </row>
    <row r="30" spans="1:1" x14ac:dyDescent="0.25">
      <c r="A30" s="7" t="s">
        <v>86</v>
      </c>
    </row>
    <row r="31" spans="1:1" x14ac:dyDescent="0.25">
      <c r="A31" s="7" t="s">
        <v>2020</v>
      </c>
    </row>
    <row r="32" spans="1:1" x14ac:dyDescent="0.25">
      <c r="A32" s="7" t="s">
        <v>1839</v>
      </c>
    </row>
    <row r="33" spans="1:1" x14ac:dyDescent="0.25">
      <c r="A33" s="7" t="s">
        <v>1904</v>
      </c>
    </row>
    <row r="34" spans="1:1" x14ac:dyDescent="0.25">
      <c r="A34" s="7" t="s">
        <v>294</v>
      </c>
    </row>
    <row r="35" spans="1:1" x14ac:dyDescent="0.25">
      <c r="A35" s="7" t="s">
        <v>821</v>
      </c>
    </row>
    <row r="36" spans="1:1" x14ac:dyDescent="0.25">
      <c r="A36" s="7" t="s">
        <v>1804</v>
      </c>
    </row>
    <row r="37" spans="1:1" x14ac:dyDescent="0.25">
      <c r="A37" s="7" t="s">
        <v>1580</v>
      </c>
    </row>
    <row r="38" spans="1:1" x14ac:dyDescent="0.25">
      <c r="A38" s="7" t="s">
        <v>402</v>
      </c>
    </row>
    <row r="39" spans="1:1" x14ac:dyDescent="0.25">
      <c r="A39" s="7" t="s">
        <v>971</v>
      </c>
    </row>
    <row r="40" spans="1:1" x14ac:dyDescent="0.25">
      <c r="A40" s="7" t="s">
        <v>2200</v>
      </c>
    </row>
    <row r="41" spans="1:1" x14ac:dyDescent="0.25">
      <c r="A41" s="7" t="s">
        <v>2151</v>
      </c>
    </row>
    <row r="42" spans="1:1" x14ac:dyDescent="0.25">
      <c r="A42" s="7" t="s">
        <v>410</v>
      </c>
    </row>
    <row r="43" spans="1:1" x14ac:dyDescent="0.25">
      <c r="A43" s="7" t="s">
        <v>709</v>
      </c>
    </row>
    <row r="44" spans="1:1" x14ac:dyDescent="0.25">
      <c r="A44" s="7" t="s">
        <v>347</v>
      </c>
    </row>
    <row r="45" spans="1:1" x14ac:dyDescent="0.25">
      <c r="A45" s="7" t="s">
        <v>461</v>
      </c>
    </row>
    <row r="46" spans="1:1" x14ac:dyDescent="0.25">
      <c r="A46" s="7" t="s">
        <v>1214</v>
      </c>
    </row>
    <row r="47" spans="1:1" x14ac:dyDescent="0.25">
      <c r="A47" s="7" t="s">
        <v>1771</v>
      </c>
    </row>
    <row r="48" spans="1:1" x14ac:dyDescent="0.25">
      <c r="A48" s="7" t="s">
        <v>1390</v>
      </c>
    </row>
    <row r="49" spans="1:1" x14ac:dyDescent="0.25">
      <c r="A49" s="7" t="s">
        <v>1310</v>
      </c>
    </row>
    <row r="50" spans="1:1" x14ac:dyDescent="0.25">
      <c r="A50" s="7" t="s">
        <v>2190</v>
      </c>
    </row>
    <row r="51" spans="1:1" x14ac:dyDescent="0.25">
      <c r="A51" s="7" t="s">
        <v>669</v>
      </c>
    </row>
    <row r="52" spans="1:1" x14ac:dyDescent="0.25">
      <c r="A52" s="7" t="s">
        <v>1674</v>
      </c>
    </row>
    <row r="53" spans="1:1" x14ac:dyDescent="0.25">
      <c r="A53" s="7" t="s">
        <v>2301</v>
      </c>
    </row>
    <row r="54" spans="1:1" x14ac:dyDescent="0.25">
      <c r="A54" s="7" t="s">
        <v>1791</v>
      </c>
    </row>
    <row r="55" spans="1:1" x14ac:dyDescent="0.25">
      <c r="A55" s="7" t="s">
        <v>1891</v>
      </c>
    </row>
    <row r="56" spans="1:1" x14ac:dyDescent="0.25">
      <c r="A56" s="7" t="s">
        <v>2154</v>
      </c>
    </row>
    <row r="57" spans="1:1" x14ac:dyDescent="0.25">
      <c r="A57" s="7" t="s">
        <v>1192</v>
      </c>
    </row>
    <row r="58" spans="1:1" x14ac:dyDescent="0.25">
      <c r="A58" s="7" t="s">
        <v>2217</v>
      </c>
    </row>
    <row r="59" spans="1:1" x14ac:dyDescent="0.25">
      <c r="A59" s="7" t="s">
        <v>1319</v>
      </c>
    </row>
    <row r="60" spans="1:1" x14ac:dyDescent="0.25">
      <c r="A60" s="7" t="s">
        <v>2205</v>
      </c>
    </row>
    <row r="61" spans="1:1" x14ac:dyDescent="0.25">
      <c r="A61" s="7" t="s">
        <v>1607</v>
      </c>
    </row>
    <row r="62" spans="1:1" x14ac:dyDescent="0.25">
      <c r="A62" s="7" t="s">
        <v>1542</v>
      </c>
    </row>
    <row r="63" spans="1:1" x14ac:dyDescent="0.25">
      <c r="A63" s="7" t="s">
        <v>369</v>
      </c>
    </row>
    <row r="64" spans="1:1" x14ac:dyDescent="0.25">
      <c r="A64" s="7" t="s">
        <v>2139</v>
      </c>
    </row>
    <row r="65" spans="1:1" x14ac:dyDescent="0.25">
      <c r="A65" s="7" t="s">
        <v>1041</v>
      </c>
    </row>
    <row r="66" spans="1:1" x14ac:dyDescent="0.25">
      <c r="A66" s="7" t="s">
        <v>2042</v>
      </c>
    </row>
    <row r="67" spans="1:1" x14ac:dyDescent="0.25">
      <c r="A67" s="7" t="s">
        <v>335</v>
      </c>
    </row>
    <row r="68" spans="1:1" x14ac:dyDescent="0.25">
      <c r="A68" s="7" t="s">
        <v>1563</v>
      </c>
    </row>
    <row r="69" spans="1:1" x14ac:dyDescent="0.25">
      <c r="A69" s="7" t="s">
        <v>2113</v>
      </c>
    </row>
    <row r="70" spans="1:1" x14ac:dyDescent="0.25">
      <c r="A70" s="7" t="s">
        <v>1335</v>
      </c>
    </row>
    <row r="71" spans="1:1" x14ac:dyDescent="0.25">
      <c r="A71" s="7" t="s">
        <v>1867</v>
      </c>
    </row>
    <row r="72" spans="1:1" x14ac:dyDescent="0.25">
      <c r="A72" s="7" t="s">
        <v>1465</v>
      </c>
    </row>
    <row r="73" spans="1:1" x14ac:dyDescent="0.25">
      <c r="A73" s="7" t="s">
        <v>2078</v>
      </c>
    </row>
    <row r="74" spans="1:1" x14ac:dyDescent="0.25">
      <c r="A74" s="7" t="s">
        <v>414</v>
      </c>
    </row>
    <row r="75" spans="1:1" x14ac:dyDescent="0.25">
      <c r="A75" s="7" t="s">
        <v>959</v>
      </c>
    </row>
    <row r="76" spans="1:1" x14ac:dyDescent="0.25">
      <c r="A76" s="7" t="s">
        <v>85</v>
      </c>
    </row>
    <row r="77" spans="1:1" x14ac:dyDescent="0.25">
      <c r="A77" s="7" t="s">
        <v>1188</v>
      </c>
    </row>
    <row r="78" spans="1:1" x14ac:dyDescent="0.25">
      <c r="A78" s="7" t="s">
        <v>1972</v>
      </c>
    </row>
    <row r="79" spans="1:1" x14ac:dyDescent="0.25">
      <c r="A79" s="7" t="s">
        <v>1121</v>
      </c>
    </row>
    <row r="80" spans="1:1" x14ac:dyDescent="0.25">
      <c r="A80" s="7" t="s">
        <v>2130</v>
      </c>
    </row>
    <row r="81" spans="1:1" x14ac:dyDescent="0.25">
      <c r="A81" s="7" t="s">
        <v>2209</v>
      </c>
    </row>
    <row r="82" spans="1:1" x14ac:dyDescent="0.25">
      <c r="A82" s="7" t="s">
        <v>904</v>
      </c>
    </row>
    <row r="83" spans="1:1" x14ac:dyDescent="0.25">
      <c r="A83" s="7" t="s">
        <v>24</v>
      </c>
    </row>
    <row r="84" spans="1:1" x14ac:dyDescent="0.25">
      <c r="A84" s="7" t="s">
        <v>2211</v>
      </c>
    </row>
    <row r="85" spans="1:1" x14ac:dyDescent="0.25">
      <c r="A85" s="7" t="s">
        <v>863</v>
      </c>
    </row>
    <row r="86" spans="1:1" x14ac:dyDescent="0.25">
      <c r="A86" s="7" t="s">
        <v>57</v>
      </c>
    </row>
    <row r="87" spans="1:1" x14ac:dyDescent="0.25">
      <c r="A87" s="7" t="s">
        <v>643</v>
      </c>
    </row>
    <row r="88" spans="1:1" x14ac:dyDescent="0.25">
      <c r="A88" s="7" t="s">
        <v>945</v>
      </c>
    </row>
    <row r="89" spans="1:1" x14ac:dyDescent="0.25">
      <c r="A89" s="7" t="s">
        <v>873</v>
      </c>
    </row>
    <row r="90" spans="1:1" x14ac:dyDescent="0.25">
      <c r="A90" s="7" t="s">
        <v>941</v>
      </c>
    </row>
    <row r="91" spans="1:1" x14ac:dyDescent="0.25">
      <c r="A91" s="7" t="s">
        <v>699</v>
      </c>
    </row>
    <row r="92" spans="1:1" x14ac:dyDescent="0.25">
      <c r="A92" s="7" t="s">
        <v>1968</v>
      </c>
    </row>
    <row r="93" spans="1:1" x14ac:dyDescent="0.25">
      <c r="A93" s="7" t="s">
        <v>2201</v>
      </c>
    </row>
    <row r="94" spans="1:1" x14ac:dyDescent="0.25">
      <c r="A94" s="7" t="s">
        <v>456</v>
      </c>
    </row>
    <row r="95" spans="1:1" x14ac:dyDescent="0.25">
      <c r="A95" s="7" t="s">
        <v>1835</v>
      </c>
    </row>
    <row r="96" spans="1:1" x14ac:dyDescent="0.25">
      <c r="A96" s="7" t="s">
        <v>1193</v>
      </c>
    </row>
    <row r="97" spans="1:1" x14ac:dyDescent="0.25">
      <c r="A97" s="7" t="s">
        <v>2192</v>
      </c>
    </row>
    <row r="98" spans="1:1" x14ac:dyDescent="0.25">
      <c r="A98" s="7" t="s">
        <v>2237</v>
      </c>
    </row>
    <row r="99" spans="1:1" x14ac:dyDescent="0.25">
      <c r="A99" s="7" t="s">
        <v>1138</v>
      </c>
    </row>
    <row r="100" spans="1:1" x14ac:dyDescent="0.25">
      <c r="A100" s="7" t="s">
        <v>1929</v>
      </c>
    </row>
    <row r="101" spans="1:1" x14ac:dyDescent="0.25">
      <c r="A101" s="7" t="s">
        <v>2199</v>
      </c>
    </row>
    <row r="102" spans="1:1" x14ac:dyDescent="0.25">
      <c r="A102" s="7" t="s">
        <v>1481</v>
      </c>
    </row>
    <row r="103" spans="1:1" x14ac:dyDescent="0.25">
      <c r="A103" s="7" t="s">
        <v>1330</v>
      </c>
    </row>
    <row r="104" spans="1:1" x14ac:dyDescent="0.25">
      <c r="A104" s="7" t="s">
        <v>1289</v>
      </c>
    </row>
    <row r="105" spans="1:1" x14ac:dyDescent="0.25">
      <c r="A105" s="7" t="s">
        <v>2242</v>
      </c>
    </row>
    <row r="106" spans="1:1" x14ac:dyDescent="0.25">
      <c r="A106" s="7" t="s">
        <v>1324</v>
      </c>
    </row>
    <row r="107" spans="1:1" x14ac:dyDescent="0.25">
      <c r="A107" s="7" t="s">
        <v>2236</v>
      </c>
    </row>
    <row r="108" spans="1:1" x14ac:dyDescent="0.25">
      <c r="A108" s="7" t="s">
        <v>1760</v>
      </c>
    </row>
    <row r="109" spans="1:1" x14ac:dyDescent="0.25">
      <c r="A109" s="7" t="s">
        <v>2203</v>
      </c>
    </row>
    <row r="110" spans="1:1" x14ac:dyDescent="0.25">
      <c r="A110" s="7" t="s">
        <v>804</v>
      </c>
    </row>
    <row r="111" spans="1:1" x14ac:dyDescent="0.25">
      <c r="A111" s="7" t="s">
        <v>1555</v>
      </c>
    </row>
    <row r="112" spans="1:1" x14ac:dyDescent="0.25">
      <c r="A112" s="7" t="s">
        <v>76</v>
      </c>
    </row>
    <row r="113" spans="1:1" x14ac:dyDescent="0.25">
      <c r="A113" s="7" t="s">
        <v>2227</v>
      </c>
    </row>
    <row r="114" spans="1:1" x14ac:dyDescent="0.25">
      <c r="A114" s="7" t="s">
        <v>1543</v>
      </c>
    </row>
    <row r="115" spans="1:1" x14ac:dyDescent="0.25">
      <c r="A115" s="7" t="s">
        <v>2208</v>
      </c>
    </row>
    <row r="116" spans="1:1" x14ac:dyDescent="0.25">
      <c r="A116" s="7" t="s">
        <v>1321</v>
      </c>
    </row>
    <row r="117" spans="1:1" x14ac:dyDescent="0.25">
      <c r="A117" s="7" t="s">
        <v>967</v>
      </c>
    </row>
    <row r="118" spans="1:1" x14ac:dyDescent="0.25">
      <c r="A118" s="7" t="s">
        <v>463</v>
      </c>
    </row>
    <row r="119" spans="1:1" x14ac:dyDescent="0.25">
      <c r="A119" s="7" t="s">
        <v>1663</v>
      </c>
    </row>
    <row r="120" spans="1:1" x14ac:dyDescent="0.25">
      <c r="A120" s="7" t="s">
        <v>848</v>
      </c>
    </row>
    <row r="121" spans="1:1" x14ac:dyDescent="0.25">
      <c r="A121" s="7" t="s">
        <v>1058</v>
      </c>
    </row>
    <row r="122" spans="1:1" x14ac:dyDescent="0.25">
      <c r="A122" s="7" t="s">
        <v>962</v>
      </c>
    </row>
    <row r="123" spans="1:1" x14ac:dyDescent="0.25">
      <c r="A123" s="7" t="s">
        <v>938</v>
      </c>
    </row>
    <row r="124" spans="1:1" x14ac:dyDescent="0.25">
      <c r="A124" s="7" t="s">
        <v>202</v>
      </c>
    </row>
    <row r="125" spans="1:1" x14ac:dyDescent="0.25">
      <c r="A125" s="7" t="s">
        <v>1763</v>
      </c>
    </row>
    <row r="126" spans="1:1" x14ac:dyDescent="0.25">
      <c r="A126" s="7" t="s">
        <v>93</v>
      </c>
    </row>
    <row r="127" spans="1:1" x14ac:dyDescent="0.25">
      <c r="A127" s="7" t="s">
        <v>1937</v>
      </c>
    </row>
    <row r="128" spans="1:1" x14ac:dyDescent="0.25">
      <c r="A128" s="7" t="s">
        <v>841</v>
      </c>
    </row>
    <row r="129" spans="1:1" x14ac:dyDescent="0.25">
      <c r="A129" s="7" t="s">
        <v>922</v>
      </c>
    </row>
    <row r="130" spans="1:1" x14ac:dyDescent="0.25">
      <c r="A130" s="7" t="s">
        <v>1035</v>
      </c>
    </row>
    <row r="131" spans="1:1" x14ac:dyDescent="0.25">
      <c r="A131" s="7" t="s">
        <v>1980</v>
      </c>
    </row>
    <row r="132" spans="1:1" x14ac:dyDescent="0.25">
      <c r="A132" s="7" t="s">
        <v>1684</v>
      </c>
    </row>
    <row r="133" spans="1:1" x14ac:dyDescent="0.25">
      <c r="A133" s="7" t="s">
        <v>2187</v>
      </c>
    </row>
    <row r="134" spans="1:1" x14ac:dyDescent="0.25">
      <c r="A134" s="7" t="s">
        <v>1986</v>
      </c>
    </row>
    <row r="135" spans="1:1" x14ac:dyDescent="0.25">
      <c r="A135" s="7" t="s">
        <v>2231</v>
      </c>
    </row>
    <row r="136" spans="1:1" x14ac:dyDescent="0.25">
      <c r="A136" s="7" t="s">
        <v>2244</v>
      </c>
    </row>
    <row r="137" spans="1:1" x14ac:dyDescent="0.25">
      <c r="A137" s="7" t="s">
        <v>2165</v>
      </c>
    </row>
    <row r="138" spans="1:1" x14ac:dyDescent="0.25">
      <c r="A138" s="7" t="s">
        <v>2248</v>
      </c>
    </row>
    <row r="139" spans="1:1" x14ac:dyDescent="0.25">
      <c r="A139" s="7" t="s">
        <v>3203</v>
      </c>
    </row>
    <row r="140" spans="1:1" x14ac:dyDescent="0.25">
      <c r="A140" s="7" t="s">
        <v>3204</v>
      </c>
    </row>
    <row r="141" spans="1:1" x14ac:dyDescent="0.25">
      <c r="A141" s="7" t="s">
        <v>3207</v>
      </c>
    </row>
    <row r="142" spans="1:1" x14ac:dyDescent="0.25">
      <c r="A142" s="7" t="s">
        <v>3230</v>
      </c>
    </row>
    <row r="143" spans="1:1" x14ac:dyDescent="0.25">
      <c r="A143" s="7" t="s">
        <v>3225</v>
      </c>
    </row>
    <row r="144" spans="1:1" x14ac:dyDescent="0.25">
      <c r="A144" s="7" t="s">
        <v>3263</v>
      </c>
    </row>
    <row r="145" spans="1:1" x14ac:dyDescent="0.25">
      <c r="A145" s="7" t="s">
        <v>3265</v>
      </c>
    </row>
    <row r="146" spans="1:1" x14ac:dyDescent="0.25">
      <c r="A146" s="7" t="s">
        <v>2249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22"/>
  <sheetViews>
    <sheetView workbookViewId="0">
      <selection activeCell="AH1" sqref="AH1"/>
    </sheetView>
  </sheetViews>
  <sheetFormatPr defaultRowHeight="15" x14ac:dyDescent="0.25"/>
  <cols>
    <col min="1" max="1" width="27.85546875" customWidth="1"/>
    <col min="2" max="2" width="28" customWidth="1"/>
  </cols>
  <sheetData>
    <row r="1" spans="1:34" x14ac:dyDescent="0.25">
      <c r="A1" s="1" t="s">
        <v>5</v>
      </c>
      <c r="B1" s="1" t="s">
        <v>4</v>
      </c>
      <c r="C1" s="1" t="s">
        <v>2321</v>
      </c>
      <c r="D1" s="1" t="s">
        <v>3251</v>
      </c>
      <c r="E1" s="1" t="s">
        <v>2315</v>
      </c>
      <c r="F1" s="1" t="s">
        <v>2323</v>
      </c>
      <c r="G1" s="1" t="s">
        <v>2325</v>
      </c>
      <c r="H1" s="1" t="s">
        <v>2326</v>
      </c>
      <c r="I1" s="1" t="s">
        <v>2322</v>
      </c>
      <c r="J1" s="1" t="s">
        <v>3</v>
      </c>
      <c r="K1" s="1" t="s">
        <v>78</v>
      </c>
      <c r="L1" s="1" t="s">
        <v>2214</v>
      </c>
      <c r="M1" s="1" t="s">
        <v>2328</v>
      </c>
      <c r="N1" s="1" t="s">
        <v>2238</v>
      </c>
      <c r="O1" s="1" t="s">
        <v>2327</v>
      </c>
      <c r="P1" s="1" t="s">
        <v>0</v>
      </c>
      <c r="Q1" s="1" t="s">
        <v>1</v>
      </c>
      <c r="R1" s="1" t="s">
        <v>1961</v>
      </c>
      <c r="S1" s="1" t="s">
        <v>2</v>
      </c>
      <c r="T1" s="1" t="s">
        <v>2268</v>
      </c>
      <c r="U1" s="1" t="s">
        <v>2320</v>
      </c>
      <c r="V1" s="1" t="s">
        <v>1729</v>
      </c>
      <c r="W1" s="4" t="s">
        <v>1722</v>
      </c>
      <c r="X1" s="4" t="s">
        <v>1723</v>
      </c>
      <c r="Y1" s="4" t="s">
        <v>1724</v>
      </c>
      <c r="Z1" s="4" t="s">
        <v>1725</v>
      </c>
      <c r="AA1" s="4" t="s">
        <v>1726</v>
      </c>
      <c r="AB1" s="4" t="s">
        <v>1727</v>
      </c>
      <c r="AC1" s="4" t="s">
        <v>1728</v>
      </c>
      <c r="AD1" s="4" t="s">
        <v>1732</v>
      </c>
      <c r="AE1" s="4" t="s">
        <v>1730</v>
      </c>
      <c r="AF1" s="4" t="s">
        <v>1731</v>
      </c>
      <c r="AG1" s="9" t="s">
        <v>2262</v>
      </c>
      <c r="AH1" s="4" t="s">
        <v>2330</v>
      </c>
    </row>
    <row r="2" spans="1:34" hidden="1" x14ac:dyDescent="0.25">
      <c r="A2" s="2" t="s">
        <v>1772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2" t="s">
        <v>1775</v>
      </c>
      <c r="R2" s="5" t="s">
        <v>885</v>
      </c>
      <c r="S2" s="2" t="s">
        <v>211</v>
      </c>
      <c r="T2" s="2"/>
      <c r="U2" s="2" t="s">
        <v>1772</v>
      </c>
      <c r="V2" s="1"/>
      <c r="W2" s="4"/>
      <c r="X2" s="4"/>
      <c r="Y2" s="4"/>
      <c r="Z2" s="4"/>
      <c r="AA2" s="4"/>
      <c r="AB2" s="4"/>
      <c r="AC2" s="4"/>
      <c r="AD2" s="4"/>
      <c r="AE2" s="4"/>
      <c r="AF2" s="5" t="s">
        <v>9</v>
      </c>
      <c r="AG2" s="10">
        <f>COUNTIF(Table16[[#This Row],[Catalogue of the Museum of London Antiquities 1854]:[Illustrations of Roman London 1859]],"=y")</f>
        <v>1</v>
      </c>
      <c r="AH2" s="10" t="str">
        <f>CONCATENATE(Table16[[#This Row],[Surname]],", ",Table16[[#This Row],[First name]])</f>
        <v xml:space="preserve">Academy of Sciences, Arts and Belles Letres of Caen, </v>
      </c>
    </row>
    <row r="3" spans="1:34" hidden="1" x14ac:dyDescent="0.25">
      <c r="A3" s="2" t="s">
        <v>696</v>
      </c>
      <c r="B3" s="2" t="s">
        <v>7</v>
      </c>
      <c r="C3" s="5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 t="s">
        <v>794</v>
      </c>
      <c r="R3" s="5" t="s">
        <v>128</v>
      </c>
      <c r="S3" s="2" t="s">
        <v>27</v>
      </c>
      <c r="T3" s="2"/>
      <c r="U3" s="2"/>
      <c r="V3" s="2"/>
      <c r="W3" s="5"/>
      <c r="X3" s="5"/>
      <c r="Y3" s="5"/>
      <c r="Z3" s="5"/>
      <c r="AA3" s="5"/>
      <c r="AB3" s="5"/>
      <c r="AC3" s="5"/>
      <c r="AD3" s="5" t="s">
        <v>9</v>
      </c>
      <c r="AE3" s="5"/>
      <c r="AF3" s="5"/>
      <c r="AG3" s="11">
        <f>COUNTIF(Table16[[#This Row],[Catalogue of the Museum of London Antiquities 1854]:[Illustrations of Roman London 1859]],"=y")</f>
        <v>1</v>
      </c>
      <c r="AH3" s="11" t="str">
        <f>CONCATENATE(Table16[[#This Row],[Surname]],", ",Table16[[#This Row],[First name]])</f>
        <v>Acton, Edward</v>
      </c>
    </row>
    <row r="4" spans="1:34" hidden="1" x14ac:dyDescent="0.25">
      <c r="A4" s="2" t="s">
        <v>1525</v>
      </c>
      <c r="B4" s="2" t="s">
        <v>1526</v>
      </c>
      <c r="C4" s="2"/>
      <c r="D4" s="2"/>
      <c r="E4" s="2"/>
      <c r="F4" s="2"/>
      <c r="G4" s="2"/>
      <c r="H4" s="2"/>
      <c r="I4" s="2"/>
      <c r="J4" s="2" t="s">
        <v>9</v>
      </c>
      <c r="K4" s="2"/>
      <c r="L4" s="2"/>
      <c r="M4" s="2"/>
      <c r="N4" s="2"/>
      <c r="O4" s="2"/>
      <c r="P4" s="2" t="s">
        <v>1527</v>
      </c>
      <c r="Q4" s="2" t="s">
        <v>1231</v>
      </c>
      <c r="R4" s="5" t="s">
        <v>26</v>
      </c>
      <c r="S4" s="2" t="s">
        <v>27</v>
      </c>
      <c r="T4" s="2"/>
      <c r="U4" s="2"/>
      <c r="V4" s="2"/>
      <c r="W4" s="5"/>
      <c r="X4" s="5"/>
      <c r="Y4" s="5"/>
      <c r="Z4" s="5"/>
      <c r="AA4" s="5"/>
      <c r="AB4" s="5" t="s">
        <v>9</v>
      </c>
      <c r="AC4" s="5"/>
      <c r="AD4" s="5"/>
      <c r="AE4" s="5"/>
      <c r="AF4" s="5" t="s">
        <v>9</v>
      </c>
      <c r="AG4" s="11">
        <f>COUNTIF(Table16[[#This Row],[Catalogue of the Museum of London Antiquities 1854]:[Illustrations of Roman London 1859]],"=y")</f>
        <v>2</v>
      </c>
      <c r="AH4" s="11" t="str">
        <f>CONCATENATE(Table16[[#This Row],[Surname]],", ",Table16[[#This Row],[First name]])</f>
        <v>Acworth, Brindley</v>
      </c>
    </row>
    <row r="5" spans="1:34" hidden="1" x14ac:dyDescent="0.25">
      <c r="A5" t="s">
        <v>6</v>
      </c>
      <c r="B5" t="s">
        <v>7</v>
      </c>
      <c r="Q5" t="s">
        <v>8</v>
      </c>
      <c r="R5" s="3" t="s">
        <v>111</v>
      </c>
      <c r="S5" t="s">
        <v>27</v>
      </c>
      <c r="V5" t="s">
        <v>9</v>
      </c>
      <c r="W5" s="3"/>
      <c r="X5" s="3"/>
      <c r="Y5" s="3"/>
      <c r="Z5" s="3"/>
      <c r="AA5" s="3"/>
      <c r="AB5" s="3"/>
      <c r="AC5" s="3"/>
      <c r="AD5" s="3"/>
      <c r="AE5" s="3"/>
      <c r="AF5" s="3"/>
      <c r="AG5" s="12">
        <f>COUNTIF(Table16[[#This Row],[Catalogue of the Museum of London Antiquities 1854]:[Illustrations of Roman London 1859]],"=y")</f>
        <v>1</v>
      </c>
      <c r="AH5" s="12" t="str">
        <f>CONCATENATE(Table16[[#This Row],[Surname]],", ",Table16[[#This Row],[First name]])</f>
        <v>Adam, Edward</v>
      </c>
    </row>
    <row r="6" spans="1:34" hidden="1" x14ac:dyDescent="0.25">
      <c r="A6" t="s">
        <v>796</v>
      </c>
      <c r="B6" t="s">
        <v>125</v>
      </c>
      <c r="P6" t="s">
        <v>797</v>
      </c>
      <c r="Q6" t="s">
        <v>798</v>
      </c>
      <c r="R6" s="3" t="s">
        <v>468</v>
      </c>
      <c r="S6" t="s">
        <v>27</v>
      </c>
      <c r="W6" s="3"/>
      <c r="X6" s="3"/>
      <c r="Y6" s="3"/>
      <c r="Z6" s="3"/>
      <c r="AA6" s="3"/>
      <c r="AB6" s="3"/>
      <c r="AC6" s="3"/>
      <c r="AD6" s="3" t="s">
        <v>9</v>
      </c>
      <c r="AE6" s="3"/>
      <c r="AF6" s="3"/>
      <c r="AG6" s="12">
        <f>COUNTIF(Table16[[#This Row],[Catalogue of the Museum of London Antiquities 1854]:[Illustrations of Roman London 1859]],"=y")</f>
        <v>1</v>
      </c>
      <c r="AH6" s="12" t="str">
        <f>CONCATENATE(Table16[[#This Row],[Surname]],", ",Table16[[#This Row],[First name]])</f>
        <v>Adams, Henry</v>
      </c>
    </row>
    <row r="7" spans="1:34" x14ac:dyDescent="0.25">
      <c r="A7" t="s">
        <v>10</v>
      </c>
      <c r="B7" t="s">
        <v>11</v>
      </c>
      <c r="C7" t="s">
        <v>804</v>
      </c>
      <c r="D7" t="s">
        <v>9</v>
      </c>
      <c r="N7" t="s">
        <v>2218</v>
      </c>
      <c r="Q7" t="s">
        <v>12</v>
      </c>
      <c r="R7" s="3" t="s">
        <v>2061</v>
      </c>
      <c r="S7" t="s">
        <v>27</v>
      </c>
      <c r="V7" t="s">
        <v>9</v>
      </c>
      <c r="W7" s="3"/>
      <c r="X7" s="3"/>
      <c r="Y7" s="3"/>
      <c r="Z7" s="3"/>
      <c r="AA7" s="3"/>
      <c r="AB7" s="3"/>
      <c r="AC7" s="3"/>
      <c r="AD7" s="3"/>
      <c r="AE7" s="3"/>
      <c r="AF7" s="3"/>
      <c r="AG7" s="12">
        <f>COUNTIF(Table16[[#This Row],[Catalogue of the Museum of London Antiquities 1854]:[Illustrations of Roman London 1859]],"=y")</f>
        <v>1</v>
      </c>
      <c r="AH7" s="12" t="str">
        <f>CONCATENATE(Table16[[#This Row],[Surname]],", ",Table16[[#This Row],[First name]])</f>
        <v>Adamson, John</v>
      </c>
    </row>
    <row r="8" spans="1:34" x14ac:dyDescent="0.25">
      <c r="A8" t="s">
        <v>14</v>
      </c>
      <c r="B8" t="s">
        <v>15</v>
      </c>
      <c r="C8" t="s">
        <v>2203</v>
      </c>
      <c r="D8" t="s">
        <v>9</v>
      </c>
      <c r="P8" t="s">
        <v>1528</v>
      </c>
      <c r="Q8" t="s">
        <v>16</v>
      </c>
      <c r="R8" s="3" t="s">
        <v>16</v>
      </c>
      <c r="S8" t="s">
        <v>27</v>
      </c>
      <c r="T8" t="s">
        <v>9</v>
      </c>
      <c r="V8" t="s">
        <v>9</v>
      </c>
      <c r="W8" s="3" t="s">
        <v>9</v>
      </c>
      <c r="X8" s="3" t="s">
        <v>9</v>
      </c>
      <c r="Y8" s="3" t="s">
        <v>9</v>
      </c>
      <c r="Z8" s="3" t="s">
        <v>9</v>
      </c>
      <c r="AA8" s="3" t="s">
        <v>9</v>
      </c>
      <c r="AB8" s="3" t="s">
        <v>9</v>
      </c>
      <c r="AC8" s="3"/>
      <c r="AD8" s="3" t="s">
        <v>9</v>
      </c>
      <c r="AE8" s="3"/>
      <c r="AF8" s="3" t="s">
        <v>9</v>
      </c>
      <c r="AG8" s="12">
        <f>COUNTIF(Table16[[#This Row],[Catalogue of the Museum of London Antiquities 1854]:[Illustrations of Roman London 1859]],"=y")</f>
        <v>9</v>
      </c>
      <c r="AH8" s="12" t="str">
        <f>CONCATENATE(Table16[[#This Row],[Surname]],", ",Table16[[#This Row],[First name]])</f>
        <v>Akerman, John Yonge</v>
      </c>
    </row>
    <row r="9" spans="1:34" x14ac:dyDescent="0.25">
      <c r="A9" t="s">
        <v>17</v>
      </c>
      <c r="B9" t="s">
        <v>18</v>
      </c>
      <c r="D9" t="s">
        <v>9</v>
      </c>
      <c r="P9" t="s">
        <v>19</v>
      </c>
      <c r="Q9" t="s">
        <v>16</v>
      </c>
      <c r="R9" s="3" t="s">
        <v>16</v>
      </c>
      <c r="S9" t="s">
        <v>27</v>
      </c>
      <c r="V9" t="s">
        <v>9</v>
      </c>
      <c r="W9" s="3"/>
      <c r="X9" s="3"/>
      <c r="Y9" s="3"/>
      <c r="Z9" s="3"/>
      <c r="AA9" s="3"/>
      <c r="AB9" s="3"/>
      <c r="AC9" s="3"/>
      <c r="AD9" s="3"/>
      <c r="AE9" s="3"/>
      <c r="AF9" s="3"/>
      <c r="AG9" s="12">
        <f>COUNTIF(Table16[[#This Row],[Catalogue of the Museum of London Antiquities 1854]:[Illustrations of Roman London 1859]],"=y")</f>
        <v>1</v>
      </c>
      <c r="AH9" s="12" t="str">
        <f>CONCATENATE(Table16[[#This Row],[Surname]],", ",Table16[[#This Row],[First name]])</f>
        <v>Ainsworth, William Harrison</v>
      </c>
    </row>
    <row r="10" spans="1:34" x14ac:dyDescent="0.25">
      <c r="A10" t="s">
        <v>17</v>
      </c>
      <c r="B10" t="s">
        <v>20</v>
      </c>
      <c r="D10" t="s">
        <v>9</v>
      </c>
      <c r="J10" t="s">
        <v>9</v>
      </c>
      <c r="L10" t="s">
        <v>9</v>
      </c>
      <c r="P10" t="s">
        <v>21</v>
      </c>
      <c r="Q10" t="s">
        <v>16</v>
      </c>
      <c r="R10" s="3" t="s">
        <v>16</v>
      </c>
      <c r="S10" t="s">
        <v>27</v>
      </c>
      <c r="V10" t="s">
        <v>9</v>
      </c>
      <c r="W10" s="3"/>
      <c r="X10" s="3"/>
      <c r="Y10" s="3"/>
      <c r="Z10" s="3"/>
      <c r="AA10" s="3"/>
      <c r="AB10" s="3"/>
      <c r="AC10" s="3"/>
      <c r="AD10" s="3" t="s">
        <v>9</v>
      </c>
      <c r="AE10" s="3"/>
      <c r="AF10" s="3"/>
      <c r="AG10" s="12">
        <f>COUNTIF(Table16[[#This Row],[Catalogue of the Museum of London Antiquities 1854]:[Illustrations of Roman London 1859]],"=y")</f>
        <v>2</v>
      </c>
      <c r="AH10" s="12" t="str">
        <f>CONCATENATE(Table16[[#This Row],[Surname]],", ",Table16[[#This Row],[First name]])</f>
        <v>Ainsworth, William Francis</v>
      </c>
    </row>
    <row r="11" spans="1:34" hidden="1" x14ac:dyDescent="0.25">
      <c r="A11" t="s">
        <v>28</v>
      </c>
      <c r="B11" t="s">
        <v>29</v>
      </c>
      <c r="P11" t="s">
        <v>799</v>
      </c>
      <c r="Q11" t="s">
        <v>16</v>
      </c>
      <c r="R11" s="3" t="s">
        <v>16</v>
      </c>
      <c r="S11" t="s">
        <v>27</v>
      </c>
      <c r="V11" t="s">
        <v>9</v>
      </c>
      <c r="W11" s="3"/>
      <c r="X11" s="3"/>
      <c r="Y11" s="3"/>
      <c r="Z11" s="3"/>
      <c r="AA11" s="3"/>
      <c r="AB11" s="3"/>
      <c r="AC11" s="3"/>
      <c r="AD11" s="3" t="s">
        <v>9</v>
      </c>
      <c r="AE11" s="3"/>
      <c r="AF11" s="3"/>
      <c r="AG11" s="12">
        <f>COUNTIF(Table16[[#This Row],[Catalogue of the Museum of London Antiquities 1854]:[Illustrations of Roman London 1859]],"=y")</f>
        <v>2</v>
      </c>
      <c r="AH11" s="12" t="str">
        <f>CONCATENATE(Table16[[#This Row],[Surname]],", ",Table16[[#This Row],[First name]])</f>
        <v>Ainslie, Charles</v>
      </c>
    </row>
    <row r="12" spans="1:34" hidden="1" x14ac:dyDescent="0.25">
      <c r="A12" t="s">
        <v>28</v>
      </c>
      <c r="B12" t="s">
        <v>800</v>
      </c>
      <c r="J12" t="s">
        <v>9</v>
      </c>
      <c r="P12" t="s">
        <v>1482</v>
      </c>
      <c r="Q12" t="s">
        <v>801</v>
      </c>
      <c r="R12" s="3" t="s">
        <v>230</v>
      </c>
      <c r="S12" t="s">
        <v>27</v>
      </c>
      <c r="W12" s="3"/>
      <c r="X12" s="3"/>
      <c r="Y12" s="3"/>
      <c r="Z12" s="3"/>
      <c r="AA12" s="3"/>
      <c r="AB12" s="3"/>
      <c r="AC12" s="3"/>
      <c r="AD12" s="3" t="s">
        <v>9</v>
      </c>
      <c r="AE12" s="3"/>
      <c r="AF12" s="3"/>
      <c r="AG12" s="12">
        <f>COUNTIF(Table16[[#This Row],[Catalogue of the Museum of London Antiquities 1854]:[Illustrations of Roman London 1859]],"=y")</f>
        <v>1</v>
      </c>
      <c r="AH12" s="12" t="str">
        <f>CONCATENATE(Table16[[#This Row],[Surname]],", ",Table16[[#This Row],[First name]])</f>
        <v>Ainslie, Philip Barrington</v>
      </c>
    </row>
    <row r="13" spans="1:34" hidden="1" x14ac:dyDescent="0.25">
      <c r="A13" t="s">
        <v>1415</v>
      </c>
      <c r="B13" t="s">
        <v>1529</v>
      </c>
      <c r="P13" t="s">
        <v>1530</v>
      </c>
      <c r="Q13" t="s">
        <v>16</v>
      </c>
      <c r="R13" s="3" t="s">
        <v>16</v>
      </c>
      <c r="S13" t="s">
        <v>27</v>
      </c>
      <c r="W13" s="3"/>
      <c r="X13" s="3"/>
      <c r="Y13" s="3"/>
      <c r="Z13" s="3"/>
      <c r="AA13" s="3"/>
      <c r="AB13" s="3" t="s">
        <v>9</v>
      </c>
      <c r="AC13" s="3" t="s">
        <v>9</v>
      </c>
      <c r="AD13" s="3"/>
      <c r="AE13" s="3"/>
      <c r="AF13" s="3"/>
      <c r="AG13" s="12">
        <f>COUNTIF(Table16[[#This Row],[Catalogue of the Museum of London Antiquities 1854]:[Illustrations of Roman London 1859]],"=y")</f>
        <v>2</v>
      </c>
      <c r="AH13" s="12" t="str">
        <f>CONCATENATE(Table16[[#This Row],[Surname]],", ",Table16[[#This Row],[First name]])</f>
        <v>Allen, Edward George</v>
      </c>
    </row>
    <row r="14" spans="1:34" x14ac:dyDescent="0.25">
      <c r="A14" t="s">
        <v>1415</v>
      </c>
      <c r="B14" t="s">
        <v>72</v>
      </c>
      <c r="D14" t="s">
        <v>9</v>
      </c>
      <c r="P14" s="3" t="s">
        <v>3235</v>
      </c>
      <c r="Q14" t="s">
        <v>16</v>
      </c>
      <c r="R14" s="3" t="s">
        <v>16</v>
      </c>
      <c r="S14" t="s">
        <v>27</v>
      </c>
      <c r="W14" s="3"/>
      <c r="X14" s="3"/>
      <c r="Y14" s="3"/>
      <c r="Z14" s="3" t="s">
        <v>9</v>
      </c>
      <c r="AA14" s="3" t="s">
        <v>9</v>
      </c>
      <c r="AB14" s="3" t="s">
        <v>9</v>
      </c>
      <c r="AC14" s="3" t="s">
        <v>9</v>
      </c>
      <c r="AD14" s="3"/>
      <c r="AE14" s="3"/>
      <c r="AF14" s="3" t="s">
        <v>9</v>
      </c>
      <c r="AG14" s="12">
        <f>COUNTIF(Table16[[#This Row],[Catalogue of the Museum of London Antiquities 1854]:[Illustrations of Roman London 1859]],"=y")</f>
        <v>5</v>
      </c>
      <c r="AH14" s="12" t="str">
        <f>CONCATENATE(Table16[[#This Row],[Surname]],", ",Table16[[#This Row],[First name]])</f>
        <v>Allen, William</v>
      </c>
    </row>
    <row r="15" spans="1:34" hidden="1" x14ac:dyDescent="0.25">
      <c r="A15" t="s">
        <v>22</v>
      </c>
      <c r="B15" t="s">
        <v>23</v>
      </c>
      <c r="C15" t="s">
        <v>24</v>
      </c>
      <c r="E15" t="s">
        <v>9</v>
      </c>
      <c r="Q15" t="s">
        <v>25</v>
      </c>
      <c r="R15" s="3" t="s">
        <v>26</v>
      </c>
      <c r="S15" t="s">
        <v>27</v>
      </c>
      <c r="V15" t="s">
        <v>9</v>
      </c>
      <c r="W15" s="3"/>
      <c r="X15" s="3"/>
      <c r="Y15" s="3"/>
      <c r="Z15" s="3"/>
      <c r="AA15" s="3"/>
      <c r="AB15" s="3"/>
      <c r="AC15" s="3"/>
      <c r="AD15" s="3"/>
      <c r="AE15" s="3"/>
      <c r="AF15" s="3"/>
      <c r="AG15" s="12">
        <f>COUNTIF(Table16[[#This Row],[Catalogue of the Museum of London Antiquities 1854]:[Illustrations of Roman London 1859]],"=y")</f>
        <v>1</v>
      </c>
      <c r="AH15" s="12" t="str">
        <f>CONCATENATE(Table16[[#This Row],[Surname]],", ",Table16[[#This Row],[First name]])</f>
        <v>Alston, E C</v>
      </c>
    </row>
    <row r="16" spans="1:34" hidden="1" x14ac:dyDescent="0.25">
      <c r="A16" t="s">
        <v>1779</v>
      </c>
      <c r="B16" t="s">
        <v>113</v>
      </c>
      <c r="P16" t="s">
        <v>1780</v>
      </c>
      <c r="Q16" t="s">
        <v>16</v>
      </c>
      <c r="R16" s="3" t="s">
        <v>16</v>
      </c>
      <c r="S16" t="s">
        <v>27</v>
      </c>
      <c r="W16" s="3"/>
      <c r="X16" s="3"/>
      <c r="Y16" s="3"/>
      <c r="Z16" s="3"/>
      <c r="AA16" s="3"/>
      <c r="AB16" s="3"/>
      <c r="AC16" s="3"/>
      <c r="AD16" s="3"/>
      <c r="AE16" s="3"/>
      <c r="AF16" s="3" t="s">
        <v>9</v>
      </c>
      <c r="AG16" s="12">
        <f>COUNTIF(Table16[[#This Row],[Catalogue of the Museum of London Antiquities 1854]:[Illustrations of Roman London 1859]],"=y")</f>
        <v>1</v>
      </c>
      <c r="AH16" s="12" t="str">
        <f>CONCATENATE(Table16[[#This Row],[Surname]],", ",Table16[[#This Row],[First name]])</f>
        <v>Anderton, James</v>
      </c>
    </row>
    <row r="17" spans="1:34" hidden="1" x14ac:dyDescent="0.25">
      <c r="A17" t="s">
        <v>30</v>
      </c>
      <c r="B17" t="s">
        <v>7</v>
      </c>
      <c r="P17" t="s">
        <v>31</v>
      </c>
      <c r="Q17" t="s">
        <v>16</v>
      </c>
      <c r="R17" s="3" t="s">
        <v>16</v>
      </c>
      <c r="S17" t="s">
        <v>27</v>
      </c>
      <c r="V17" t="s">
        <v>9</v>
      </c>
      <c r="W17" s="3"/>
      <c r="X17" s="3"/>
      <c r="Y17" s="3"/>
      <c r="Z17" s="3"/>
      <c r="AA17" s="3"/>
      <c r="AB17" s="3"/>
      <c r="AC17" s="3"/>
      <c r="AD17" s="3"/>
      <c r="AE17" s="3"/>
      <c r="AF17" s="3"/>
      <c r="AG17" s="12">
        <f>COUNTIF(Table16[[#This Row],[Catalogue of the Museum of London Antiquities 1854]:[Illustrations of Roman London 1859]],"=y")</f>
        <v>1</v>
      </c>
      <c r="AH17" s="12" t="str">
        <f>CONCATENATE(Table16[[#This Row],[Surname]],", ",Table16[[#This Row],[First name]])</f>
        <v>Aubertin, Edward</v>
      </c>
    </row>
    <row r="18" spans="1:34" hidden="1" x14ac:dyDescent="0.25">
      <c r="A18" t="s">
        <v>32</v>
      </c>
      <c r="Q18" t="s">
        <v>33</v>
      </c>
      <c r="R18" s="3" t="s">
        <v>3266</v>
      </c>
      <c r="S18" t="s">
        <v>34</v>
      </c>
      <c r="U18" t="s">
        <v>32</v>
      </c>
      <c r="V18" t="s">
        <v>9</v>
      </c>
      <c r="W18" s="3"/>
      <c r="X18" s="3"/>
      <c r="Y18" s="3"/>
      <c r="Z18" s="3"/>
      <c r="AA18" s="3"/>
      <c r="AB18" s="3"/>
      <c r="AC18" s="3"/>
      <c r="AD18" s="3"/>
      <c r="AE18" s="3"/>
      <c r="AF18" s="3"/>
      <c r="AG18" s="12">
        <f>COUNTIF(Table16[[#This Row],[Catalogue of the Museum of London Antiquities 1854]:[Illustrations of Roman London 1859]],"=y")</f>
        <v>1</v>
      </c>
      <c r="AH18" s="12" t="str">
        <f>CONCATENATE(Table16[[#This Row],[Surname]],", ",Table16[[#This Row],[First name]])</f>
        <v xml:space="preserve">Antiquaries of Scotland, Society of, </v>
      </c>
    </row>
    <row r="19" spans="1:34" hidden="1" x14ac:dyDescent="0.25">
      <c r="A19" t="s">
        <v>35</v>
      </c>
      <c r="P19" t="s">
        <v>36</v>
      </c>
      <c r="Q19" t="s">
        <v>16</v>
      </c>
      <c r="R19" s="3" t="s">
        <v>16</v>
      </c>
      <c r="S19" t="s">
        <v>27</v>
      </c>
      <c r="U19" t="s">
        <v>35</v>
      </c>
      <c r="V19" t="s">
        <v>9</v>
      </c>
      <c r="W19" s="3"/>
      <c r="X19" s="3"/>
      <c r="Y19" s="3" t="s">
        <v>9</v>
      </c>
      <c r="Z19" s="3" t="s">
        <v>9</v>
      </c>
      <c r="AA19" s="3" t="s">
        <v>9</v>
      </c>
      <c r="AB19" s="3" t="s">
        <v>9</v>
      </c>
      <c r="AC19" s="3" t="s">
        <v>9</v>
      </c>
      <c r="AD19" s="3"/>
      <c r="AE19" s="3" t="s">
        <v>9</v>
      </c>
      <c r="AF19" s="3" t="s">
        <v>9</v>
      </c>
      <c r="AG19" s="12">
        <f>COUNTIF(Table16[[#This Row],[Catalogue of the Museum of London Antiquities 1854]:[Illustrations of Roman London 1859]],"=y")</f>
        <v>8</v>
      </c>
      <c r="AH19" s="12" t="str">
        <f>CONCATENATE(Table16[[#This Row],[Surname]],", ",Table16[[#This Row],[First name]])</f>
        <v xml:space="preserve">Archaeological Institute of Gt Britain and Ireland, </v>
      </c>
    </row>
    <row r="20" spans="1:34" hidden="1" x14ac:dyDescent="0.25">
      <c r="A20" t="s">
        <v>37</v>
      </c>
      <c r="Q20" t="s">
        <v>38</v>
      </c>
      <c r="R20" s="3" t="s">
        <v>3252</v>
      </c>
      <c r="S20" t="s">
        <v>27</v>
      </c>
      <c r="U20" t="s">
        <v>37</v>
      </c>
      <c r="V20" t="s">
        <v>9</v>
      </c>
      <c r="W20" s="3"/>
      <c r="X20" s="3"/>
      <c r="Y20" s="3"/>
      <c r="Z20" s="3"/>
      <c r="AA20" s="3"/>
      <c r="AB20" s="3"/>
      <c r="AC20" s="3"/>
      <c r="AD20" s="3"/>
      <c r="AE20" s="3"/>
      <c r="AF20" s="3"/>
      <c r="AG20" s="12">
        <f>COUNTIF(Table16[[#This Row],[Catalogue of the Museum of London Antiquities 1854]:[Illustrations of Roman London 1859]],"=y")</f>
        <v>1</v>
      </c>
      <c r="AH20" s="12" t="str">
        <f>CONCATENATE(Table16[[#This Row],[Surname]],", ",Table16[[#This Row],[First name]])</f>
        <v xml:space="preserve">Archaeological Society of Scarborough, </v>
      </c>
    </row>
    <row r="21" spans="1:34" hidden="1" x14ac:dyDescent="0.25">
      <c r="A21" t="s">
        <v>39</v>
      </c>
      <c r="B21" t="s">
        <v>40</v>
      </c>
      <c r="J21" t="s">
        <v>9</v>
      </c>
      <c r="P21" t="s">
        <v>1781</v>
      </c>
      <c r="Q21" t="s">
        <v>2272</v>
      </c>
      <c r="R21" s="3" t="s">
        <v>303</v>
      </c>
      <c r="S21" t="s">
        <v>27</v>
      </c>
      <c r="T21" t="s">
        <v>9</v>
      </c>
      <c r="V21" t="s">
        <v>9</v>
      </c>
      <c r="W21" s="3"/>
      <c r="X21" s="3"/>
      <c r="Y21" s="3"/>
      <c r="Z21" s="3"/>
      <c r="AA21" s="3"/>
      <c r="AB21" s="3"/>
      <c r="AC21" s="3"/>
      <c r="AD21" s="3"/>
      <c r="AE21" s="3"/>
      <c r="AF21" s="3" t="s">
        <v>9</v>
      </c>
      <c r="AG21" s="12">
        <f>COUNTIF(Table16[[#This Row],[Catalogue of the Museum of London Antiquities 1854]:[Illustrations of Roman London 1859]],"=y")</f>
        <v>2</v>
      </c>
      <c r="AH21" s="12" t="str">
        <f>CONCATENATE(Table16[[#This Row],[Surname]],", ",Table16[[#This Row],[First name]])</f>
        <v>Arden, Joseph</v>
      </c>
    </row>
    <row r="22" spans="1:34" hidden="1" x14ac:dyDescent="0.25">
      <c r="A22" s="3" t="s">
        <v>1472</v>
      </c>
      <c r="B22" s="3" t="s">
        <v>1473</v>
      </c>
      <c r="C22" s="3" t="s">
        <v>1782</v>
      </c>
      <c r="D22" s="3"/>
      <c r="E22" s="3" t="s">
        <v>9</v>
      </c>
      <c r="F22" s="3"/>
      <c r="G22" s="3"/>
      <c r="H22" s="3"/>
      <c r="I22" s="3"/>
      <c r="J22" s="3" t="s">
        <v>9</v>
      </c>
      <c r="K22" s="3"/>
      <c r="L22" s="3"/>
      <c r="M22" s="3"/>
      <c r="N22" s="3"/>
      <c r="O22" s="3"/>
      <c r="P22" s="3"/>
      <c r="Q22" s="3"/>
      <c r="R22" s="3"/>
      <c r="S22" s="3" t="s">
        <v>1474</v>
      </c>
      <c r="T22" s="3"/>
      <c r="U22" s="3"/>
      <c r="V22" s="3"/>
      <c r="W22" s="3"/>
      <c r="X22" s="3"/>
      <c r="Y22" s="3"/>
      <c r="Z22" s="3"/>
      <c r="AA22" s="3" t="s">
        <v>9</v>
      </c>
      <c r="AB22" s="3"/>
      <c r="AC22" s="3"/>
      <c r="AD22" s="3"/>
      <c r="AE22" s="3"/>
      <c r="AF22" s="3" t="s">
        <v>9</v>
      </c>
      <c r="AG22" s="12">
        <f>COUNTIF(Table16[[#This Row],[Catalogue of the Museum of London Antiquities 1854]:[Illustrations of Roman London 1859]],"=y")</f>
        <v>2</v>
      </c>
      <c r="AH22" s="12" t="str">
        <f>CONCATENATE(Table16[[#This Row],[Surname]],", ",Table16[[#This Row],[First name]])</f>
        <v>Armistead, Charles John</v>
      </c>
    </row>
    <row r="23" spans="1:34" hidden="1" x14ac:dyDescent="0.25">
      <c r="A23" s="3" t="s">
        <v>1472</v>
      </c>
      <c r="B23" s="3" t="s">
        <v>1473</v>
      </c>
      <c r="C23" s="3" t="s">
        <v>24</v>
      </c>
      <c r="D23" s="3"/>
      <c r="E23" s="3" t="s">
        <v>9</v>
      </c>
      <c r="F23" s="3"/>
      <c r="G23" s="3"/>
      <c r="H23" s="3"/>
      <c r="I23" s="3" t="s">
        <v>48</v>
      </c>
      <c r="J23" s="3" t="s">
        <v>9</v>
      </c>
      <c r="K23" s="3"/>
      <c r="L23" s="3"/>
      <c r="M23" s="3"/>
      <c r="N23" s="3"/>
      <c r="O23" s="3"/>
      <c r="P23" s="3" t="s">
        <v>2273</v>
      </c>
      <c r="Q23" s="3" t="s">
        <v>265</v>
      </c>
      <c r="R23" s="3" t="s">
        <v>266</v>
      </c>
      <c r="S23" s="3" t="s">
        <v>27</v>
      </c>
      <c r="T23" s="3"/>
      <c r="U23" s="3"/>
      <c r="V23" s="3"/>
      <c r="W23" s="3"/>
      <c r="X23" s="3"/>
      <c r="Y23" s="3"/>
      <c r="Z23" s="3"/>
      <c r="AA23" s="3"/>
      <c r="AB23" s="3" t="s">
        <v>9</v>
      </c>
      <c r="AC23" s="3" t="s">
        <v>9</v>
      </c>
      <c r="AD23" s="3"/>
      <c r="AE23" s="3"/>
      <c r="AF23" s="3"/>
      <c r="AG23" s="12">
        <f>COUNTIF(Table16[[#This Row],[Catalogue of the Museum of London Antiquities 1854]:[Illustrations of Roman London 1859]],"=y")</f>
        <v>2</v>
      </c>
      <c r="AH23" s="12" t="str">
        <f>CONCATENATE(Table16[[#This Row],[Surname]],", ",Table16[[#This Row],[First name]])</f>
        <v>Armistead, Charles John</v>
      </c>
    </row>
    <row r="24" spans="1:34" hidden="1" x14ac:dyDescent="0.25">
      <c r="A24" t="s">
        <v>805</v>
      </c>
      <c r="B24" t="s">
        <v>40</v>
      </c>
      <c r="C24" t="s">
        <v>806</v>
      </c>
      <c r="G24" t="s">
        <v>9</v>
      </c>
      <c r="Q24" t="s">
        <v>807</v>
      </c>
      <c r="R24" s="3" t="s">
        <v>807</v>
      </c>
      <c r="S24" t="s">
        <v>808</v>
      </c>
      <c r="W24" s="3"/>
      <c r="X24" s="3"/>
      <c r="Y24" s="3"/>
      <c r="Z24" s="3"/>
      <c r="AA24" s="3"/>
      <c r="AB24" s="3"/>
      <c r="AC24" s="3"/>
      <c r="AD24" s="3" t="s">
        <v>9</v>
      </c>
      <c r="AE24" s="3"/>
      <c r="AF24" s="3"/>
      <c r="AG24" s="12">
        <f>COUNTIF(Table16[[#This Row],[Catalogue of the Museum of London Antiquities 1854]:[Illustrations of Roman London 1859]],"=y")</f>
        <v>1</v>
      </c>
      <c r="AH24" s="12" t="str">
        <f>CONCATENATE(Table16[[#This Row],[Surname]],", ",Table16[[#This Row],[First name]])</f>
        <v>Arneth, Joseph</v>
      </c>
    </row>
    <row r="25" spans="1:34" x14ac:dyDescent="0.25">
      <c r="A25" t="s">
        <v>1201</v>
      </c>
      <c r="B25" t="s">
        <v>1202</v>
      </c>
      <c r="D25" t="s">
        <v>9</v>
      </c>
      <c r="J25" t="s">
        <v>9</v>
      </c>
      <c r="R25" s="3" t="s">
        <v>266</v>
      </c>
      <c r="S25" t="s">
        <v>27</v>
      </c>
      <c r="W25" s="3" t="s">
        <v>9</v>
      </c>
      <c r="X25" s="3"/>
      <c r="Y25" s="3"/>
      <c r="Z25" s="3"/>
      <c r="AA25" s="3"/>
      <c r="AB25" s="3"/>
      <c r="AC25" s="3"/>
      <c r="AD25" s="3"/>
      <c r="AE25" s="3"/>
      <c r="AF25" s="3"/>
      <c r="AG25" s="12">
        <f>COUNTIF(Table16[[#This Row],[Catalogue of the Museum of London Antiquities 1854]:[Illustrations of Roman London 1859]],"=y")</f>
        <v>1</v>
      </c>
      <c r="AH25" s="12" t="str">
        <f>CONCATENATE(Table16[[#This Row],[Surname]],", ",Table16[[#This Row],[First name]])</f>
        <v>Artis, Edmund Tyrell</v>
      </c>
    </row>
    <row r="26" spans="1:34" x14ac:dyDescent="0.25">
      <c r="A26" t="s">
        <v>41</v>
      </c>
      <c r="B26" t="s">
        <v>42</v>
      </c>
      <c r="D26" t="s">
        <v>9</v>
      </c>
      <c r="J26" t="s">
        <v>9</v>
      </c>
      <c r="P26" t="s">
        <v>43</v>
      </c>
      <c r="Q26" t="s">
        <v>16</v>
      </c>
      <c r="R26" s="3" t="s">
        <v>16</v>
      </c>
      <c r="S26" t="s">
        <v>27</v>
      </c>
      <c r="V26" t="s">
        <v>9</v>
      </c>
      <c r="W26" s="3"/>
      <c r="X26" s="3"/>
      <c r="Y26" s="3"/>
      <c r="Z26" s="3"/>
      <c r="AA26" s="3"/>
      <c r="AB26" s="3"/>
      <c r="AC26" s="3"/>
      <c r="AD26" s="3" t="s">
        <v>9</v>
      </c>
      <c r="AE26" s="3"/>
      <c r="AF26" s="3"/>
      <c r="AG26" s="12">
        <f>COUNTIF(Table16[[#This Row],[Catalogue of the Museum of London Antiquities 1854]:[Illustrations of Roman London 1859]],"=y")</f>
        <v>2</v>
      </c>
      <c r="AH26" s="12" t="str">
        <f>CONCATENATE(Table16[[#This Row],[Surname]],", ",Table16[[#This Row],[First name]])</f>
        <v>Ashpitel, Arthur</v>
      </c>
    </row>
    <row r="27" spans="1:34" hidden="1" x14ac:dyDescent="0.25">
      <c r="A27" t="s">
        <v>44</v>
      </c>
      <c r="B27" t="s">
        <v>45</v>
      </c>
      <c r="Q27" t="s">
        <v>46</v>
      </c>
      <c r="R27" s="3" t="s">
        <v>468</v>
      </c>
      <c r="S27" t="s">
        <v>27</v>
      </c>
      <c r="V27" t="s">
        <v>9</v>
      </c>
      <c r="W27" s="3"/>
      <c r="X27" s="3"/>
      <c r="Y27" s="3" t="s">
        <v>9</v>
      </c>
      <c r="Z27" s="3" t="s">
        <v>9</v>
      </c>
      <c r="AA27" s="3" t="s">
        <v>9</v>
      </c>
      <c r="AB27" s="3"/>
      <c r="AC27" s="3"/>
      <c r="AD27" s="3" t="s">
        <v>9</v>
      </c>
      <c r="AE27" s="3"/>
      <c r="AF27" s="3" t="s">
        <v>9</v>
      </c>
      <c r="AG27" s="12">
        <f>COUNTIF(Table16[[#This Row],[Catalogue of the Museum of London Antiquities 1854]:[Illustrations of Roman London 1859]],"=y")</f>
        <v>6</v>
      </c>
      <c r="AH27" s="12" t="str">
        <f>CONCATENATE(Table16[[#This Row],[Surname]],", ",Table16[[#This Row],[First name]])</f>
        <v>Atherley, George</v>
      </c>
    </row>
    <row r="28" spans="1:34" hidden="1" x14ac:dyDescent="0.25">
      <c r="A28" t="s">
        <v>802</v>
      </c>
      <c r="B28" t="s">
        <v>45</v>
      </c>
      <c r="P28" t="s">
        <v>803</v>
      </c>
      <c r="Q28" t="s">
        <v>136</v>
      </c>
      <c r="R28" s="3" t="s">
        <v>26</v>
      </c>
      <c r="S28" t="s">
        <v>27</v>
      </c>
      <c r="W28" s="3"/>
      <c r="X28" s="3"/>
      <c r="Y28" s="3"/>
      <c r="Z28" s="3"/>
      <c r="AA28" s="3"/>
      <c r="AB28" s="3"/>
      <c r="AC28" s="3"/>
      <c r="AD28" s="3" t="s">
        <v>9</v>
      </c>
      <c r="AE28" s="3"/>
      <c r="AF28" s="3"/>
      <c r="AG28" s="12">
        <f>COUNTIF(Table16[[#This Row],[Catalogue of the Museum of London Antiquities 1854]:[Illustrations of Roman London 1859]],"=y")</f>
        <v>1</v>
      </c>
      <c r="AH28" s="12" t="str">
        <f>CONCATENATE(Table16[[#This Row],[Surname]],", ",Table16[[#This Row],[First name]])</f>
        <v>Austin, George</v>
      </c>
    </row>
    <row r="29" spans="1:34" x14ac:dyDescent="0.25">
      <c r="A29" t="s">
        <v>47</v>
      </c>
      <c r="B29" t="s">
        <v>1475</v>
      </c>
      <c r="D29" t="s">
        <v>9</v>
      </c>
      <c r="I29" t="s">
        <v>48</v>
      </c>
      <c r="K29" t="s">
        <v>9</v>
      </c>
      <c r="P29" t="s">
        <v>49</v>
      </c>
      <c r="Q29" t="s">
        <v>50</v>
      </c>
      <c r="R29" s="3" t="s">
        <v>222</v>
      </c>
      <c r="S29" t="s">
        <v>27</v>
      </c>
      <c r="V29" t="s">
        <v>9</v>
      </c>
      <c r="W29" s="3"/>
      <c r="X29" s="3" t="s">
        <v>9</v>
      </c>
      <c r="Y29" s="3" t="s">
        <v>9</v>
      </c>
      <c r="Z29" s="3" t="s">
        <v>9</v>
      </c>
      <c r="AA29" s="3" t="s">
        <v>9</v>
      </c>
      <c r="AB29" s="3"/>
      <c r="AC29" s="3" t="s">
        <v>9</v>
      </c>
      <c r="AD29" s="3"/>
      <c r="AE29" s="3"/>
      <c r="AF29" s="3" t="s">
        <v>9</v>
      </c>
      <c r="AG29" s="12">
        <f>COUNTIF(Table16[[#This Row],[Catalogue of the Museum of London Antiquities 1854]:[Illustrations of Roman London 1859]],"=y")</f>
        <v>7</v>
      </c>
      <c r="AH29" s="12" t="str">
        <f>CONCATENATE(Table16[[#This Row],[Surname]],", ",Table16[[#This Row],[First name]])</f>
        <v>Babington, Charles C</v>
      </c>
    </row>
    <row r="30" spans="1:34" hidden="1" x14ac:dyDescent="0.25">
      <c r="A30" t="s">
        <v>1785</v>
      </c>
      <c r="B30" t="s">
        <v>1786</v>
      </c>
      <c r="P30" t="s">
        <v>1787</v>
      </c>
      <c r="Q30" t="s">
        <v>1788</v>
      </c>
      <c r="R30" s="3" t="s">
        <v>288</v>
      </c>
      <c r="S30" t="s">
        <v>27</v>
      </c>
      <c r="W30" s="3"/>
      <c r="X30" s="3"/>
      <c r="Y30" s="3"/>
      <c r="Z30" s="3"/>
      <c r="AA30" s="3"/>
      <c r="AB30" s="3"/>
      <c r="AC30" s="3"/>
      <c r="AD30" s="3"/>
      <c r="AE30" s="3"/>
      <c r="AF30" s="3" t="s">
        <v>9</v>
      </c>
      <c r="AG30" s="12">
        <f>COUNTIF(Table16[[#This Row],[Catalogue of the Museum of London Antiquities 1854]:[Illustrations of Roman London 1859]],"=y")</f>
        <v>1</v>
      </c>
      <c r="AH30" s="12" t="str">
        <f>CONCATENATE(Table16[[#This Row],[Surname]],", ",Table16[[#This Row],[First name]])</f>
        <v>Backhouse, John Church</v>
      </c>
    </row>
    <row r="31" spans="1:34" hidden="1" x14ac:dyDescent="0.25">
      <c r="A31" t="s">
        <v>51</v>
      </c>
      <c r="B31" t="s">
        <v>52</v>
      </c>
      <c r="Q31" t="s">
        <v>53</v>
      </c>
      <c r="R31" s="3" t="s">
        <v>468</v>
      </c>
      <c r="S31" t="s">
        <v>27</v>
      </c>
      <c r="V31" t="s">
        <v>9</v>
      </c>
      <c r="W31" s="3"/>
      <c r="X31" s="3"/>
      <c r="Y31" s="3"/>
      <c r="Z31" s="3"/>
      <c r="AA31" s="3"/>
      <c r="AB31" s="3"/>
      <c r="AC31" s="3"/>
      <c r="AD31" s="3" t="s">
        <v>9</v>
      </c>
      <c r="AE31" s="3"/>
      <c r="AF31" s="3"/>
      <c r="AG31" s="12">
        <f>COUNTIF(Table16[[#This Row],[Catalogue of the Museum of London Antiquities 1854]:[Illustrations of Roman London 1859]],"=y")</f>
        <v>2</v>
      </c>
      <c r="AH31" s="12" t="str">
        <f>CONCATENATE(Table16[[#This Row],[Surname]],", ",Table16[[#This Row],[First name]])</f>
        <v>Baigent, F J</v>
      </c>
    </row>
    <row r="32" spans="1:34" x14ac:dyDescent="0.25">
      <c r="A32" t="s">
        <v>809</v>
      </c>
      <c r="B32" t="s">
        <v>29</v>
      </c>
      <c r="D32" t="s">
        <v>9</v>
      </c>
      <c r="J32" t="s">
        <v>9</v>
      </c>
      <c r="P32" t="s">
        <v>810</v>
      </c>
      <c r="Q32" t="s">
        <v>16</v>
      </c>
      <c r="R32" s="3" t="s">
        <v>16</v>
      </c>
      <c r="S32" t="s">
        <v>27</v>
      </c>
      <c r="W32" s="3"/>
      <c r="X32" s="3" t="s">
        <v>9</v>
      </c>
      <c r="Y32" s="3"/>
      <c r="Z32" s="3"/>
      <c r="AA32" s="3"/>
      <c r="AB32" s="3"/>
      <c r="AC32" s="3"/>
      <c r="AD32" s="3" t="s">
        <v>9</v>
      </c>
      <c r="AE32" s="3"/>
      <c r="AF32" s="3" t="s">
        <v>9</v>
      </c>
      <c r="AG32" s="12">
        <f>COUNTIF(Table16[[#This Row],[Catalogue of the Museum of London Antiquities 1854]:[Illustrations of Roman London 1859]],"=y")</f>
        <v>3</v>
      </c>
      <c r="AH32" s="12" t="str">
        <f>CONCATENATE(Table16[[#This Row],[Surname]],", ",Table16[[#This Row],[First name]])</f>
        <v>Baily, Charles</v>
      </c>
    </row>
    <row r="33" spans="1:34" hidden="1" x14ac:dyDescent="0.25">
      <c r="A33" t="s">
        <v>809</v>
      </c>
      <c r="B33" t="s">
        <v>1532</v>
      </c>
      <c r="C33" t="s">
        <v>335</v>
      </c>
      <c r="P33" t="s">
        <v>1619</v>
      </c>
      <c r="Q33" t="s">
        <v>16</v>
      </c>
      <c r="R33" s="3" t="s">
        <v>16</v>
      </c>
      <c r="S33" t="s">
        <v>27</v>
      </c>
      <c r="W33" s="3"/>
      <c r="X33" s="3"/>
      <c r="Y33" s="3"/>
      <c r="Z33" s="3"/>
      <c r="AA33" s="3"/>
      <c r="AB33" s="3"/>
      <c r="AC33" s="3" t="s">
        <v>9</v>
      </c>
      <c r="AD33" s="3"/>
      <c r="AE33" s="3"/>
      <c r="AF33" s="3"/>
      <c r="AG33" s="12">
        <f>COUNTIF(Table16[[#This Row],[Catalogue of the Museum of London Antiquities 1854]:[Illustrations of Roman London 1859]],"=y")</f>
        <v>1</v>
      </c>
      <c r="AH33" s="12" t="str">
        <f>CONCATENATE(Table16[[#This Row],[Surname]],", ",Table16[[#This Row],[First name]])</f>
        <v>Baily, John Walker</v>
      </c>
    </row>
    <row r="34" spans="1:34" x14ac:dyDescent="0.25">
      <c r="A34" s="3" t="s">
        <v>809</v>
      </c>
      <c r="B34" s="3" t="s">
        <v>1532</v>
      </c>
      <c r="C34" s="3"/>
      <c r="D34" s="3" t="s">
        <v>9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 t="s">
        <v>1533</v>
      </c>
      <c r="Q34" s="3" t="s">
        <v>16</v>
      </c>
      <c r="R34" s="3" t="s">
        <v>16</v>
      </c>
      <c r="S34" s="3" t="s">
        <v>27</v>
      </c>
      <c r="T34" s="3"/>
      <c r="U34" s="3"/>
      <c r="V34" s="3"/>
      <c r="W34" s="3"/>
      <c r="X34" s="3"/>
      <c r="Y34" s="3"/>
      <c r="Z34" s="3"/>
      <c r="AA34" s="3"/>
      <c r="AB34" s="3" t="s">
        <v>9</v>
      </c>
      <c r="AC34" s="3"/>
      <c r="AD34" s="3"/>
      <c r="AE34" s="3"/>
      <c r="AF34" s="3"/>
      <c r="AG34" s="12">
        <f>COUNTIF(Table16[[#This Row],[Catalogue of the Museum of London Antiquities 1854]:[Illustrations of Roman London 1859]],"=y")</f>
        <v>1</v>
      </c>
      <c r="AH34" s="12" t="str">
        <f>CONCATENATE(Table16[[#This Row],[Surname]],", ",Table16[[#This Row],[First name]])</f>
        <v>Baily, John Walker</v>
      </c>
    </row>
    <row r="35" spans="1:34" hidden="1" x14ac:dyDescent="0.25">
      <c r="A35" t="s">
        <v>1534</v>
      </c>
      <c r="B35" t="s">
        <v>113</v>
      </c>
      <c r="P35" t="s">
        <v>1535</v>
      </c>
      <c r="Q35" t="s">
        <v>16</v>
      </c>
      <c r="R35" s="3" t="s">
        <v>16</v>
      </c>
      <c r="S35" t="s">
        <v>27</v>
      </c>
      <c r="W35" s="3"/>
      <c r="X35" s="3"/>
      <c r="Y35" s="3"/>
      <c r="Z35" s="3"/>
      <c r="AA35" s="3"/>
      <c r="AB35" s="3" t="s">
        <v>9</v>
      </c>
      <c r="AC35" s="3" t="s">
        <v>9</v>
      </c>
      <c r="AD35" s="3"/>
      <c r="AE35" s="3"/>
      <c r="AF35" s="3"/>
      <c r="AG35" s="12">
        <f>COUNTIF(Table16[[#This Row],[Catalogue of the Museum of London Antiquities 1854]:[Illustrations of Roman London 1859]],"=y")</f>
        <v>2</v>
      </c>
      <c r="AH35" s="12" t="str">
        <f>CONCATENATE(Table16[[#This Row],[Surname]],", ",Table16[[#This Row],[First name]])</f>
        <v>Bain, James</v>
      </c>
    </row>
    <row r="36" spans="1:34" hidden="1" x14ac:dyDescent="0.25">
      <c r="A36" t="s">
        <v>1256</v>
      </c>
      <c r="B36" t="s">
        <v>1257</v>
      </c>
      <c r="Q36" t="s">
        <v>1255</v>
      </c>
      <c r="R36" s="3" t="s">
        <v>26</v>
      </c>
      <c r="S36" t="s">
        <v>27</v>
      </c>
      <c r="W36" s="3"/>
      <c r="X36" s="3" t="s">
        <v>9</v>
      </c>
      <c r="Y36" s="3" t="s">
        <v>9</v>
      </c>
      <c r="Z36" s="3"/>
      <c r="AA36" s="3"/>
      <c r="AB36" s="3"/>
      <c r="AC36" s="3"/>
      <c r="AD36" s="3"/>
      <c r="AE36" s="3"/>
      <c r="AF36" s="3"/>
      <c r="AG36" s="12">
        <f>COUNTIF(Table16[[#This Row],[Catalogue of the Museum of London Antiquities 1854]:[Illustrations of Roman London 1859]],"=y")</f>
        <v>2</v>
      </c>
      <c r="AH36" s="12" t="str">
        <f>CONCATENATE(Table16[[#This Row],[Surname]],", ",Table16[[#This Row],[First name]])</f>
        <v>Baker, Anthony St John</v>
      </c>
    </row>
    <row r="37" spans="1:34" hidden="1" x14ac:dyDescent="0.25">
      <c r="A37" t="s">
        <v>1536</v>
      </c>
      <c r="B37" t="s">
        <v>1537</v>
      </c>
      <c r="P37" t="s">
        <v>1538</v>
      </c>
      <c r="Q37" t="s">
        <v>755</v>
      </c>
      <c r="R37" s="3" t="s">
        <v>26</v>
      </c>
      <c r="S37" t="s">
        <v>27</v>
      </c>
      <c r="W37" s="3"/>
      <c r="X37" s="3"/>
      <c r="Y37" s="3"/>
      <c r="Z37" s="3"/>
      <c r="AA37" s="3"/>
      <c r="AB37" s="3" t="s">
        <v>9</v>
      </c>
      <c r="AC37" s="3" t="s">
        <v>9</v>
      </c>
      <c r="AD37" s="3"/>
      <c r="AE37" s="3"/>
      <c r="AF37" s="3"/>
      <c r="AG37" s="12">
        <f>COUNTIF(Table16[[#This Row],[Catalogue of the Museum of London Antiquities 1854]:[Illustrations of Roman London 1859]],"=y")</f>
        <v>2</v>
      </c>
      <c r="AH37" s="12" t="str">
        <f>CONCATENATE(Table16[[#This Row],[Surname]],", ",Table16[[#This Row],[First name]])</f>
        <v>Ball, John Howell</v>
      </c>
    </row>
    <row r="38" spans="1:34" x14ac:dyDescent="0.25">
      <c r="A38" s="3" t="s">
        <v>55</v>
      </c>
      <c r="B38" s="3" t="s">
        <v>56</v>
      </c>
      <c r="C38" s="3" t="s">
        <v>57</v>
      </c>
      <c r="D38" s="3" t="s">
        <v>9</v>
      </c>
      <c r="E38" s="3" t="s">
        <v>9</v>
      </c>
      <c r="F38" s="3"/>
      <c r="G38" s="3"/>
      <c r="H38" s="3" t="s">
        <v>9</v>
      </c>
      <c r="I38" s="3" t="s">
        <v>54</v>
      </c>
      <c r="J38" s="3"/>
      <c r="K38" s="3"/>
      <c r="L38" s="3"/>
      <c r="M38" s="3"/>
      <c r="N38" s="3"/>
      <c r="O38" s="3"/>
      <c r="P38" s="3" t="s">
        <v>58</v>
      </c>
      <c r="Q38" s="3" t="s">
        <v>59</v>
      </c>
      <c r="R38" s="3" t="s">
        <v>489</v>
      </c>
      <c r="S38" s="3" t="s">
        <v>27</v>
      </c>
      <c r="T38" s="3"/>
      <c r="U38" s="3"/>
      <c r="V38" s="3" t="s">
        <v>9</v>
      </c>
      <c r="W38" s="3"/>
      <c r="X38" s="3"/>
      <c r="Y38" s="3"/>
      <c r="Z38" s="3"/>
      <c r="AA38" s="3"/>
      <c r="AB38" s="3"/>
      <c r="AC38" s="3"/>
      <c r="AD38" s="3"/>
      <c r="AE38" s="3"/>
      <c r="AF38" s="3"/>
      <c r="AG38" s="12">
        <f>COUNTIF(Table16[[#This Row],[Catalogue of the Museum of London Antiquities 1854]:[Illustrations of Roman London 1859]],"=y")</f>
        <v>1</v>
      </c>
      <c r="AH38" s="12" t="str">
        <f>CONCATENATE(Table16[[#This Row],[Surname]],", ",Table16[[#This Row],[First name]])</f>
        <v>Bandinel, Bulkeley</v>
      </c>
    </row>
    <row r="39" spans="1:34" hidden="1" x14ac:dyDescent="0.25">
      <c r="A39" t="s">
        <v>1783</v>
      </c>
      <c r="P39" t="s">
        <v>486</v>
      </c>
      <c r="Q39" t="s">
        <v>16</v>
      </c>
      <c r="R39" s="3" t="s">
        <v>16</v>
      </c>
      <c r="S39" t="s">
        <v>27</v>
      </c>
      <c r="U39" t="s">
        <v>1783</v>
      </c>
      <c r="W39" s="3"/>
      <c r="X39" s="3"/>
      <c r="Y39" s="3"/>
      <c r="Z39" s="3"/>
      <c r="AA39" s="3"/>
      <c r="AB39" s="3"/>
      <c r="AC39" s="3"/>
      <c r="AD39" s="3"/>
      <c r="AE39" s="3"/>
      <c r="AF39" s="3" t="s">
        <v>9</v>
      </c>
      <c r="AG39" s="12">
        <f>COUNTIF(Table16[[#This Row],[Catalogue of the Museum of London Antiquities 1854]:[Illustrations of Roman London 1859]],"=y")</f>
        <v>1</v>
      </c>
      <c r="AH39" s="12" t="str">
        <f>CONCATENATE(Table16[[#This Row],[Surname]],", ",Table16[[#This Row],[First name]])</f>
        <v xml:space="preserve">Bank of England Library and Literary Association, </v>
      </c>
    </row>
    <row r="40" spans="1:34" hidden="1" x14ac:dyDescent="0.25">
      <c r="A40" t="s">
        <v>1789</v>
      </c>
      <c r="B40" t="s">
        <v>1790</v>
      </c>
      <c r="C40" t="s">
        <v>1791</v>
      </c>
      <c r="Q40" t="s">
        <v>1792</v>
      </c>
      <c r="R40" s="3" t="s">
        <v>3252</v>
      </c>
      <c r="S40" t="s">
        <v>27</v>
      </c>
      <c r="W40" s="3"/>
      <c r="X40" s="3"/>
      <c r="Y40" s="3"/>
      <c r="Z40" s="3"/>
      <c r="AA40" s="3"/>
      <c r="AB40" s="3"/>
      <c r="AC40" s="3"/>
      <c r="AD40" s="3"/>
      <c r="AE40" s="3"/>
      <c r="AF40" s="3" t="s">
        <v>9</v>
      </c>
      <c r="AG40" s="12">
        <f>COUNTIF(Table16[[#This Row],[Catalogue of the Museum of London Antiquities 1854]:[Illustrations of Roman London 1859]],"=y")</f>
        <v>1</v>
      </c>
      <c r="AH40" s="12" t="str">
        <f>CONCATENATE(Table16[[#This Row],[Surname]],", ",Table16[[#This Row],[First name]])</f>
        <v>Bannister, C A</v>
      </c>
    </row>
    <row r="41" spans="1:34" hidden="1" x14ac:dyDescent="0.25">
      <c r="A41" t="s">
        <v>1476</v>
      </c>
      <c r="C41" t="s">
        <v>369</v>
      </c>
      <c r="Q41" t="s">
        <v>648</v>
      </c>
      <c r="R41" s="3" t="s">
        <v>26</v>
      </c>
      <c r="S41" t="s">
        <v>27</v>
      </c>
      <c r="W41" s="3"/>
      <c r="X41" s="3"/>
      <c r="Y41" s="3"/>
      <c r="Z41" s="3"/>
      <c r="AA41" s="3" t="s">
        <v>9</v>
      </c>
      <c r="AB41" s="3"/>
      <c r="AC41" s="3"/>
      <c r="AD41" s="3"/>
      <c r="AE41" s="3"/>
      <c r="AF41" s="3"/>
      <c r="AG41" s="12">
        <f>COUNTIF(Table16[[#This Row],[Catalogue of the Museum of London Antiquities 1854]:[Illustrations of Roman London 1859]],"=y")</f>
        <v>1</v>
      </c>
      <c r="AH41" s="12" t="str">
        <f>CONCATENATE(Table16[[#This Row],[Surname]],", ",Table16[[#This Row],[First name]])</f>
        <v xml:space="preserve">Barber, </v>
      </c>
    </row>
    <row r="42" spans="1:34" hidden="1" x14ac:dyDescent="0.25">
      <c r="A42" t="s">
        <v>1476</v>
      </c>
      <c r="B42" t="s">
        <v>72</v>
      </c>
      <c r="Q42" t="s">
        <v>1744</v>
      </c>
      <c r="R42" s="3" t="s">
        <v>3253</v>
      </c>
      <c r="S42" t="s">
        <v>27</v>
      </c>
      <c r="W42" s="3"/>
      <c r="X42" s="3"/>
      <c r="Y42" s="3"/>
      <c r="Z42" s="3"/>
      <c r="AA42" s="3"/>
      <c r="AB42" s="3"/>
      <c r="AC42" s="3"/>
      <c r="AD42" s="3"/>
      <c r="AE42" s="3" t="s">
        <v>9</v>
      </c>
      <c r="AF42" s="3"/>
      <c r="AG42" s="12">
        <f>COUNTIF(Table16[[#This Row],[Catalogue of the Museum of London Antiquities 1854]:[Illustrations of Roman London 1859]],"=y")</f>
        <v>1</v>
      </c>
      <c r="AH42" s="12" t="str">
        <f>CONCATENATE(Table16[[#This Row],[Surname]],", ",Table16[[#This Row],[First name]])</f>
        <v>Barber, William</v>
      </c>
    </row>
    <row r="43" spans="1:34" hidden="1" x14ac:dyDescent="0.25">
      <c r="A43" t="s">
        <v>60</v>
      </c>
      <c r="B43" t="s">
        <v>61</v>
      </c>
      <c r="Q43" t="s">
        <v>62</v>
      </c>
      <c r="R43" s="3" t="s">
        <v>63</v>
      </c>
      <c r="S43" t="s">
        <v>27</v>
      </c>
      <c r="V43" t="s">
        <v>9</v>
      </c>
      <c r="W43" s="3"/>
      <c r="X43" s="3"/>
      <c r="Y43" s="3"/>
      <c r="Z43" s="3"/>
      <c r="AA43" s="3"/>
      <c r="AB43" s="3"/>
      <c r="AC43" s="3"/>
      <c r="AD43" s="3"/>
      <c r="AE43" s="3"/>
      <c r="AF43" s="3"/>
      <c r="AG43" s="12">
        <f>COUNTIF(Table16[[#This Row],[Catalogue of the Museum of London Antiquities 1854]:[Illustrations of Roman London 1859]],"=y")</f>
        <v>1</v>
      </c>
      <c r="AH43" s="12" t="str">
        <f>CONCATENATE(Table16[[#This Row],[Surname]],", ",Table16[[#This Row],[First name]])</f>
        <v>Barker, Francis</v>
      </c>
    </row>
    <row r="44" spans="1:34" hidden="1" x14ac:dyDescent="0.25">
      <c r="A44" t="s">
        <v>1793</v>
      </c>
      <c r="B44" t="s">
        <v>11</v>
      </c>
      <c r="J44" t="s">
        <v>9</v>
      </c>
      <c r="Q44" t="s">
        <v>1794</v>
      </c>
      <c r="R44" s="3" t="s">
        <v>303</v>
      </c>
      <c r="S44" t="s">
        <v>27</v>
      </c>
      <c r="W44" s="3"/>
      <c r="X44" s="3"/>
      <c r="Y44" s="3"/>
      <c r="Z44" s="3"/>
      <c r="AA44" s="3"/>
      <c r="AB44" s="3"/>
      <c r="AC44" s="3"/>
      <c r="AD44" s="3"/>
      <c r="AE44" s="3"/>
      <c r="AF44" s="3" t="s">
        <v>9</v>
      </c>
      <c r="AG44" s="12">
        <f>COUNTIF(Table16[[#This Row],[Catalogue of the Museum of London Antiquities 1854]:[Illustrations of Roman London 1859]],"=y")</f>
        <v>1</v>
      </c>
      <c r="AH44" s="12" t="str">
        <f>CONCATENATE(Table16[[#This Row],[Surname]],", ",Table16[[#This Row],[First name]])</f>
        <v>Barnard, John</v>
      </c>
    </row>
    <row r="45" spans="1:34" hidden="1" x14ac:dyDescent="0.25">
      <c r="A45" t="s">
        <v>1796</v>
      </c>
      <c r="B45" t="s">
        <v>1797</v>
      </c>
      <c r="J45" t="s">
        <v>9</v>
      </c>
      <c r="P45" t="s">
        <v>1798</v>
      </c>
      <c r="Q45" t="s">
        <v>16</v>
      </c>
      <c r="R45" s="3" t="s">
        <v>16</v>
      </c>
      <c r="S45" t="s">
        <v>27</v>
      </c>
      <c r="W45" s="3"/>
      <c r="X45" s="3"/>
      <c r="Y45" s="3"/>
      <c r="Z45" s="3"/>
      <c r="AA45" s="3"/>
      <c r="AB45" s="3"/>
      <c r="AC45" s="3"/>
      <c r="AD45" s="3"/>
      <c r="AE45" s="3"/>
      <c r="AF45" s="3" t="s">
        <v>9</v>
      </c>
      <c r="AG45" s="12">
        <f>COUNTIF(Table16[[#This Row],[Catalogue of the Museum of London Antiquities 1854]:[Illustrations of Roman London 1859]],"=y")</f>
        <v>1</v>
      </c>
      <c r="AH45" s="12" t="str">
        <f>CONCATENATE(Table16[[#This Row],[Surname]],", ",Table16[[#This Row],[First name]])</f>
        <v>Barnwell, Frederick Lowry</v>
      </c>
    </row>
    <row r="46" spans="1:34" hidden="1" x14ac:dyDescent="0.25">
      <c r="A46" t="s">
        <v>811</v>
      </c>
      <c r="B46" t="s">
        <v>417</v>
      </c>
      <c r="I46" t="s">
        <v>73</v>
      </c>
      <c r="P46" t="s">
        <v>1620</v>
      </c>
      <c r="Q46" t="s">
        <v>1416</v>
      </c>
      <c r="R46" s="3" t="s">
        <v>468</v>
      </c>
      <c r="S46" t="s">
        <v>27</v>
      </c>
      <c r="W46" s="3"/>
      <c r="X46" s="3"/>
      <c r="Y46" s="3"/>
      <c r="Z46" s="3" t="s">
        <v>9</v>
      </c>
      <c r="AA46" s="3" t="s">
        <v>9</v>
      </c>
      <c r="AB46" s="3" t="s">
        <v>9</v>
      </c>
      <c r="AC46" s="3" t="s">
        <v>9</v>
      </c>
      <c r="AD46" s="3"/>
      <c r="AE46" s="3"/>
      <c r="AF46" s="3" t="s">
        <v>9</v>
      </c>
      <c r="AG46" s="12">
        <f>COUNTIF(Table16[[#This Row],[Catalogue of the Museum of London Antiquities 1854]:[Illustrations of Roman London 1859]],"=y")</f>
        <v>5</v>
      </c>
      <c r="AH46" s="12" t="str">
        <f>CONCATENATE(Table16[[#This Row],[Surname]],", ",Table16[[#This Row],[First name]])</f>
        <v>Barrow, Benjamin</v>
      </c>
    </row>
    <row r="47" spans="1:34" x14ac:dyDescent="0.25">
      <c r="A47" t="s">
        <v>811</v>
      </c>
      <c r="B47" t="s">
        <v>11</v>
      </c>
      <c r="D47" t="s">
        <v>9</v>
      </c>
      <c r="J47" t="s">
        <v>9</v>
      </c>
      <c r="K47" t="s">
        <v>9</v>
      </c>
      <c r="P47" t="s">
        <v>1795</v>
      </c>
      <c r="Q47" t="s">
        <v>16</v>
      </c>
      <c r="R47" s="3" t="s">
        <v>16</v>
      </c>
      <c r="S47" t="s">
        <v>27</v>
      </c>
      <c r="W47" s="3"/>
      <c r="X47" s="3"/>
      <c r="Y47" s="3"/>
      <c r="Z47" s="3"/>
      <c r="AA47" s="3"/>
      <c r="AB47" s="3"/>
      <c r="AC47" s="3"/>
      <c r="AD47" s="3" t="s">
        <v>9</v>
      </c>
      <c r="AE47" s="3"/>
      <c r="AF47" s="3" t="s">
        <v>9</v>
      </c>
      <c r="AG47" s="12">
        <f>COUNTIF(Table16[[#This Row],[Catalogue of the Museum of London Antiquities 1854]:[Illustrations of Roman London 1859]],"=y")</f>
        <v>2</v>
      </c>
      <c r="AH47" s="12" t="str">
        <f>CONCATENATE(Table16[[#This Row],[Surname]],", ",Table16[[#This Row],[First name]])</f>
        <v>Barrow, John</v>
      </c>
    </row>
    <row r="48" spans="1:34" hidden="1" x14ac:dyDescent="0.25">
      <c r="A48" t="s">
        <v>64</v>
      </c>
      <c r="B48" t="s">
        <v>65</v>
      </c>
      <c r="P48" s="3" t="s">
        <v>2276</v>
      </c>
      <c r="Q48" t="s">
        <v>640</v>
      </c>
      <c r="R48" s="3" t="s">
        <v>468</v>
      </c>
      <c r="S48" t="s">
        <v>27</v>
      </c>
      <c r="V48" t="s">
        <v>9</v>
      </c>
      <c r="W48" s="3" t="s">
        <v>9</v>
      </c>
      <c r="X48" s="3" t="s">
        <v>9</v>
      </c>
      <c r="Y48" s="3" t="s">
        <v>9</v>
      </c>
      <c r="Z48" s="3" t="s">
        <v>9</v>
      </c>
      <c r="AA48" s="3" t="s">
        <v>9</v>
      </c>
      <c r="AB48" s="3" t="s">
        <v>9</v>
      </c>
      <c r="AC48" s="3"/>
      <c r="AD48" s="3"/>
      <c r="AE48" s="3"/>
      <c r="AF48" s="3" t="s">
        <v>9</v>
      </c>
      <c r="AG48" s="12">
        <f>COUNTIF(Table16[[#This Row],[Catalogue of the Museum of London Antiquities 1854]:[Illustrations of Roman London 1859]],"=y")</f>
        <v>8</v>
      </c>
      <c r="AH48" s="12" t="str">
        <f>CONCATENATE(Table16[[#This Row],[Surname]],", ",Table16[[#This Row],[First name]])</f>
        <v>Barton, John Adkins</v>
      </c>
    </row>
    <row r="49" spans="1:34" hidden="1" x14ac:dyDescent="0.25">
      <c r="A49" t="s">
        <v>64</v>
      </c>
      <c r="B49" t="s">
        <v>66</v>
      </c>
      <c r="P49" t="s">
        <v>67</v>
      </c>
      <c r="R49" s="3" t="s">
        <v>68</v>
      </c>
      <c r="S49" t="s">
        <v>27</v>
      </c>
      <c r="V49" t="s">
        <v>9</v>
      </c>
      <c r="W49" s="3"/>
      <c r="X49" s="3" t="s">
        <v>9</v>
      </c>
      <c r="Y49" s="3" t="s">
        <v>9</v>
      </c>
      <c r="Z49" s="3" t="s">
        <v>9</v>
      </c>
      <c r="AA49" s="3" t="s">
        <v>9</v>
      </c>
      <c r="AB49" s="3"/>
      <c r="AC49" s="3" t="s">
        <v>9</v>
      </c>
      <c r="AD49" s="3" t="s">
        <v>9</v>
      </c>
      <c r="AE49" s="3"/>
      <c r="AF49" s="3" t="s">
        <v>9</v>
      </c>
      <c r="AG49" s="12">
        <f>COUNTIF(Table16[[#This Row],[Catalogue of the Museum of London Antiquities 1854]:[Illustrations of Roman London 1859]],"=y")</f>
        <v>8</v>
      </c>
      <c r="AH49" s="12" t="str">
        <f>CONCATENATE(Table16[[#This Row],[Surname]],", ",Table16[[#This Row],[First name]])</f>
        <v>Barton, Thomas</v>
      </c>
    </row>
    <row r="50" spans="1:34" hidden="1" x14ac:dyDescent="0.25">
      <c r="A50" t="s">
        <v>69</v>
      </c>
      <c r="C50" t="s">
        <v>335</v>
      </c>
      <c r="P50" t="s">
        <v>70</v>
      </c>
      <c r="Q50" t="s">
        <v>62</v>
      </c>
      <c r="R50" s="3" t="s">
        <v>63</v>
      </c>
      <c r="S50" t="s">
        <v>27</v>
      </c>
      <c r="W50" s="3"/>
      <c r="X50" s="3"/>
      <c r="Y50" s="3"/>
      <c r="Z50" s="3"/>
      <c r="AA50" s="3"/>
      <c r="AB50" s="3" t="s">
        <v>9</v>
      </c>
      <c r="AC50" s="3"/>
      <c r="AD50" s="3"/>
      <c r="AE50" s="3"/>
      <c r="AF50" s="3"/>
      <c r="AG50" s="12">
        <f>COUNTIF(Table16[[#This Row],[Catalogue of the Museum of London Antiquities 1854]:[Illustrations of Roman London 1859]],"=y")</f>
        <v>1</v>
      </c>
      <c r="AH50" s="12" t="str">
        <f>CONCATENATE(Table16[[#This Row],[Surname]],", ",Table16[[#This Row],[First name]])</f>
        <v xml:space="preserve">Bateman, </v>
      </c>
    </row>
    <row r="51" spans="1:34" x14ac:dyDescent="0.25">
      <c r="A51" t="s">
        <v>69</v>
      </c>
      <c r="B51" t="s">
        <v>66</v>
      </c>
      <c r="D51" t="s">
        <v>9</v>
      </c>
      <c r="P51" t="s">
        <v>70</v>
      </c>
      <c r="Q51" t="s">
        <v>62</v>
      </c>
      <c r="R51" s="3" t="s">
        <v>63</v>
      </c>
      <c r="S51" t="s">
        <v>27</v>
      </c>
      <c r="V51" t="s">
        <v>9</v>
      </c>
      <c r="W51" s="3" t="s">
        <v>9</v>
      </c>
      <c r="X51" s="3" t="s">
        <v>9</v>
      </c>
      <c r="Y51" s="3" t="s">
        <v>9</v>
      </c>
      <c r="Z51" s="3" t="s">
        <v>9</v>
      </c>
      <c r="AA51" s="3" t="s">
        <v>9</v>
      </c>
      <c r="AB51" s="3"/>
      <c r="AC51" s="3"/>
      <c r="AD51" s="3" t="s">
        <v>9</v>
      </c>
      <c r="AE51" s="3"/>
      <c r="AF51" s="3" t="s">
        <v>9</v>
      </c>
      <c r="AG51" s="12">
        <f>COUNTIF(Table16[[#This Row],[Catalogue of the Museum of London Antiquities 1854]:[Illustrations of Roman London 1859]],"=y")</f>
        <v>8</v>
      </c>
      <c r="AH51" s="12" t="str">
        <f>CONCATENATE(Table16[[#This Row],[Surname]],", ",Table16[[#This Row],[First name]])</f>
        <v>Bateman, Thomas</v>
      </c>
    </row>
    <row r="52" spans="1:34" hidden="1" x14ac:dyDescent="0.25">
      <c r="A52" t="s">
        <v>1799</v>
      </c>
      <c r="B52" t="s">
        <v>66</v>
      </c>
      <c r="J52" t="s">
        <v>9</v>
      </c>
      <c r="P52" t="s">
        <v>1800</v>
      </c>
      <c r="Q52" t="s">
        <v>16</v>
      </c>
      <c r="R52" s="3" t="s">
        <v>16</v>
      </c>
      <c r="S52" t="s">
        <v>27</v>
      </c>
      <c r="W52" s="3"/>
      <c r="X52" s="3"/>
      <c r="Y52" s="3"/>
      <c r="Z52" s="3"/>
      <c r="AA52" s="3"/>
      <c r="AB52" s="3"/>
      <c r="AC52" s="3"/>
      <c r="AD52" s="3"/>
      <c r="AE52" s="3"/>
      <c r="AF52" s="3" t="s">
        <v>9</v>
      </c>
      <c r="AG52" s="12">
        <f>COUNTIF(Table16[[#This Row],[Catalogue of the Museum of London Antiquities 1854]:[Illustrations of Roman London 1859]],"=y")</f>
        <v>1</v>
      </c>
      <c r="AH52" s="12" t="str">
        <f>CONCATENATE(Table16[[#This Row],[Surname]],", ",Table16[[#This Row],[First name]])</f>
        <v>Battam, Thomas</v>
      </c>
    </row>
    <row r="53" spans="1:34" hidden="1" x14ac:dyDescent="0.25">
      <c r="A53" t="s">
        <v>1290</v>
      </c>
      <c r="B53" t="s">
        <v>1417</v>
      </c>
      <c r="Q53" t="s">
        <v>1291</v>
      </c>
      <c r="R53" s="3" t="s">
        <v>388</v>
      </c>
      <c r="S53" t="s">
        <v>27</v>
      </c>
      <c r="W53" s="3"/>
      <c r="X53" s="3"/>
      <c r="Y53" s="3" t="s">
        <v>9</v>
      </c>
      <c r="Z53" s="3" t="s">
        <v>9</v>
      </c>
      <c r="AA53" s="3" t="s">
        <v>9</v>
      </c>
      <c r="AB53" s="3" t="s">
        <v>9</v>
      </c>
      <c r="AC53" s="3"/>
      <c r="AD53" s="3"/>
      <c r="AE53" s="3" t="s">
        <v>9</v>
      </c>
      <c r="AF53" s="3"/>
      <c r="AG53" s="12">
        <f>COUNTIF(Table16[[#This Row],[Catalogue of the Museum of London Antiquities 1854]:[Illustrations of Roman London 1859]],"=y")</f>
        <v>5</v>
      </c>
      <c r="AH53" s="12" t="str">
        <f>CONCATENATE(Table16[[#This Row],[Surname]],", ",Table16[[#This Row],[First name]])</f>
        <v>Bayley, William Harley</v>
      </c>
    </row>
    <row r="54" spans="1:34" x14ac:dyDescent="0.25">
      <c r="A54" t="s">
        <v>71</v>
      </c>
      <c r="B54" t="s">
        <v>72</v>
      </c>
      <c r="D54" t="s">
        <v>9</v>
      </c>
      <c r="I54" t="s">
        <v>73</v>
      </c>
      <c r="P54" t="s">
        <v>74</v>
      </c>
      <c r="Q54" t="s">
        <v>16</v>
      </c>
      <c r="R54" s="3" t="s">
        <v>16</v>
      </c>
      <c r="S54" t="s">
        <v>27</v>
      </c>
      <c r="V54" t="s">
        <v>9</v>
      </c>
      <c r="W54" s="3"/>
      <c r="X54" s="3"/>
      <c r="Y54" s="3"/>
      <c r="Z54" s="3"/>
      <c r="AA54" s="3"/>
      <c r="AB54" s="3"/>
      <c r="AC54" s="3"/>
      <c r="AD54" s="3"/>
      <c r="AE54" s="3" t="s">
        <v>9</v>
      </c>
      <c r="AF54" s="3"/>
      <c r="AG54" s="12">
        <f>COUNTIF(Table16[[#This Row],[Catalogue of the Museum of London Antiquities 1854]:[Illustrations of Roman London 1859]],"=y")</f>
        <v>2</v>
      </c>
      <c r="AH54" s="12" t="str">
        <f>CONCATENATE(Table16[[#This Row],[Surname]],", ",Table16[[#This Row],[First name]])</f>
        <v>Beattie, William</v>
      </c>
    </row>
    <row r="55" spans="1:34" hidden="1" x14ac:dyDescent="0.25">
      <c r="A55" t="s">
        <v>815</v>
      </c>
      <c r="B55" t="s">
        <v>11</v>
      </c>
      <c r="P55" t="s">
        <v>816</v>
      </c>
      <c r="Q55" t="s">
        <v>16</v>
      </c>
      <c r="R55" s="3" t="s">
        <v>16</v>
      </c>
      <c r="S55" t="s">
        <v>27</v>
      </c>
      <c r="W55" s="3"/>
      <c r="X55" s="3"/>
      <c r="Y55" s="3"/>
      <c r="Z55" s="3"/>
      <c r="AA55" s="3"/>
      <c r="AB55" s="3"/>
      <c r="AC55" s="3"/>
      <c r="AD55" s="3" t="s">
        <v>9</v>
      </c>
      <c r="AE55" s="3"/>
      <c r="AF55" s="3"/>
      <c r="AG55" s="12">
        <f>COUNTIF(Table16[[#This Row],[Catalogue of the Museum of London Antiquities 1854]:[Illustrations of Roman London 1859]],"=y")</f>
        <v>1</v>
      </c>
      <c r="AH55" s="12" t="str">
        <f>CONCATENATE(Table16[[#This Row],[Surname]],", ",Table16[[#This Row],[First name]])</f>
        <v>Beaumont, John</v>
      </c>
    </row>
    <row r="56" spans="1:34" hidden="1" x14ac:dyDescent="0.25">
      <c r="A56" t="s">
        <v>1738</v>
      </c>
      <c r="B56" t="s">
        <v>29</v>
      </c>
      <c r="Q56" t="s">
        <v>956</v>
      </c>
      <c r="R56" s="3" t="s">
        <v>3253</v>
      </c>
      <c r="S56" t="s">
        <v>27</v>
      </c>
      <c r="W56" s="3"/>
      <c r="X56" s="3"/>
      <c r="Y56" s="3"/>
      <c r="Z56" s="3"/>
      <c r="AA56" s="3"/>
      <c r="AB56" s="3"/>
      <c r="AC56" s="3"/>
      <c r="AD56" s="3"/>
      <c r="AE56" s="3" t="s">
        <v>9</v>
      </c>
      <c r="AF56" s="3"/>
      <c r="AG56" s="12">
        <f>COUNTIF(Table16[[#This Row],[Catalogue of the Museum of London Antiquities 1854]:[Illustrations of Roman London 1859]],"=y")</f>
        <v>1</v>
      </c>
      <c r="AH56" s="12" t="str">
        <f>CONCATENATE(Table16[[#This Row],[Surname]],", ",Table16[[#This Row],[First name]])</f>
        <v>Beard, Charles</v>
      </c>
    </row>
    <row r="57" spans="1:34" hidden="1" x14ac:dyDescent="0.25">
      <c r="A57" t="s">
        <v>1738</v>
      </c>
      <c r="C57" t="s">
        <v>369</v>
      </c>
      <c r="Q57" t="s">
        <v>956</v>
      </c>
      <c r="R57" s="3" t="s">
        <v>3253</v>
      </c>
      <c r="S57" t="s">
        <v>27</v>
      </c>
      <c r="W57" s="3"/>
      <c r="X57" s="3"/>
      <c r="Y57" s="3"/>
      <c r="Z57" s="3"/>
      <c r="AA57" s="3"/>
      <c r="AB57" s="3"/>
      <c r="AC57" s="3"/>
      <c r="AD57" s="3"/>
      <c r="AE57" s="3" t="s">
        <v>9</v>
      </c>
      <c r="AF57" s="3"/>
      <c r="AG57" s="12">
        <f>COUNTIF(Table16[[#This Row],[Catalogue of the Museum of London Antiquities 1854]:[Illustrations of Roman London 1859]],"=y")</f>
        <v>1</v>
      </c>
      <c r="AH57" s="12" t="str">
        <f>CONCATENATE(Table16[[#This Row],[Surname]],", ",Table16[[#This Row],[First name]])</f>
        <v xml:space="preserve">Beard, </v>
      </c>
    </row>
    <row r="58" spans="1:34" x14ac:dyDescent="0.25">
      <c r="A58" s="3" t="s">
        <v>75</v>
      </c>
      <c r="B58" s="3" t="s">
        <v>77</v>
      </c>
      <c r="C58" s="3" t="s">
        <v>76</v>
      </c>
      <c r="D58" s="3" t="s">
        <v>9</v>
      </c>
      <c r="E58" s="3"/>
      <c r="F58" s="3" t="s">
        <v>9</v>
      </c>
      <c r="G58" s="3"/>
      <c r="H58" s="3"/>
      <c r="I58" s="3"/>
      <c r="J58" s="3"/>
      <c r="K58" s="3" t="s">
        <v>9</v>
      </c>
      <c r="L58" s="3" t="s">
        <v>9</v>
      </c>
      <c r="M58" s="3"/>
      <c r="N58" s="3"/>
      <c r="O58" s="3"/>
      <c r="P58" s="3" t="s">
        <v>79</v>
      </c>
      <c r="Q58" s="3" t="s">
        <v>16</v>
      </c>
      <c r="R58" s="3" t="s">
        <v>16</v>
      </c>
      <c r="S58" s="3" t="s">
        <v>27</v>
      </c>
      <c r="T58" s="3"/>
      <c r="U58" s="3"/>
      <c r="V58" s="3" t="s">
        <v>9</v>
      </c>
      <c r="W58" s="3"/>
      <c r="X58" s="3"/>
      <c r="Y58" s="3"/>
      <c r="Z58" s="3"/>
      <c r="AA58" s="3"/>
      <c r="AB58" s="3"/>
      <c r="AC58" s="3"/>
      <c r="AD58" s="3"/>
      <c r="AE58" s="3"/>
      <c r="AF58" s="3"/>
      <c r="AG58" s="12">
        <f>COUNTIF(Table16[[#This Row],[Catalogue of the Museum of London Antiquities 1854]:[Illustrations of Roman London 1859]],"=y")</f>
        <v>1</v>
      </c>
      <c r="AH58" s="12" t="str">
        <f>CONCATENATE(Table16[[#This Row],[Surname]],", ",Table16[[#This Row],[First name]])</f>
        <v>Beche, Henry De la</v>
      </c>
    </row>
    <row r="59" spans="1:34" hidden="1" x14ac:dyDescent="0.25">
      <c r="A59" t="s">
        <v>1477</v>
      </c>
      <c r="B59" t="s">
        <v>1478</v>
      </c>
      <c r="Q59" t="s">
        <v>1260</v>
      </c>
      <c r="R59" s="3" t="s">
        <v>400</v>
      </c>
      <c r="S59" t="s">
        <v>27</v>
      </c>
      <c r="W59" s="3"/>
      <c r="X59" s="3"/>
      <c r="Y59" s="3"/>
      <c r="Z59" s="3"/>
      <c r="AA59" s="3"/>
      <c r="AB59" s="3"/>
      <c r="AC59" s="3"/>
      <c r="AD59" s="3"/>
      <c r="AE59" s="3"/>
      <c r="AF59" s="3"/>
      <c r="AG59" s="12">
        <f>COUNTIF(Table16[[#This Row],[Catalogue of the Museum of London Antiquities 1854]:[Illustrations of Roman London 1859]],"=y")</f>
        <v>0</v>
      </c>
      <c r="AH59" s="12" t="str">
        <f>CONCATENATE(Table16[[#This Row],[Surname]],", ",Table16[[#This Row],[First name]])</f>
        <v>Beck, D J</v>
      </c>
    </row>
    <row r="60" spans="1:34" hidden="1" x14ac:dyDescent="0.25">
      <c r="A60" t="s">
        <v>1539</v>
      </c>
      <c r="Q60" t="s">
        <v>1413</v>
      </c>
      <c r="R60" s="3" t="s">
        <v>1414</v>
      </c>
      <c r="S60" t="s">
        <v>27</v>
      </c>
      <c r="U60" t="s">
        <v>1539</v>
      </c>
      <c r="W60" s="3"/>
      <c r="X60" s="3"/>
      <c r="Y60" s="3"/>
      <c r="Z60" s="3"/>
      <c r="AA60" s="3"/>
      <c r="AB60" s="3" t="s">
        <v>9</v>
      </c>
      <c r="AC60" s="3" t="s">
        <v>9</v>
      </c>
      <c r="AD60" s="3"/>
      <c r="AE60" s="3"/>
      <c r="AF60" s="3" t="s">
        <v>9</v>
      </c>
      <c r="AG60" s="12">
        <f>COUNTIF(Table16[[#This Row],[Catalogue of the Museum of London Antiquities 1854]:[Illustrations of Roman London 1859]],"=y")</f>
        <v>3</v>
      </c>
      <c r="AH60" s="12" t="str">
        <f>CONCATENATE(Table16[[#This Row],[Surname]],", ",Table16[[#This Row],[First name]])</f>
        <v xml:space="preserve">Bedfordshire Archaeological Society, </v>
      </c>
    </row>
    <row r="61" spans="1:34" hidden="1" x14ac:dyDescent="0.25">
      <c r="A61" t="s">
        <v>817</v>
      </c>
      <c r="B61" t="s">
        <v>72</v>
      </c>
      <c r="Q61" t="s">
        <v>136</v>
      </c>
      <c r="R61" s="3" t="s">
        <v>26</v>
      </c>
      <c r="S61" t="s">
        <v>27</v>
      </c>
      <c r="W61" s="3"/>
      <c r="X61" s="3"/>
      <c r="Y61" s="3"/>
      <c r="Z61" s="3"/>
      <c r="AA61" s="3"/>
      <c r="AB61" s="3"/>
      <c r="AC61" s="3"/>
      <c r="AD61" s="3" t="s">
        <v>9</v>
      </c>
      <c r="AE61" s="3"/>
      <c r="AF61" s="3"/>
      <c r="AG61" s="12">
        <f>COUNTIF(Table16[[#This Row],[Catalogue of the Museum of London Antiquities 1854]:[Illustrations of Roman London 1859]],"=y")</f>
        <v>1</v>
      </c>
      <c r="AH61" s="12" t="str">
        <f>CONCATENATE(Table16[[#This Row],[Surname]],", ",Table16[[#This Row],[First name]])</f>
        <v>Beer, William</v>
      </c>
    </row>
    <row r="62" spans="1:34" x14ac:dyDescent="0.25">
      <c r="A62" t="s">
        <v>1203</v>
      </c>
      <c r="B62" t="s">
        <v>173</v>
      </c>
      <c r="D62" t="s">
        <v>9</v>
      </c>
      <c r="Q62" t="s">
        <v>565</v>
      </c>
      <c r="R62" s="3" t="s">
        <v>489</v>
      </c>
      <c r="S62" t="s">
        <v>27</v>
      </c>
      <c r="W62" s="3" t="s">
        <v>9</v>
      </c>
      <c r="X62" s="3"/>
      <c r="Y62" s="3"/>
      <c r="Z62" s="3"/>
      <c r="AA62" s="3"/>
      <c r="AB62" s="3"/>
      <c r="AC62" s="3"/>
      <c r="AD62" s="3"/>
      <c r="AE62" s="3"/>
      <c r="AF62" s="3"/>
      <c r="AG62" s="12">
        <f>COUNTIF(Table16[[#This Row],[Catalogue of the Museum of London Antiquities 1854]:[Illustrations of Roman London 1859]],"=y")</f>
        <v>1</v>
      </c>
      <c r="AH62" s="12" t="str">
        <f>CONCATENATE(Table16[[#This Row],[Surname]],", ",Table16[[#This Row],[First name]])</f>
        <v>Beesley, Alfred</v>
      </c>
    </row>
    <row r="63" spans="1:34" hidden="1" x14ac:dyDescent="0.25">
      <c r="A63" t="s">
        <v>80</v>
      </c>
      <c r="B63" t="s">
        <v>125</v>
      </c>
      <c r="P63" t="s">
        <v>818</v>
      </c>
      <c r="Q63" t="s">
        <v>819</v>
      </c>
      <c r="R63" s="3" t="s">
        <v>169</v>
      </c>
      <c r="S63" t="s">
        <v>27</v>
      </c>
      <c r="W63" s="3"/>
      <c r="X63" s="3"/>
      <c r="Y63" s="3"/>
      <c r="Z63" s="3"/>
      <c r="AA63" s="3"/>
      <c r="AB63" s="3"/>
      <c r="AC63" s="3"/>
      <c r="AD63" s="3" t="s">
        <v>9</v>
      </c>
      <c r="AE63" s="3"/>
      <c r="AF63" s="3"/>
      <c r="AG63" s="12">
        <f>COUNTIF(Table16[[#This Row],[Catalogue of the Museum of London Antiquities 1854]:[Illustrations of Roman London 1859]],"=y")</f>
        <v>1</v>
      </c>
      <c r="AH63" s="12" t="str">
        <f>CONCATENATE(Table16[[#This Row],[Surname]],", ",Table16[[#This Row],[First name]])</f>
        <v>Bell, Henry</v>
      </c>
    </row>
    <row r="64" spans="1:34" x14ac:dyDescent="0.25">
      <c r="A64" t="s">
        <v>80</v>
      </c>
      <c r="B64" t="s">
        <v>11</v>
      </c>
      <c r="D64" t="s">
        <v>9</v>
      </c>
      <c r="Q64" t="s">
        <v>145</v>
      </c>
      <c r="R64" s="3" t="s">
        <v>2061</v>
      </c>
      <c r="S64" t="s">
        <v>27</v>
      </c>
      <c r="W64" s="3" t="s">
        <v>9</v>
      </c>
      <c r="X64" s="3" t="s">
        <v>9</v>
      </c>
      <c r="Y64" s="3"/>
      <c r="Z64" s="3"/>
      <c r="AA64" s="3"/>
      <c r="AB64" s="3"/>
      <c r="AC64" s="3"/>
      <c r="AD64" s="3" t="s">
        <v>9</v>
      </c>
      <c r="AE64" s="3"/>
      <c r="AF64" s="3" t="s">
        <v>9</v>
      </c>
      <c r="AG64" s="12">
        <f>COUNTIF(Table16[[#This Row],[Catalogue of the Museum of London Antiquities 1854]:[Illustrations of Roman London 1859]],"=y")</f>
        <v>4</v>
      </c>
      <c r="AH64" s="12" t="str">
        <f>CONCATENATE(Table16[[#This Row],[Surname]],", ",Table16[[#This Row],[First name]])</f>
        <v>Bell, John</v>
      </c>
    </row>
    <row r="65" spans="1:34" hidden="1" x14ac:dyDescent="0.25">
      <c r="A65" t="s">
        <v>80</v>
      </c>
      <c r="B65" t="s">
        <v>820</v>
      </c>
      <c r="C65" t="s">
        <v>821</v>
      </c>
      <c r="P65" t="s">
        <v>822</v>
      </c>
      <c r="Q65" t="s">
        <v>136</v>
      </c>
      <c r="R65" s="3" t="s">
        <v>26</v>
      </c>
      <c r="S65" t="s">
        <v>27</v>
      </c>
      <c r="W65" s="3"/>
      <c r="X65" s="3"/>
      <c r="Y65" s="3"/>
      <c r="Z65" s="3"/>
      <c r="AA65" s="3"/>
      <c r="AB65" s="3"/>
      <c r="AC65" s="3"/>
      <c r="AD65" s="3" t="s">
        <v>9</v>
      </c>
      <c r="AE65" s="3"/>
      <c r="AF65" s="3"/>
      <c r="AG65" s="12">
        <f>COUNTIF(Table16[[#This Row],[Catalogue of the Museum of London Antiquities 1854]:[Illustrations of Roman London 1859]],"=y")</f>
        <v>1</v>
      </c>
      <c r="AH65" s="12" t="str">
        <f>CONCATENATE(Table16[[#This Row],[Surname]],", ",Table16[[#This Row],[First name]])</f>
        <v>Bell, Matthew</v>
      </c>
    </row>
    <row r="66" spans="1:34" hidden="1" x14ac:dyDescent="0.25">
      <c r="A66" t="s">
        <v>80</v>
      </c>
      <c r="B66" t="s">
        <v>81</v>
      </c>
      <c r="P66" t="s">
        <v>82</v>
      </c>
      <c r="Q66" t="s">
        <v>83</v>
      </c>
      <c r="R66" s="3" t="s">
        <v>3254</v>
      </c>
      <c r="S66" t="s">
        <v>27</v>
      </c>
      <c r="V66" t="s">
        <v>9</v>
      </c>
      <c r="W66" s="3"/>
      <c r="X66" s="3"/>
      <c r="Y66" s="3"/>
      <c r="Z66" s="3"/>
      <c r="AA66" s="3"/>
      <c r="AB66" s="3"/>
      <c r="AC66" s="3"/>
      <c r="AD66" s="3"/>
      <c r="AE66" s="3"/>
      <c r="AF66" s="3" t="s">
        <v>9</v>
      </c>
      <c r="AG66" s="12">
        <f>COUNTIF(Table16[[#This Row],[Catalogue of the Museum of London Antiquities 1854]:[Illustrations of Roman London 1859]],"=y")</f>
        <v>2</v>
      </c>
      <c r="AH66" s="12" t="str">
        <f>CONCATENATE(Table16[[#This Row],[Surname]],", ",Table16[[#This Row],[First name]])</f>
        <v>Bell, Robert</v>
      </c>
    </row>
    <row r="67" spans="1:34" hidden="1" x14ac:dyDescent="0.25">
      <c r="A67" t="s">
        <v>80</v>
      </c>
      <c r="B67" t="s">
        <v>66</v>
      </c>
      <c r="C67" t="s">
        <v>3207</v>
      </c>
      <c r="H67" t="s">
        <v>9</v>
      </c>
      <c r="K67" t="s">
        <v>9</v>
      </c>
      <c r="P67" t="s">
        <v>1801</v>
      </c>
      <c r="Q67" t="s">
        <v>16</v>
      </c>
      <c r="R67" s="3" t="s">
        <v>16</v>
      </c>
      <c r="S67" t="s">
        <v>27</v>
      </c>
      <c r="V67" t="s">
        <v>9</v>
      </c>
      <c r="W67" s="3"/>
      <c r="X67" s="3"/>
      <c r="Y67" s="3"/>
      <c r="Z67" s="3"/>
      <c r="AA67" s="3"/>
      <c r="AB67" s="3"/>
      <c r="AC67" s="3"/>
      <c r="AD67" s="3"/>
      <c r="AE67" s="3"/>
      <c r="AF67" s="3" t="s">
        <v>9</v>
      </c>
      <c r="AG67" s="12">
        <f>COUNTIF(Table16[[#This Row],[Catalogue of the Museum of London Antiquities 1854]:[Illustrations of Roman London 1859]],"=y")</f>
        <v>2</v>
      </c>
      <c r="AH67" s="12" t="str">
        <f>CONCATENATE(Table16[[#This Row],[Surname]],", ",Table16[[#This Row],[First name]])</f>
        <v>Bell, Thomas</v>
      </c>
    </row>
    <row r="68" spans="1:34" hidden="1" x14ac:dyDescent="0.25">
      <c r="A68" t="s">
        <v>80</v>
      </c>
      <c r="B68" t="s">
        <v>72</v>
      </c>
      <c r="C68" t="s">
        <v>86</v>
      </c>
      <c r="I68" t="s">
        <v>825</v>
      </c>
      <c r="P68" t="s">
        <v>1540</v>
      </c>
      <c r="Q68" t="s">
        <v>16</v>
      </c>
      <c r="R68" s="3" t="s">
        <v>16</v>
      </c>
      <c r="S68" t="s">
        <v>27</v>
      </c>
      <c r="V68" t="s">
        <v>9</v>
      </c>
      <c r="W68" s="3"/>
      <c r="X68" s="3" t="s">
        <v>9</v>
      </c>
      <c r="Y68" s="3" t="s">
        <v>9</v>
      </c>
      <c r="Z68" s="3" t="s">
        <v>9</v>
      </c>
      <c r="AA68" s="3" t="s">
        <v>9</v>
      </c>
      <c r="AB68" s="3" t="s">
        <v>9</v>
      </c>
      <c r="AC68" s="3"/>
      <c r="AD68" s="3"/>
      <c r="AE68" s="3"/>
      <c r="AF68" s="3"/>
      <c r="AG68" s="12">
        <f>COUNTIF(Table16[[#This Row],[Catalogue of the Museum of London Antiquities 1854]:[Illustrations of Roman London 1859]],"=y")</f>
        <v>6</v>
      </c>
      <c r="AH68" s="12" t="str">
        <f>CONCATENATE(Table16[[#This Row],[Surname]],", ",Table16[[#This Row],[First name]])</f>
        <v>Bell, William</v>
      </c>
    </row>
    <row r="69" spans="1:34" hidden="1" x14ac:dyDescent="0.25">
      <c r="A69" t="s">
        <v>87</v>
      </c>
      <c r="B69" t="s">
        <v>88</v>
      </c>
      <c r="C69" t="s">
        <v>24</v>
      </c>
      <c r="E69" t="s">
        <v>9</v>
      </c>
      <c r="P69" t="s">
        <v>89</v>
      </c>
      <c r="Q69" t="s">
        <v>823</v>
      </c>
      <c r="R69" s="3" t="s">
        <v>26</v>
      </c>
      <c r="S69" t="s">
        <v>27</v>
      </c>
      <c r="V69" t="s">
        <v>9</v>
      </c>
      <c r="W69" s="3"/>
      <c r="X69" s="3"/>
      <c r="Y69" s="3"/>
      <c r="Z69" s="3"/>
      <c r="AA69" s="3"/>
      <c r="AB69" s="3"/>
      <c r="AC69" s="3"/>
      <c r="AD69" s="3" t="s">
        <v>9</v>
      </c>
      <c r="AE69" s="3"/>
      <c r="AF69" s="3"/>
      <c r="AG69" s="12">
        <f>COUNTIF(Table16[[#This Row],[Catalogue of the Museum of London Antiquities 1854]:[Illustrations of Roman London 1859]],"=y")</f>
        <v>2</v>
      </c>
      <c r="AH69" s="12" t="str">
        <f>CONCATENATE(Table16[[#This Row],[Surname]],", ",Table16[[#This Row],[First name]])</f>
        <v>Bellamy, James William</v>
      </c>
    </row>
    <row r="70" spans="1:34" hidden="1" x14ac:dyDescent="0.25">
      <c r="A70" t="s">
        <v>1802</v>
      </c>
      <c r="B70" t="s">
        <v>1803</v>
      </c>
      <c r="C70" t="s">
        <v>1804</v>
      </c>
      <c r="P70" t="s">
        <v>1805</v>
      </c>
      <c r="Q70" t="s">
        <v>1612</v>
      </c>
      <c r="R70" s="3" t="s">
        <v>1612</v>
      </c>
      <c r="S70" t="s">
        <v>211</v>
      </c>
      <c r="W70" s="3"/>
      <c r="X70" s="3"/>
      <c r="Y70" s="3"/>
      <c r="Z70" s="3"/>
      <c r="AA70" s="3"/>
      <c r="AB70" s="3"/>
      <c r="AC70" s="3"/>
      <c r="AD70" s="3"/>
      <c r="AE70" s="3"/>
      <c r="AF70" s="3" t="s">
        <v>9</v>
      </c>
      <c r="AG70" s="12">
        <f>COUNTIF(Table16[[#This Row],[Catalogue of the Museum of London Antiquities 1854]:[Illustrations of Roman London 1859]],"=y")</f>
        <v>1</v>
      </c>
      <c r="AH70" s="12" t="str">
        <f>CONCATENATE(Table16[[#This Row],[Surname]],", ",Table16[[#This Row],[First name]])</f>
        <v>Belloquet, Temblaire de</v>
      </c>
    </row>
    <row r="71" spans="1:34" hidden="1" x14ac:dyDescent="0.25">
      <c r="A71" t="s">
        <v>824</v>
      </c>
      <c r="B71" t="s">
        <v>72</v>
      </c>
      <c r="C71" t="s">
        <v>24</v>
      </c>
      <c r="E71" t="s">
        <v>9</v>
      </c>
      <c r="I71" t="s">
        <v>48</v>
      </c>
      <c r="P71" t="s">
        <v>803</v>
      </c>
      <c r="Q71" t="s">
        <v>136</v>
      </c>
      <c r="R71" s="3" t="s">
        <v>26</v>
      </c>
      <c r="S71" t="s">
        <v>27</v>
      </c>
      <c r="W71" s="3" t="s">
        <v>9</v>
      </c>
      <c r="X71" s="3" t="s">
        <v>9</v>
      </c>
      <c r="Y71" s="3"/>
      <c r="Z71" s="3"/>
      <c r="AA71" s="3"/>
      <c r="AB71" s="3"/>
      <c r="AC71" s="3"/>
      <c r="AD71" s="3" t="s">
        <v>9</v>
      </c>
      <c r="AE71" s="3"/>
      <c r="AF71" s="3"/>
      <c r="AG71" s="12">
        <f>COUNTIF(Table16[[#This Row],[Catalogue of the Museum of London Antiquities 1854]:[Illustrations of Roman London 1859]],"=y")</f>
        <v>3</v>
      </c>
      <c r="AH71" s="12" t="str">
        <f>CONCATENATE(Table16[[#This Row],[Surname]],", ",Table16[[#This Row],[First name]])</f>
        <v>Bennett, William</v>
      </c>
    </row>
    <row r="72" spans="1:34" hidden="1" x14ac:dyDescent="0.25">
      <c r="A72" t="s">
        <v>1806</v>
      </c>
      <c r="B72" t="s">
        <v>61</v>
      </c>
      <c r="J72" t="s">
        <v>9</v>
      </c>
      <c r="K72" t="s">
        <v>9</v>
      </c>
      <c r="P72" t="s">
        <v>174</v>
      </c>
      <c r="Q72" t="s">
        <v>16</v>
      </c>
      <c r="R72" s="3" t="s">
        <v>16</v>
      </c>
      <c r="S72" t="s">
        <v>27</v>
      </c>
      <c r="W72" s="3"/>
      <c r="X72" s="3"/>
      <c r="Y72" s="3"/>
      <c r="Z72" s="3"/>
      <c r="AA72" s="3"/>
      <c r="AB72" s="3"/>
      <c r="AC72" s="3"/>
      <c r="AD72" s="3"/>
      <c r="AE72" s="3"/>
      <c r="AF72" s="3" t="s">
        <v>9</v>
      </c>
      <c r="AG72" s="12">
        <f>COUNTIF(Table16[[#This Row],[Catalogue of the Museum of London Antiquities 1854]:[Illustrations of Roman London 1859]],"=y")</f>
        <v>1</v>
      </c>
      <c r="AH72" s="12" t="str">
        <f>CONCATENATE(Table16[[#This Row],[Surname]],", ",Table16[[#This Row],[First name]])</f>
        <v>Bennoch, Francis</v>
      </c>
    </row>
    <row r="73" spans="1:34" hidden="1" x14ac:dyDescent="0.25">
      <c r="A73" t="s">
        <v>90</v>
      </c>
      <c r="B73" t="s">
        <v>826</v>
      </c>
      <c r="P73" t="s">
        <v>91</v>
      </c>
      <c r="Q73" t="s">
        <v>92</v>
      </c>
      <c r="R73" s="3" t="s">
        <v>68</v>
      </c>
      <c r="S73" t="s">
        <v>27</v>
      </c>
      <c r="V73" t="s">
        <v>9</v>
      </c>
      <c r="W73" s="3"/>
      <c r="X73" s="3"/>
      <c r="Y73" s="3"/>
      <c r="Z73" s="3"/>
      <c r="AA73" s="3"/>
      <c r="AB73" s="3"/>
      <c r="AC73" s="3"/>
      <c r="AD73" s="3" t="s">
        <v>9</v>
      </c>
      <c r="AE73" s="3"/>
      <c r="AF73" s="3"/>
      <c r="AG73" s="12">
        <f>COUNTIF(Table16[[#This Row],[Catalogue of the Museum of London Antiquities 1854]:[Illustrations of Roman London 1859]],"=y")</f>
        <v>2</v>
      </c>
      <c r="AH73" s="12" t="str">
        <f>CONCATENATE(Table16[[#This Row],[Surname]],", ",Table16[[#This Row],[First name]])</f>
        <v>Bensley, William Basil</v>
      </c>
    </row>
    <row r="74" spans="1:34" hidden="1" x14ac:dyDescent="0.25">
      <c r="A74" t="s">
        <v>1807</v>
      </c>
      <c r="B74" t="s">
        <v>1808</v>
      </c>
      <c r="Q74" t="s">
        <v>199</v>
      </c>
      <c r="R74" s="3" t="s">
        <v>26</v>
      </c>
      <c r="S74" t="s">
        <v>27</v>
      </c>
      <c r="W74" s="3"/>
      <c r="X74" s="3"/>
      <c r="Y74" s="3"/>
      <c r="Z74" s="3"/>
      <c r="AA74" s="3"/>
      <c r="AB74" s="3"/>
      <c r="AC74" s="3"/>
      <c r="AD74" s="3"/>
      <c r="AE74" s="3"/>
      <c r="AF74" s="3" t="s">
        <v>9</v>
      </c>
      <c r="AG74" s="12">
        <f>COUNTIF(Table16[[#This Row],[Catalogue of the Museum of London Antiquities 1854]:[Illustrations of Roman London 1859]],"=y")</f>
        <v>1</v>
      </c>
      <c r="AH74" s="12" t="str">
        <f>CONCATENATE(Table16[[#This Row],[Surname]],", ",Table16[[#This Row],[First name]])</f>
        <v>Bensted, W Harding</v>
      </c>
    </row>
    <row r="75" spans="1:34" x14ac:dyDescent="0.25">
      <c r="A75" t="s">
        <v>827</v>
      </c>
      <c r="B75" t="s">
        <v>828</v>
      </c>
      <c r="C75" t="s">
        <v>93</v>
      </c>
      <c r="D75" t="s">
        <v>9</v>
      </c>
      <c r="J75" t="s">
        <v>9</v>
      </c>
      <c r="M75" t="s">
        <v>9</v>
      </c>
      <c r="N75" t="s">
        <v>1301</v>
      </c>
      <c r="P75" t="s">
        <v>1545</v>
      </c>
      <c r="Q75" t="s">
        <v>16</v>
      </c>
      <c r="R75" s="3" t="s">
        <v>16</v>
      </c>
      <c r="S75" t="s">
        <v>27</v>
      </c>
      <c r="V75" t="s">
        <v>9</v>
      </c>
      <c r="W75" s="3" t="s">
        <v>9</v>
      </c>
      <c r="X75" s="3" t="s">
        <v>9</v>
      </c>
      <c r="Y75" s="3" t="s">
        <v>9</v>
      </c>
      <c r="Z75" s="3" t="s">
        <v>9</v>
      </c>
      <c r="AA75" s="3" t="s">
        <v>9</v>
      </c>
      <c r="AB75" s="3" t="s">
        <v>9</v>
      </c>
      <c r="AC75" s="3"/>
      <c r="AD75" s="3" t="s">
        <v>9</v>
      </c>
      <c r="AE75" s="3" t="s">
        <v>9</v>
      </c>
      <c r="AF75" s="3"/>
      <c r="AG75" s="12">
        <f>COUNTIF(Table16[[#This Row],[Catalogue of the Museum of London Antiquities 1854]:[Illustrations of Roman London 1859]],"=y")</f>
        <v>9</v>
      </c>
      <c r="AH75" s="12" t="str">
        <f>CONCATENATE(Table16[[#This Row],[Surname]],", ",Table16[[#This Row],[First name]])</f>
        <v>Bergne, John Brodribb</v>
      </c>
    </row>
    <row r="76" spans="1:34" hidden="1" x14ac:dyDescent="0.25">
      <c r="A76" t="s">
        <v>94</v>
      </c>
      <c r="Q76" t="s">
        <v>96</v>
      </c>
      <c r="R76" s="3" t="s">
        <v>96</v>
      </c>
      <c r="S76" t="s">
        <v>95</v>
      </c>
      <c r="U76" t="s">
        <v>94</v>
      </c>
      <c r="V76" t="s">
        <v>9</v>
      </c>
      <c r="W76" s="3"/>
      <c r="X76" s="3"/>
      <c r="Y76" s="3"/>
      <c r="Z76" s="3"/>
      <c r="AA76" s="3"/>
      <c r="AB76" s="3"/>
      <c r="AC76" s="3"/>
      <c r="AD76" s="3"/>
      <c r="AE76" s="3"/>
      <c r="AF76" s="3"/>
      <c r="AG76" s="12">
        <f>COUNTIF(Table16[[#This Row],[Catalogue of the Museum of London Antiquities 1854]:[Illustrations of Roman London 1859]],"=y")</f>
        <v>1</v>
      </c>
      <c r="AH76" s="12" t="str">
        <f>CONCATENATE(Table16[[#This Row],[Surname]],", ",Table16[[#This Row],[First name]])</f>
        <v xml:space="preserve">Berlin Royal Library, </v>
      </c>
    </row>
    <row r="77" spans="1:34" hidden="1" x14ac:dyDescent="0.25">
      <c r="A77" t="s">
        <v>829</v>
      </c>
      <c r="B77" t="s">
        <v>830</v>
      </c>
      <c r="P77" t="s">
        <v>831</v>
      </c>
      <c r="Q77" t="s">
        <v>16</v>
      </c>
      <c r="R77" s="3" t="s">
        <v>16</v>
      </c>
      <c r="S77" t="s">
        <v>27</v>
      </c>
      <c r="W77" s="3"/>
      <c r="X77" s="3"/>
      <c r="Y77" s="3"/>
      <c r="Z77" s="3"/>
      <c r="AA77" s="3"/>
      <c r="AB77" s="3"/>
      <c r="AC77" s="3"/>
      <c r="AD77" s="3" t="s">
        <v>9</v>
      </c>
      <c r="AE77" s="3"/>
      <c r="AF77" s="3"/>
      <c r="AG77" s="12">
        <f>COUNTIF(Table16[[#This Row],[Catalogue of the Museum of London Antiquities 1854]:[Illustrations of Roman London 1859]],"=y")</f>
        <v>1</v>
      </c>
      <c r="AH77" s="12" t="str">
        <f>CONCATENATE(Table16[[#This Row],[Surname]],", ",Table16[[#This Row],[First name]])</f>
        <v>Best, Thomas Fairfax</v>
      </c>
    </row>
    <row r="78" spans="1:34" hidden="1" x14ac:dyDescent="0.25">
      <c r="A78" s="3" t="s">
        <v>97</v>
      </c>
      <c r="B78" s="3" t="s">
        <v>98</v>
      </c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 t="s">
        <v>832</v>
      </c>
      <c r="Q78" s="3" t="s">
        <v>99</v>
      </c>
      <c r="R78" s="3" t="s">
        <v>26</v>
      </c>
      <c r="S78" s="3" t="s">
        <v>27</v>
      </c>
      <c r="T78" s="3" t="s">
        <v>9</v>
      </c>
      <c r="U78" s="3"/>
      <c r="V78" s="3" t="s">
        <v>9</v>
      </c>
      <c r="W78" s="3"/>
      <c r="X78" s="3"/>
      <c r="Y78" s="3" t="s">
        <v>9</v>
      </c>
      <c r="Z78" s="3" t="s">
        <v>9</v>
      </c>
      <c r="AA78" s="3" t="s">
        <v>9</v>
      </c>
      <c r="AB78" s="3" t="s">
        <v>9</v>
      </c>
      <c r="AC78" s="3"/>
      <c r="AD78" s="3" t="s">
        <v>9</v>
      </c>
      <c r="AE78" s="3"/>
      <c r="AF78" s="3"/>
      <c r="AG78" s="12">
        <f>COUNTIF(Table16[[#This Row],[Catalogue of the Museum of London Antiquities 1854]:[Illustrations of Roman London 1859]],"=y")</f>
        <v>6</v>
      </c>
      <c r="AH78" s="12" t="str">
        <f>CONCATENATE(Table16[[#This Row],[Surname]],", ",Table16[[#This Row],[First name]])</f>
        <v>Betts, Edward Ladd</v>
      </c>
    </row>
    <row r="79" spans="1:34" hidden="1" x14ac:dyDescent="0.25">
      <c r="A79" t="s">
        <v>1375</v>
      </c>
      <c r="Q79" t="s">
        <v>1376</v>
      </c>
      <c r="R79" s="3" t="s">
        <v>1377</v>
      </c>
      <c r="S79" t="s">
        <v>211</v>
      </c>
      <c r="U79" t="s">
        <v>1378</v>
      </c>
      <c r="W79" s="3"/>
      <c r="X79" s="3"/>
      <c r="Y79" s="3" t="s">
        <v>9</v>
      </c>
      <c r="Z79" s="3" t="s">
        <v>9</v>
      </c>
      <c r="AA79" s="3" t="s">
        <v>9</v>
      </c>
      <c r="AB79" s="3" t="s">
        <v>9</v>
      </c>
      <c r="AC79" s="3" t="s">
        <v>9</v>
      </c>
      <c r="AD79" s="3"/>
      <c r="AE79" s="3"/>
      <c r="AF79" s="3" t="s">
        <v>9</v>
      </c>
      <c r="AG79" s="12">
        <f>COUNTIF(Table16[[#This Row],[Catalogue of the Museum of London Antiquities 1854]:[Illustrations of Roman London 1859]],"=y")</f>
        <v>6</v>
      </c>
      <c r="AH79" s="12" t="str">
        <f>CONCATENATE(Table16[[#This Row],[Surname]],", ",Table16[[#This Row],[First name]])</f>
        <v xml:space="preserve">Bibliothèque de Rouen, </v>
      </c>
    </row>
    <row r="80" spans="1:34" hidden="1" x14ac:dyDescent="0.25">
      <c r="A80" t="s">
        <v>1809</v>
      </c>
      <c r="C80" t="s">
        <v>369</v>
      </c>
      <c r="P80" t="s">
        <v>1810</v>
      </c>
      <c r="Q80" t="s">
        <v>793</v>
      </c>
      <c r="R80" s="3" t="s">
        <v>111</v>
      </c>
      <c r="S80" t="s">
        <v>211</v>
      </c>
      <c r="W80" s="3"/>
      <c r="X80" s="3"/>
      <c r="Y80" s="3"/>
      <c r="Z80" s="3"/>
      <c r="AA80" s="3"/>
      <c r="AB80" s="3"/>
      <c r="AC80" s="3"/>
      <c r="AD80" s="3"/>
      <c r="AE80" s="3"/>
      <c r="AF80" s="3" t="s">
        <v>9</v>
      </c>
      <c r="AG80" s="12">
        <f>COUNTIF(Table16[[#This Row],[Catalogue of the Museum of London Antiquities 1854]:[Illustrations of Roman London 1859]],"=y")</f>
        <v>1</v>
      </c>
      <c r="AH80" s="12" t="str">
        <f>CONCATENATE(Table16[[#This Row],[Surname]],", ",Table16[[#This Row],[First name]])</f>
        <v xml:space="preserve">Bicknell, </v>
      </c>
    </row>
    <row r="81" spans="1:34" hidden="1" x14ac:dyDescent="0.25">
      <c r="A81" t="s">
        <v>1292</v>
      </c>
      <c r="C81" t="s">
        <v>335</v>
      </c>
      <c r="P81" t="s">
        <v>1293</v>
      </c>
      <c r="Q81" t="s">
        <v>194</v>
      </c>
      <c r="R81" s="3" t="s">
        <v>1199</v>
      </c>
      <c r="S81" t="s">
        <v>34</v>
      </c>
      <c r="W81" s="3"/>
      <c r="X81" s="3"/>
      <c r="Y81" s="3" t="s">
        <v>9</v>
      </c>
      <c r="Z81" s="3"/>
      <c r="AA81" s="3"/>
      <c r="AB81" s="3"/>
      <c r="AC81" s="3"/>
      <c r="AD81" s="3"/>
      <c r="AE81" s="3"/>
      <c r="AF81" s="3"/>
      <c r="AG81" s="12">
        <f>COUNTIF(Table16[[#This Row],[Catalogue of the Museum of London Antiquities 1854]:[Illustrations of Roman London 1859]],"=y")</f>
        <v>1</v>
      </c>
      <c r="AH81" s="12" t="str">
        <f>CONCATENATE(Table16[[#This Row],[Surname]],", ",Table16[[#This Row],[First name]])</f>
        <v xml:space="preserve">Biddulph, </v>
      </c>
    </row>
    <row r="82" spans="1:34" hidden="1" x14ac:dyDescent="0.25">
      <c r="A82" t="s">
        <v>1292</v>
      </c>
      <c r="B82" t="s">
        <v>11</v>
      </c>
      <c r="C82" t="s">
        <v>335</v>
      </c>
      <c r="P82" t="s">
        <v>1418</v>
      </c>
      <c r="Q82" t="s">
        <v>1419</v>
      </c>
      <c r="R82" s="3" t="s">
        <v>1420</v>
      </c>
      <c r="S82" t="s">
        <v>504</v>
      </c>
      <c r="W82" s="3"/>
      <c r="X82" s="3"/>
      <c r="Y82" s="3"/>
      <c r="Z82" s="3" t="s">
        <v>9</v>
      </c>
      <c r="AA82" s="3"/>
      <c r="AB82" s="3"/>
      <c r="AC82" s="3"/>
      <c r="AD82" s="3"/>
      <c r="AE82" s="3"/>
      <c r="AF82" s="3"/>
      <c r="AG82" s="12">
        <f>COUNTIF(Table16[[#This Row],[Catalogue of the Museum of London Antiquities 1854]:[Illustrations of Roman London 1859]],"=y")</f>
        <v>1</v>
      </c>
      <c r="AH82" s="12" t="str">
        <f>CONCATENATE(Table16[[#This Row],[Surname]],", ",Table16[[#This Row],[First name]])</f>
        <v>Biddulph, John</v>
      </c>
    </row>
    <row r="83" spans="1:34" hidden="1" x14ac:dyDescent="0.25">
      <c r="A83" t="s">
        <v>1784</v>
      </c>
      <c r="Q83" t="s">
        <v>499</v>
      </c>
      <c r="R83" s="3" t="s">
        <v>111</v>
      </c>
      <c r="S83" t="s">
        <v>27</v>
      </c>
      <c r="U83" t="s">
        <v>1784</v>
      </c>
      <c r="W83" s="3"/>
      <c r="X83" s="3"/>
      <c r="Y83" s="3"/>
      <c r="Z83" s="3"/>
      <c r="AA83" s="3"/>
      <c r="AB83" s="3"/>
      <c r="AC83" s="3"/>
      <c r="AD83" s="3"/>
      <c r="AE83" s="3"/>
      <c r="AF83" s="3" t="s">
        <v>9</v>
      </c>
      <c r="AG83" s="12">
        <f>COUNTIF(Table16[[#This Row],[Catalogue of the Museum of London Antiquities 1854]:[Illustrations of Roman London 1859]],"=y")</f>
        <v>1</v>
      </c>
      <c r="AH83" s="12" t="str">
        <f>CONCATENATE(Table16[[#This Row],[Surname]],", ",Table16[[#This Row],[First name]])</f>
        <v xml:space="preserve">Birmingham Architectural Society, </v>
      </c>
    </row>
    <row r="84" spans="1:34" hidden="1" x14ac:dyDescent="0.25">
      <c r="A84" t="s">
        <v>1811</v>
      </c>
      <c r="B84" t="s">
        <v>1812</v>
      </c>
      <c r="C84" t="s">
        <v>335</v>
      </c>
      <c r="P84" t="s">
        <v>1813</v>
      </c>
      <c r="Q84" t="s">
        <v>1814</v>
      </c>
      <c r="R84" s="3" t="s">
        <v>489</v>
      </c>
      <c r="S84" t="s">
        <v>27</v>
      </c>
      <c r="W84" s="3"/>
      <c r="X84" s="3"/>
      <c r="Y84" s="3"/>
      <c r="Z84" s="3"/>
      <c r="AA84" s="3"/>
      <c r="AB84" s="3"/>
      <c r="AC84" s="3"/>
      <c r="AD84" s="3"/>
      <c r="AE84" s="3"/>
      <c r="AF84" s="3" t="s">
        <v>9</v>
      </c>
      <c r="AG84" s="12">
        <f>COUNTIF(Table16[[#This Row],[Catalogue of the Museum of London Antiquities 1854]:[Illustrations of Roman London 1859]],"=y")</f>
        <v>1</v>
      </c>
      <c r="AH84" s="12" t="str">
        <f>CONCATENATE(Table16[[#This Row],[Surname]],", ",Table16[[#This Row],[First name]])</f>
        <v>Biscoe, Frances</v>
      </c>
    </row>
    <row r="85" spans="1:34" x14ac:dyDescent="0.25">
      <c r="A85" s="3" t="s">
        <v>100</v>
      </c>
      <c r="B85" s="3" t="s">
        <v>1334</v>
      </c>
      <c r="C85" s="3"/>
      <c r="D85" s="3" t="s">
        <v>9</v>
      </c>
      <c r="E85" s="3"/>
      <c r="F85" s="3"/>
      <c r="G85" s="3"/>
      <c r="H85" s="3"/>
      <c r="I85" s="3"/>
      <c r="J85" s="3" t="s">
        <v>9</v>
      </c>
      <c r="K85" s="3"/>
      <c r="L85" s="3"/>
      <c r="M85" s="3"/>
      <c r="N85" s="3"/>
      <c r="O85" s="3"/>
      <c r="P85" s="3" t="s">
        <v>101</v>
      </c>
      <c r="Q85" s="3" t="s">
        <v>16</v>
      </c>
      <c r="R85" s="3" t="s">
        <v>16</v>
      </c>
      <c r="S85" s="3" t="s">
        <v>27</v>
      </c>
      <c r="T85" s="3"/>
      <c r="U85" s="3"/>
      <c r="V85" s="3" t="s">
        <v>9</v>
      </c>
      <c r="W85" s="3"/>
      <c r="X85" s="3"/>
      <c r="Y85" s="3"/>
      <c r="Z85" s="3"/>
      <c r="AA85" s="3"/>
      <c r="AB85" s="3"/>
      <c r="AC85" s="3"/>
      <c r="AD85" s="3"/>
      <c r="AE85" s="3" t="s">
        <v>9</v>
      </c>
      <c r="AF85" s="3"/>
      <c r="AG85" s="12">
        <f>COUNTIF(Table16[[#This Row],[Catalogue of the Museum of London Antiquities 1854]:[Illustrations of Roman London 1859]],"=y")</f>
        <v>2</v>
      </c>
      <c r="AH85" s="12" t="str">
        <f>CONCATENATE(Table16[[#This Row],[Surname]],", ",Table16[[#This Row],[First name]])</f>
        <v>Blaauw, W H</v>
      </c>
    </row>
    <row r="86" spans="1:34" x14ac:dyDescent="0.25">
      <c r="A86" t="s">
        <v>102</v>
      </c>
      <c r="B86" t="s">
        <v>103</v>
      </c>
      <c r="D86" t="s">
        <v>9</v>
      </c>
      <c r="P86" t="s">
        <v>104</v>
      </c>
      <c r="Q86" t="s">
        <v>16</v>
      </c>
      <c r="R86" s="3" t="s">
        <v>16</v>
      </c>
      <c r="S86" t="s">
        <v>27</v>
      </c>
      <c r="V86" t="s">
        <v>9</v>
      </c>
      <c r="W86" s="3"/>
      <c r="X86" s="3"/>
      <c r="Y86" s="3"/>
      <c r="Z86" s="3"/>
      <c r="AA86" s="3"/>
      <c r="AB86" s="3"/>
      <c r="AC86" s="3"/>
      <c r="AD86" s="3"/>
      <c r="AE86" s="3"/>
      <c r="AF86" s="3"/>
      <c r="AG86" s="12">
        <f>COUNTIF(Table16[[#This Row],[Catalogue of the Museum of London Antiquities 1854]:[Illustrations of Roman London 1859]],"=y")</f>
        <v>1</v>
      </c>
      <c r="AH86" s="12" t="str">
        <f>CONCATENATE(Table16[[#This Row],[Surname]],", ",Table16[[#This Row],[First name]])</f>
        <v>Black, William Henry</v>
      </c>
    </row>
    <row r="87" spans="1:34" hidden="1" x14ac:dyDescent="0.25">
      <c r="A87" t="s">
        <v>1815</v>
      </c>
      <c r="B87" t="s">
        <v>1816</v>
      </c>
      <c r="C87" t="s">
        <v>335</v>
      </c>
      <c r="P87" t="s">
        <v>1817</v>
      </c>
      <c r="Q87" t="s">
        <v>1160</v>
      </c>
      <c r="R87" s="3" t="s">
        <v>26</v>
      </c>
      <c r="S87" t="s">
        <v>27</v>
      </c>
      <c r="W87" s="3"/>
      <c r="X87" s="3"/>
      <c r="Y87" s="3"/>
      <c r="Z87" s="3"/>
      <c r="AA87" s="3"/>
      <c r="AB87" s="3"/>
      <c r="AC87" s="3"/>
      <c r="AD87" s="3"/>
      <c r="AE87" s="3"/>
      <c r="AF87" s="3" t="s">
        <v>9</v>
      </c>
      <c r="AG87" s="12">
        <f>COUNTIF(Table16[[#This Row],[Catalogue of the Museum of London Antiquities 1854]:[Illustrations of Roman London 1859]],"=y")</f>
        <v>1</v>
      </c>
      <c r="AH87" s="12" t="str">
        <f>CONCATENATE(Table16[[#This Row],[Surname]],", ",Table16[[#This Row],[First name]])</f>
        <v>Blackett, Sarah</v>
      </c>
    </row>
    <row r="88" spans="1:34" x14ac:dyDescent="0.25">
      <c r="A88" s="3" t="s">
        <v>1541</v>
      </c>
      <c r="B88" s="3" t="s">
        <v>72</v>
      </c>
      <c r="C88" s="3" t="s">
        <v>1542</v>
      </c>
      <c r="D88" s="3" t="s">
        <v>9</v>
      </c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 t="s">
        <v>33</v>
      </c>
      <c r="R88" s="3" t="s">
        <v>3266</v>
      </c>
      <c r="S88" s="3" t="s">
        <v>34</v>
      </c>
      <c r="T88" s="3"/>
      <c r="U88" s="3"/>
      <c r="V88" s="3"/>
      <c r="W88" s="3"/>
      <c r="X88" s="3"/>
      <c r="Y88" s="3"/>
      <c r="Z88" s="3"/>
      <c r="AA88" s="3"/>
      <c r="AB88" s="3" t="s">
        <v>9</v>
      </c>
      <c r="AC88" s="3" t="s">
        <v>9</v>
      </c>
      <c r="AD88" s="3"/>
      <c r="AE88" s="3"/>
      <c r="AF88" s="3"/>
      <c r="AG88" s="12">
        <f>COUNTIF(Table16[[#This Row],[Catalogue of the Museum of London Antiquities 1854]:[Illustrations of Roman London 1859]],"=y")</f>
        <v>2</v>
      </c>
      <c r="AH88" s="12" t="str">
        <f>CONCATENATE(Table16[[#This Row],[Surname]],", ",Table16[[#This Row],[First name]])</f>
        <v>Blackwood, William</v>
      </c>
    </row>
    <row r="89" spans="1:34" hidden="1" x14ac:dyDescent="0.25">
      <c r="A89" t="s">
        <v>1541</v>
      </c>
      <c r="B89" t="s">
        <v>1818</v>
      </c>
      <c r="J89" t="s">
        <v>9</v>
      </c>
      <c r="P89" t="s">
        <v>1819</v>
      </c>
      <c r="Q89" t="s">
        <v>1820</v>
      </c>
      <c r="R89" s="3" t="s">
        <v>3253</v>
      </c>
      <c r="S89" t="s">
        <v>27</v>
      </c>
      <c r="W89" s="3"/>
      <c r="X89" s="3"/>
      <c r="Y89" s="3"/>
      <c r="Z89" s="3"/>
      <c r="AA89" s="3"/>
      <c r="AB89" s="3"/>
      <c r="AC89" s="3"/>
      <c r="AD89" s="3"/>
      <c r="AE89" s="3"/>
      <c r="AF89" s="3" t="s">
        <v>9</v>
      </c>
      <c r="AG89" s="12">
        <f>COUNTIF(Table16[[#This Row],[Catalogue of the Museum of London Antiquities 1854]:[Illustrations of Roman London 1859]],"=y")</f>
        <v>1</v>
      </c>
      <c r="AH89" s="12" t="str">
        <f>CONCATENATE(Table16[[#This Row],[Surname]],", ",Table16[[#This Row],[First name]])</f>
        <v>Blackwood, William Madox</v>
      </c>
    </row>
    <row r="90" spans="1:34" hidden="1" x14ac:dyDescent="0.25">
      <c r="A90" t="s">
        <v>1621</v>
      </c>
      <c r="B90" t="s">
        <v>81</v>
      </c>
      <c r="P90" t="s">
        <v>1622</v>
      </c>
      <c r="Q90" t="s">
        <v>12</v>
      </c>
      <c r="R90" s="3" t="s">
        <v>2061</v>
      </c>
      <c r="S90" t="s">
        <v>27</v>
      </c>
      <c r="W90" s="3"/>
      <c r="X90" s="3"/>
      <c r="Y90" s="3"/>
      <c r="Z90" s="3"/>
      <c r="AA90" s="3"/>
      <c r="AB90" s="3"/>
      <c r="AC90" s="3" t="s">
        <v>9</v>
      </c>
      <c r="AD90" s="3"/>
      <c r="AE90" s="3"/>
      <c r="AF90" s="3"/>
      <c r="AG90" s="12">
        <f>COUNTIF(Table16[[#This Row],[Catalogue of the Museum of London Antiquities 1854]:[Illustrations of Roman London 1859]],"=y")</f>
        <v>1</v>
      </c>
      <c r="AH90" s="12" t="str">
        <f>CONCATENATE(Table16[[#This Row],[Surname]],", ",Table16[[#This Row],[First name]])</f>
        <v>Blair, Robert</v>
      </c>
    </row>
    <row r="91" spans="1:34" hidden="1" x14ac:dyDescent="0.25">
      <c r="A91" t="s">
        <v>105</v>
      </c>
      <c r="B91" t="s">
        <v>833</v>
      </c>
      <c r="J91" t="s">
        <v>9</v>
      </c>
      <c r="K91" t="s">
        <v>9</v>
      </c>
      <c r="P91" t="s">
        <v>834</v>
      </c>
      <c r="Q91" t="s">
        <v>16</v>
      </c>
      <c r="R91" s="3" t="s">
        <v>16</v>
      </c>
      <c r="S91" t="s">
        <v>27</v>
      </c>
      <c r="W91" s="3"/>
      <c r="X91" s="3"/>
      <c r="Y91" s="3"/>
      <c r="Z91" s="3"/>
      <c r="AA91" s="3"/>
      <c r="AB91" s="3"/>
      <c r="AC91" s="3"/>
      <c r="AD91" s="3" t="s">
        <v>9</v>
      </c>
      <c r="AE91" s="3"/>
      <c r="AF91" s="3"/>
      <c r="AG91" s="12">
        <f>COUNTIF(Table16[[#This Row],[Catalogue of the Museum of London Antiquities 1854]:[Illustrations of Roman London 1859]],"=y")</f>
        <v>1</v>
      </c>
      <c r="AH91" s="12" t="str">
        <f>CONCATENATE(Table16[[#This Row],[Surname]],", ",Table16[[#This Row],[First name]])</f>
        <v>Bland, Michael</v>
      </c>
    </row>
    <row r="92" spans="1:34" hidden="1" x14ac:dyDescent="0.25">
      <c r="A92" t="s">
        <v>1733</v>
      </c>
      <c r="B92" t="s">
        <v>2194</v>
      </c>
      <c r="I92" t="s">
        <v>48</v>
      </c>
      <c r="P92" t="s">
        <v>1734</v>
      </c>
      <c r="Q92" t="s">
        <v>319</v>
      </c>
      <c r="R92" s="3" t="s">
        <v>3253</v>
      </c>
      <c r="S92" t="s">
        <v>27</v>
      </c>
      <c r="W92" s="3"/>
      <c r="X92" s="3"/>
      <c r="Y92" s="3"/>
      <c r="Z92" s="3"/>
      <c r="AA92" s="3"/>
      <c r="AB92" s="3"/>
      <c r="AC92" s="3"/>
      <c r="AD92" s="3"/>
      <c r="AE92" s="3" t="s">
        <v>9</v>
      </c>
      <c r="AF92" s="3"/>
      <c r="AG92" s="12">
        <f>COUNTIF(Table16[[#This Row],[Catalogue of the Museum of London Antiquities 1854]:[Illustrations of Roman London 1859]],"=y")</f>
        <v>1</v>
      </c>
      <c r="AH92" s="12" t="str">
        <f>CONCATENATE(Table16[[#This Row],[Surname]],", ",Table16[[#This Row],[First name]])</f>
        <v>Blencow, R W</v>
      </c>
    </row>
    <row r="93" spans="1:34" hidden="1" x14ac:dyDescent="0.25">
      <c r="A93" t="s">
        <v>105</v>
      </c>
      <c r="B93" t="s">
        <v>106</v>
      </c>
      <c r="P93" t="s">
        <v>107</v>
      </c>
      <c r="Q93" t="s">
        <v>1160</v>
      </c>
      <c r="R93" s="3" t="s">
        <v>26</v>
      </c>
      <c r="S93" t="s">
        <v>27</v>
      </c>
      <c r="V93" t="s">
        <v>9</v>
      </c>
      <c r="W93" s="3" t="s">
        <v>9</v>
      </c>
      <c r="X93" s="3" t="s">
        <v>9</v>
      </c>
      <c r="Y93" s="3" t="s">
        <v>9</v>
      </c>
      <c r="Z93" s="3" t="s">
        <v>9</v>
      </c>
      <c r="AA93" s="3" t="s">
        <v>9</v>
      </c>
      <c r="AB93" s="3" t="s">
        <v>9</v>
      </c>
      <c r="AC93" s="3"/>
      <c r="AD93" s="3"/>
      <c r="AE93" s="3"/>
      <c r="AF93" s="3" t="s">
        <v>9</v>
      </c>
      <c r="AG93" s="12">
        <f>COUNTIF(Table16[[#This Row],[Catalogue of the Museum of London Antiquities 1854]:[Illustrations of Roman London 1859]],"=y")</f>
        <v>8</v>
      </c>
      <c r="AH93" s="12" t="str">
        <f>CONCATENATE(Table16[[#This Row],[Surname]],", ",Table16[[#This Row],[First name]])</f>
        <v xml:space="preserve">Bland, William </v>
      </c>
    </row>
    <row r="94" spans="1:34" x14ac:dyDescent="0.25">
      <c r="A94" s="3" t="s">
        <v>1766</v>
      </c>
      <c r="B94" s="3"/>
      <c r="C94" s="3" t="s">
        <v>24</v>
      </c>
      <c r="D94" s="3" t="s">
        <v>9</v>
      </c>
      <c r="E94" s="3" t="s">
        <v>9</v>
      </c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 t="s">
        <v>59</v>
      </c>
      <c r="R94" s="3" t="s">
        <v>489</v>
      </c>
      <c r="S94" s="3" t="s">
        <v>27</v>
      </c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 t="s">
        <v>9</v>
      </c>
      <c r="AF94" s="3"/>
      <c r="AG94" s="12">
        <f>COUNTIF(Table16[[#This Row],[Catalogue of the Museum of London Antiquities 1854]:[Illustrations of Roman London 1859]],"=y")</f>
        <v>1</v>
      </c>
      <c r="AH94" s="12" t="str">
        <f>CONCATENATE(Table16[[#This Row],[Surname]],", ",Table16[[#This Row],[First name]])</f>
        <v xml:space="preserve">Bliss, </v>
      </c>
    </row>
    <row r="95" spans="1:34" hidden="1" x14ac:dyDescent="0.25">
      <c r="A95" t="s">
        <v>108</v>
      </c>
      <c r="B95" t="s">
        <v>109</v>
      </c>
      <c r="Q95" t="s">
        <v>110</v>
      </c>
      <c r="R95" s="3" t="s">
        <v>111</v>
      </c>
      <c r="S95" t="s">
        <v>27</v>
      </c>
      <c r="V95" t="s">
        <v>9</v>
      </c>
      <c r="W95" s="3"/>
      <c r="X95" s="3"/>
      <c r="Y95" s="3" t="s">
        <v>9</v>
      </c>
      <c r="Z95" s="3" t="s">
        <v>9</v>
      </c>
      <c r="AA95" s="3" t="s">
        <v>9</v>
      </c>
      <c r="AB95" s="3"/>
      <c r="AC95" s="3"/>
      <c r="AD95" s="3" t="s">
        <v>9</v>
      </c>
      <c r="AE95" s="3"/>
      <c r="AF95" s="3"/>
      <c r="AG95" s="12">
        <f>COUNTIF(Table16[[#This Row],[Catalogue of the Museum of London Antiquities 1854]:[Illustrations of Roman London 1859]],"=y")</f>
        <v>5</v>
      </c>
      <c r="AH95" s="12" t="str">
        <f>CONCATENATE(Table16[[#This Row],[Surname]],", ",Table16[[#This Row],[First name]])</f>
        <v>Bloxham, Matthew Holbeche</v>
      </c>
    </row>
    <row r="96" spans="1:34" hidden="1" x14ac:dyDescent="0.25">
      <c r="A96" t="s">
        <v>1821</v>
      </c>
      <c r="B96" t="s">
        <v>1822</v>
      </c>
      <c r="I96" t="s">
        <v>73</v>
      </c>
      <c r="P96" t="s">
        <v>2246</v>
      </c>
      <c r="Q96" t="s">
        <v>16</v>
      </c>
      <c r="R96" s="3" t="s">
        <v>16</v>
      </c>
      <c r="S96" t="s">
        <v>27</v>
      </c>
      <c r="W96" s="3"/>
      <c r="X96" s="3"/>
      <c r="Y96" s="3"/>
      <c r="Z96" s="3"/>
      <c r="AA96" s="3"/>
      <c r="AB96" s="3"/>
      <c r="AC96" s="3"/>
      <c r="AD96" s="3"/>
      <c r="AE96" s="3"/>
      <c r="AF96" s="3" t="s">
        <v>9</v>
      </c>
      <c r="AG96" s="12">
        <f>COUNTIF(Table16[[#This Row],[Catalogue of the Museum of London Antiquities 1854]:[Illustrations of Roman London 1859]],"=y")</f>
        <v>1</v>
      </c>
      <c r="AH96" s="12" t="str">
        <f>CONCATENATE(Table16[[#This Row],[Surname]],", ",Table16[[#This Row],[First name]])</f>
        <v>Blundell, Thomas Leigh</v>
      </c>
    </row>
    <row r="97" spans="1:34" hidden="1" x14ac:dyDescent="0.25">
      <c r="A97" t="s">
        <v>112</v>
      </c>
      <c r="B97" t="s">
        <v>113</v>
      </c>
      <c r="P97" t="s">
        <v>114</v>
      </c>
      <c r="Q97" t="s">
        <v>16</v>
      </c>
      <c r="R97" s="3" t="s">
        <v>16</v>
      </c>
      <c r="S97" t="s">
        <v>27</v>
      </c>
      <c r="V97" t="s">
        <v>9</v>
      </c>
      <c r="W97" s="3"/>
      <c r="X97" s="3"/>
      <c r="Y97" s="3"/>
      <c r="Z97" s="3"/>
      <c r="AA97" s="3"/>
      <c r="AB97" s="3"/>
      <c r="AC97" s="3"/>
      <c r="AD97" s="3"/>
      <c r="AE97" s="3"/>
      <c r="AF97" s="3"/>
      <c r="AG97" s="12">
        <f>COUNTIF(Table16[[#This Row],[Catalogue of the Museum of London Antiquities 1854]:[Illustrations of Roman London 1859]],"=y")</f>
        <v>1</v>
      </c>
      <c r="AH97" s="12" t="str">
        <f>CONCATENATE(Table16[[#This Row],[Surname]],", ",Table16[[#This Row],[First name]])</f>
        <v>Blythe, James</v>
      </c>
    </row>
    <row r="98" spans="1:34" hidden="1" x14ac:dyDescent="0.25">
      <c r="A98" t="s">
        <v>117</v>
      </c>
      <c r="B98" t="s">
        <v>1623</v>
      </c>
      <c r="P98" t="s">
        <v>1624</v>
      </c>
      <c r="Q98" t="s">
        <v>1625</v>
      </c>
      <c r="R98" s="3" t="s">
        <v>68</v>
      </c>
      <c r="S98" t="s">
        <v>27</v>
      </c>
      <c r="W98" s="3"/>
      <c r="X98" s="3"/>
      <c r="Y98" s="3"/>
      <c r="Z98" s="3"/>
      <c r="AA98" s="3"/>
      <c r="AB98" s="3"/>
      <c r="AC98" s="3" t="s">
        <v>9</v>
      </c>
      <c r="AD98" s="3"/>
      <c r="AE98" s="3"/>
      <c r="AF98" s="3"/>
      <c r="AG98" s="12">
        <f>COUNTIF(Table16[[#This Row],[Catalogue of the Museum of London Antiquities 1854]:[Illustrations of Roman London 1859]],"=y")</f>
        <v>1</v>
      </c>
      <c r="AH98" s="12" t="str">
        <f>CONCATENATE(Table16[[#This Row],[Surname]],", ",Table16[[#This Row],[First name]])</f>
        <v>Boileau, Francis G M</v>
      </c>
    </row>
    <row r="99" spans="1:34" x14ac:dyDescent="0.25">
      <c r="A99" s="3" t="s">
        <v>117</v>
      </c>
      <c r="B99" s="3" t="s">
        <v>11</v>
      </c>
      <c r="C99" s="3" t="s">
        <v>1543</v>
      </c>
      <c r="D99" s="3" t="s">
        <v>9</v>
      </c>
      <c r="E99" s="3"/>
      <c r="F99" s="3" t="s">
        <v>9</v>
      </c>
      <c r="G99" s="3"/>
      <c r="H99" s="3"/>
      <c r="I99" s="3"/>
      <c r="J99" s="3" t="s">
        <v>9</v>
      </c>
      <c r="K99" s="3" t="s">
        <v>9</v>
      </c>
      <c r="L99" s="3"/>
      <c r="M99" s="3"/>
      <c r="N99" s="3"/>
      <c r="O99" s="3"/>
      <c r="P99" s="3" t="s">
        <v>118</v>
      </c>
      <c r="Q99" s="3" t="s">
        <v>1025</v>
      </c>
      <c r="R99" s="3" t="s">
        <v>68</v>
      </c>
      <c r="S99" s="3" t="s">
        <v>27</v>
      </c>
      <c r="T99" s="3"/>
      <c r="U99" s="3"/>
      <c r="V99" s="3" t="s">
        <v>9</v>
      </c>
      <c r="W99" s="3"/>
      <c r="X99" s="3"/>
      <c r="Y99" s="3" t="s">
        <v>9</v>
      </c>
      <c r="Z99" s="3" t="s">
        <v>9</v>
      </c>
      <c r="AA99" s="3" t="s">
        <v>9</v>
      </c>
      <c r="AB99" s="3" t="s">
        <v>9</v>
      </c>
      <c r="AC99" s="3"/>
      <c r="AD99" s="3"/>
      <c r="AE99" s="3"/>
      <c r="AF99" s="3" t="s">
        <v>9</v>
      </c>
      <c r="AG99" s="12">
        <f>COUNTIF(Table16[[#This Row],[Catalogue of the Museum of London Antiquities 1854]:[Illustrations of Roman London 1859]],"=y")</f>
        <v>6</v>
      </c>
      <c r="AH99" s="12" t="str">
        <f>CONCATENATE(Table16[[#This Row],[Surname]],", ",Table16[[#This Row],[First name]])</f>
        <v>Boileau, John</v>
      </c>
    </row>
    <row r="100" spans="1:34" hidden="1" x14ac:dyDescent="0.25">
      <c r="A100" t="s">
        <v>228</v>
      </c>
      <c r="B100" t="s">
        <v>61</v>
      </c>
      <c r="P100" t="s">
        <v>1825</v>
      </c>
      <c r="Q100" t="s">
        <v>499</v>
      </c>
      <c r="R100" s="3" t="s">
        <v>111</v>
      </c>
      <c r="S100" t="s">
        <v>27</v>
      </c>
      <c r="W100" s="3"/>
      <c r="X100" s="3"/>
      <c r="Y100" s="3"/>
      <c r="Z100" s="3"/>
      <c r="AA100" s="3"/>
      <c r="AB100" s="3"/>
      <c r="AC100" s="3"/>
      <c r="AD100" s="3"/>
      <c r="AE100" s="3"/>
      <c r="AF100" s="3" t="s">
        <v>9</v>
      </c>
      <c r="AG100" s="12">
        <f>COUNTIF(Table16[[#This Row],[Catalogue of the Museum of London Antiquities 1854]:[Illustrations of Roman London 1859]],"=y")</f>
        <v>1</v>
      </c>
      <c r="AH100" s="12" t="str">
        <f>CONCATENATE(Table16[[#This Row],[Surname]],", ",Table16[[#This Row],[First name]])</f>
        <v>Bolton, Francis</v>
      </c>
    </row>
    <row r="101" spans="1:34" hidden="1" x14ac:dyDescent="0.25">
      <c r="A101" t="s">
        <v>1824</v>
      </c>
      <c r="B101" t="s">
        <v>196</v>
      </c>
      <c r="P101" t="s">
        <v>1823</v>
      </c>
      <c r="Q101" t="s">
        <v>16</v>
      </c>
      <c r="R101" s="3" t="s">
        <v>16</v>
      </c>
      <c r="S101" t="s">
        <v>27</v>
      </c>
      <c r="W101" s="3"/>
      <c r="X101" s="3"/>
      <c r="Y101" s="3"/>
      <c r="Z101" s="3"/>
      <c r="AA101" s="3"/>
      <c r="AB101" s="3"/>
      <c r="AC101" s="3"/>
      <c r="AD101" s="3"/>
      <c r="AE101" s="3"/>
      <c r="AF101" s="3" t="s">
        <v>9</v>
      </c>
      <c r="AG101" s="12">
        <f>COUNTIF(Table16[[#This Row],[Catalogue of the Museum of London Antiquities 1854]:[Illustrations of Roman London 1859]],"=y")</f>
        <v>1</v>
      </c>
      <c r="AH101" s="12" t="str">
        <f>CONCATENATE(Table16[[#This Row],[Surname]],", ",Table16[[#This Row],[First name]])</f>
        <v>Boöcke, Frederick</v>
      </c>
    </row>
    <row r="102" spans="1:34" hidden="1" x14ac:dyDescent="0.25">
      <c r="A102" t="s">
        <v>115</v>
      </c>
      <c r="B102" t="s">
        <v>40</v>
      </c>
      <c r="P102" t="s">
        <v>116</v>
      </c>
      <c r="Q102" t="s">
        <v>16</v>
      </c>
      <c r="R102" s="3" t="s">
        <v>16</v>
      </c>
      <c r="S102" t="s">
        <v>27</v>
      </c>
      <c r="V102" t="s">
        <v>9</v>
      </c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12">
        <f>COUNTIF(Table16[[#This Row],[Catalogue of the Museum of London Antiquities 1854]:[Illustrations of Roman London 1859]],"=y")</f>
        <v>1</v>
      </c>
      <c r="AH102" s="12" t="str">
        <f>CONCATENATE(Table16[[#This Row],[Surname]],", ",Table16[[#This Row],[First name]])</f>
        <v>Boocke, Joseph</v>
      </c>
    </row>
    <row r="103" spans="1:34" hidden="1" x14ac:dyDescent="0.25">
      <c r="A103" t="s">
        <v>1258</v>
      </c>
      <c r="B103" t="s">
        <v>417</v>
      </c>
      <c r="P103" t="s">
        <v>1259</v>
      </c>
      <c r="Q103" t="s">
        <v>1260</v>
      </c>
      <c r="R103" s="3" t="s">
        <v>400</v>
      </c>
      <c r="S103" t="s">
        <v>27</v>
      </c>
      <c r="W103" s="3"/>
      <c r="X103" s="3" t="s">
        <v>9</v>
      </c>
      <c r="Y103" s="3"/>
      <c r="Z103" s="3" t="s">
        <v>9</v>
      </c>
      <c r="AA103" s="3" t="s">
        <v>9</v>
      </c>
      <c r="AB103" s="3" t="s">
        <v>9</v>
      </c>
      <c r="AC103" s="3"/>
      <c r="AD103" s="3"/>
      <c r="AE103" s="3"/>
      <c r="AF103" s="3"/>
      <c r="AG103" s="12">
        <f>COUNTIF(Table16[[#This Row],[Catalogue of the Museum of London Antiquities 1854]:[Illustrations of Roman London 1859]],"=y")</f>
        <v>4</v>
      </c>
      <c r="AH103" s="12" t="str">
        <f>CONCATENATE(Table16[[#This Row],[Surname]],", ",Table16[[#This Row],[First name]])</f>
        <v>Booth, Benjamin</v>
      </c>
    </row>
    <row r="104" spans="1:34" hidden="1" x14ac:dyDescent="0.25">
      <c r="A104" s="3" t="s">
        <v>3255</v>
      </c>
      <c r="B104" s="3" t="s">
        <v>3256</v>
      </c>
      <c r="C104" s="3" t="s">
        <v>2078</v>
      </c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 t="s">
        <v>2228</v>
      </c>
      <c r="O104" s="3" t="s">
        <v>9</v>
      </c>
      <c r="P104" s="3"/>
      <c r="Q104" s="3" t="s">
        <v>597</v>
      </c>
      <c r="R104" s="3" t="s">
        <v>1024</v>
      </c>
      <c r="S104" s="3" t="s">
        <v>211</v>
      </c>
      <c r="T104" s="3"/>
      <c r="U104" s="3"/>
      <c r="V104" s="3" t="s">
        <v>9</v>
      </c>
      <c r="W104" s="3"/>
      <c r="X104" s="3"/>
      <c r="Y104" s="3"/>
      <c r="Z104" s="3"/>
      <c r="AA104" s="3"/>
      <c r="AB104" s="3"/>
      <c r="AC104" s="3"/>
      <c r="AD104" s="3"/>
      <c r="AE104" s="3"/>
      <c r="AF104" s="3" t="s">
        <v>9</v>
      </c>
      <c r="AG104" s="12">
        <f>COUNTIF(Table16[[#This Row],[Catalogue of the Museum of London Antiquities 1854]:[Illustrations of Roman London 1859]],"=y")</f>
        <v>2</v>
      </c>
      <c r="AH104" s="12" t="str">
        <f>CONCATENATE(Table16[[#This Row],[Surname]],", ",Table16[[#This Row],[First name]])</f>
        <v xml:space="preserve">Boucher de Crèvecoeur de Perthes, J </v>
      </c>
    </row>
    <row r="105" spans="1:34" hidden="1" x14ac:dyDescent="0.25">
      <c r="A105" t="s">
        <v>1421</v>
      </c>
      <c r="B105" t="s">
        <v>1422</v>
      </c>
      <c r="C105" t="s">
        <v>1423</v>
      </c>
      <c r="F105" t="s">
        <v>9</v>
      </c>
      <c r="Q105" t="s">
        <v>1424</v>
      </c>
      <c r="R105" s="3" t="s">
        <v>1425</v>
      </c>
      <c r="S105" t="s">
        <v>1426</v>
      </c>
      <c r="W105" s="3"/>
      <c r="X105" s="3"/>
      <c r="Y105" s="3"/>
      <c r="Z105" s="3" t="s">
        <v>9</v>
      </c>
      <c r="AA105" s="3" t="s">
        <v>9</v>
      </c>
      <c r="AB105" s="3" t="s">
        <v>9</v>
      </c>
      <c r="AC105" s="3" t="s">
        <v>9</v>
      </c>
      <c r="AD105" s="3"/>
      <c r="AE105" s="3"/>
      <c r="AF105" s="3" t="s">
        <v>9</v>
      </c>
      <c r="AG105" s="12">
        <f>COUNTIF(Table16[[#This Row],[Catalogue of the Museum of London Antiquities 1854]:[Illustrations of Roman London 1859]],"=y")</f>
        <v>5</v>
      </c>
      <c r="AH105" s="12" t="str">
        <f>CONCATENATE(Table16[[#This Row],[Surname]],", ",Table16[[#This Row],[First name]])</f>
        <v>Bonstetten, Gustave de</v>
      </c>
    </row>
    <row r="106" spans="1:34" x14ac:dyDescent="0.25">
      <c r="A106" s="3" t="s">
        <v>1294</v>
      </c>
      <c r="B106" s="3" t="s">
        <v>1295</v>
      </c>
      <c r="C106" s="3" t="s">
        <v>1041</v>
      </c>
      <c r="D106" s="3" t="s">
        <v>9</v>
      </c>
      <c r="E106" s="3"/>
      <c r="F106" s="3"/>
      <c r="G106" s="3"/>
      <c r="H106" s="3"/>
      <c r="I106" s="3"/>
      <c r="J106" s="3" t="s">
        <v>9</v>
      </c>
      <c r="K106" s="3" t="s">
        <v>9</v>
      </c>
      <c r="L106" s="3" t="s">
        <v>9</v>
      </c>
      <c r="M106" s="3"/>
      <c r="N106" s="3"/>
      <c r="O106" s="3"/>
      <c r="P106" s="3" t="s">
        <v>1427</v>
      </c>
      <c r="Q106" s="3" t="s">
        <v>1296</v>
      </c>
      <c r="R106" s="3" t="s">
        <v>266</v>
      </c>
      <c r="S106" s="3" t="s">
        <v>27</v>
      </c>
      <c r="T106" s="3" t="s">
        <v>9</v>
      </c>
      <c r="U106" s="3"/>
      <c r="V106" s="3"/>
      <c r="W106" s="3"/>
      <c r="X106" s="3"/>
      <c r="Y106" s="3" t="s">
        <v>9</v>
      </c>
      <c r="Z106" s="3" t="s">
        <v>9</v>
      </c>
      <c r="AA106" s="3" t="s">
        <v>9</v>
      </c>
      <c r="AB106" s="3" t="s">
        <v>9</v>
      </c>
      <c r="AC106" s="3"/>
      <c r="AD106" s="3"/>
      <c r="AE106" s="3" t="s">
        <v>9</v>
      </c>
      <c r="AF106" s="3" t="s">
        <v>9</v>
      </c>
      <c r="AG106" s="12">
        <f>COUNTIF(Table16[[#This Row],[Catalogue of the Museum of London Antiquities 1854]:[Illustrations of Roman London 1859]],"=y")</f>
        <v>6</v>
      </c>
      <c r="AH106" s="12" t="str">
        <f>CONCATENATE(Table16[[#This Row],[Surname]],", ",Table16[[#This Row],[First name]])</f>
        <v>Botfield, Beriah</v>
      </c>
    </row>
    <row r="107" spans="1:34" hidden="1" x14ac:dyDescent="0.25">
      <c r="A107" t="s">
        <v>119</v>
      </c>
      <c r="B107" t="s">
        <v>120</v>
      </c>
      <c r="C107" t="s">
        <v>24</v>
      </c>
      <c r="E107" t="s">
        <v>9</v>
      </c>
      <c r="P107" t="s">
        <v>121</v>
      </c>
      <c r="Q107" t="s">
        <v>122</v>
      </c>
      <c r="R107" s="3" t="s">
        <v>123</v>
      </c>
      <c r="S107" t="s">
        <v>27</v>
      </c>
      <c r="V107" t="s">
        <v>9</v>
      </c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12">
        <f>COUNTIF(Table16[[#This Row],[Catalogue of the Museum of London Antiquities 1854]:[Illustrations of Roman London 1859]],"=y")</f>
        <v>1</v>
      </c>
      <c r="AH107" s="12" t="str">
        <f>CONCATENATE(Table16[[#This Row],[Surname]],", ",Table16[[#This Row],[First name]])</f>
        <v>Boulay, F, Du</v>
      </c>
    </row>
    <row r="108" spans="1:34" hidden="1" x14ac:dyDescent="0.25">
      <c r="A108" t="s">
        <v>124</v>
      </c>
      <c r="B108" t="s">
        <v>125</v>
      </c>
      <c r="P108" t="s">
        <v>126</v>
      </c>
      <c r="Q108" t="s">
        <v>127</v>
      </c>
      <c r="R108" s="3" t="s">
        <v>128</v>
      </c>
      <c r="S108" t="s">
        <v>27</v>
      </c>
      <c r="V108" t="s">
        <v>9</v>
      </c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12">
        <f>COUNTIF(Table16[[#This Row],[Catalogue of the Museum of London Antiquities 1854]:[Illustrations of Roman London 1859]],"=y")</f>
        <v>1</v>
      </c>
      <c r="AH108" s="12" t="str">
        <f>CONCATENATE(Table16[[#This Row],[Surname]],", ",Table16[[#This Row],[First name]])</f>
        <v>Bowler, Henry</v>
      </c>
    </row>
    <row r="109" spans="1:34" hidden="1" x14ac:dyDescent="0.25">
      <c r="A109" t="s">
        <v>129</v>
      </c>
      <c r="B109" t="s">
        <v>72</v>
      </c>
      <c r="P109" t="s">
        <v>130</v>
      </c>
      <c r="Q109" t="s">
        <v>131</v>
      </c>
      <c r="R109" s="3" t="s">
        <v>3252</v>
      </c>
      <c r="S109" t="s">
        <v>27</v>
      </c>
      <c r="V109" t="s">
        <v>9</v>
      </c>
      <c r="W109" s="3"/>
      <c r="X109" s="3" t="s">
        <v>9</v>
      </c>
      <c r="Y109" s="3"/>
      <c r="Z109" s="3"/>
      <c r="AA109" s="3"/>
      <c r="AB109" s="3"/>
      <c r="AC109" s="3"/>
      <c r="AD109" s="3"/>
      <c r="AE109" s="3"/>
      <c r="AF109" s="3"/>
      <c r="AG109" s="12">
        <f>COUNTIF(Table16[[#This Row],[Catalogue of the Museum of London Antiquities 1854]:[Illustrations of Roman London 1859]],"=y")</f>
        <v>2</v>
      </c>
      <c r="AH109" s="12" t="str">
        <f>CONCATENATE(Table16[[#This Row],[Surname]],", ",Table16[[#This Row],[First name]])</f>
        <v>Bowman, William</v>
      </c>
    </row>
    <row r="110" spans="1:34" hidden="1" x14ac:dyDescent="0.25">
      <c r="A110" t="s">
        <v>1826</v>
      </c>
      <c r="C110" t="s">
        <v>335</v>
      </c>
      <c r="P110" t="s">
        <v>1827</v>
      </c>
      <c r="Q110" t="s">
        <v>1828</v>
      </c>
      <c r="R110" s="3" t="s">
        <v>259</v>
      </c>
      <c r="S110" t="s">
        <v>27</v>
      </c>
      <c r="W110" s="3"/>
      <c r="X110" s="3"/>
      <c r="Y110" s="3"/>
      <c r="Z110" s="3"/>
      <c r="AA110" s="3"/>
      <c r="AB110" s="3"/>
      <c r="AC110" s="3"/>
      <c r="AD110" s="3"/>
      <c r="AE110" s="3"/>
      <c r="AF110" s="3" t="s">
        <v>9</v>
      </c>
      <c r="AG110" s="12">
        <f>COUNTIF(Table16[[#This Row],[Catalogue of the Museum of London Antiquities 1854]:[Illustrations of Roman London 1859]],"=y")</f>
        <v>1</v>
      </c>
      <c r="AH110" s="12" t="str">
        <f>CONCATENATE(Table16[[#This Row],[Surname]],", ",Table16[[#This Row],[First name]])</f>
        <v xml:space="preserve">Boyle, </v>
      </c>
    </row>
    <row r="111" spans="1:34" hidden="1" x14ac:dyDescent="0.25">
      <c r="A111" t="s">
        <v>132</v>
      </c>
      <c r="B111" t="s">
        <v>72</v>
      </c>
      <c r="J111" t="s">
        <v>9</v>
      </c>
      <c r="P111" t="s">
        <v>1479</v>
      </c>
      <c r="Q111" t="s">
        <v>131</v>
      </c>
      <c r="R111" s="3" t="s">
        <v>3252</v>
      </c>
      <c r="S111" t="s">
        <v>27</v>
      </c>
      <c r="T111" t="s">
        <v>9</v>
      </c>
      <c r="V111" t="s">
        <v>9</v>
      </c>
      <c r="W111" s="3"/>
      <c r="X111" s="3"/>
      <c r="Y111" s="3" t="s">
        <v>9</v>
      </c>
      <c r="Z111" s="3" t="s">
        <v>9</v>
      </c>
      <c r="AA111" s="3"/>
      <c r="AB111" s="3"/>
      <c r="AC111" s="3"/>
      <c r="AD111" s="3"/>
      <c r="AE111" s="3"/>
      <c r="AF111" s="3"/>
      <c r="AG111" s="12">
        <f>COUNTIF(Table16[[#This Row],[Catalogue of the Museum of London Antiquities 1854]:[Illustrations of Roman London 1859]],"=y")</f>
        <v>3</v>
      </c>
      <c r="AH111" s="12" t="str">
        <f>CONCATENATE(Table16[[#This Row],[Surname]],", ",Table16[[#This Row],[First name]])</f>
        <v>Boyne, William</v>
      </c>
    </row>
    <row r="112" spans="1:34" hidden="1" x14ac:dyDescent="0.25">
      <c r="A112" t="s">
        <v>835</v>
      </c>
      <c r="B112" t="s">
        <v>11</v>
      </c>
      <c r="Q112" t="s">
        <v>836</v>
      </c>
      <c r="R112" s="3" t="s">
        <v>26</v>
      </c>
      <c r="S112" t="s">
        <v>27</v>
      </c>
      <c r="W112" s="3"/>
      <c r="X112" s="3"/>
      <c r="Y112" s="3"/>
      <c r="Z112" s="3"/>
      <c r="AA112" s="3"/>
      <c r="AB112" s="3"/>
      <c r="AC112" s="3"/>
      <c r="AD112" s="3" t="s">
        <v>9</v>
      </c>
      <c r="AE112" s="3"/>
      <c r="AF112" s="3"/>
      <c r="AG112" s="12">
        <f>COUNTIF(Table16[[#This Row],[Catalogue of the Museum of London Antiquities 1854]:[Illustrations of Roman London 1859]],"=y")</f>
        <v>1</v>
      </c>
      <c r="AH112" s="12" t="str">
        <f>CONCATENATE(Table16[[#This Row],[Surname]],", ",Table16[[#This Row],[First name]])</f>
        <v>Boys, John</v>
      </c>
    </row>
    <row r="113" spans="1:34" x14ac:dyDescent="0.25">
      <c r="A113" t="s">
        <v>1626</v>
      </c>
      <c r="B113" t="s">
        <v>1627</v>
      </c>
      <c r="D113" t="s">
        <v>9</v>
      </c>
      <c r="J113" t="s">
        <v>9</v>
      </c>
      <c r="P113" t="s">
        <v>1628</v>
      </c>
      <c r="Q113" t="s">
        <v>16</v>
      </c>
      <c r="R113" s="3" t="s">
        <v>16</v>
      </c>
      <c r="S113" t="s">
        <v>27</v>
      </c>
      <c r="W113" s="3"/>
      <c r="X113" s="3"/>
      <c r="Y113" s="3"/>
      <c r="Z113" s="3"/>
      <c r="AA113" s="3"/>
      <c r="AB113" s="3"/>
      <c r="AC113" s="3" t="s">
        <v>9</v>
      </c>
      <c r="AD113" s="3"/>
      <c r="AE113" s="3"/>
      <c r="AF113" s="3"/>
      <c r="AG113" s="12">
        <f>COUNTIF(Table16[[#This Row],[Catalogue of the Museum of London Antiquities 1854]:[Illustrations of Roman London 1859]],"=y")</f>
        <v>1</v>
      </c>
      <c r="AH113" s="12" t="str">
        <f>CONCATENATE(Table16[[#This Row],[Surname]],", ",Table16[[#This Row],[First name]])</f>
        <v>Brabrook, E W</v>
      </c>
    </row>
    <row r="114" spans="1:34" hidden="1" x14ac:dyDescent="0.25">
      <c r="A114" t="s">
        <v>1428</v>
      </c>
      <c r="B114" t="s">
        <v>29</v>
      </c>
      <c r="P114" t="s">
        <v>1429</v>
      </c>
      <c r="Q114" t="s">
        <v>1430</v>
      </c>
      <c r="R114" s="3" t="s">
        <v>400</v>
      </c>
      <c r="S114" t="s">
        <v>27</v>
      </c>
      <c r="W114" s="3"/>
      <c r="X114" s="3"/>
      <c r="Y114" s="3"/>
      <c r="Z114" s="3" t="s">
        <v>9</v>
      </c>
      <c r="AA114" s="3" t="s">
        <v>9</v>
      </c>
      <c r="AB114" s="3" t="s">
        <v>9</v>
      </c>
      <c r="AC114" s="3"/>
      <c r="AD114" s="3"/>
      <c r="AE114" s="3"/>
      <c r="AF114" s="3" t="s">
        <v>9</v>
      </c>
      <c r="AG114" s="12">
        <f>COUNTIF(Table16[[#This Row],[Catalogue of the Museum of London Antiquities 1854]:[Illustrations of Roman London 1859]],"=y")</f>
        <v>4</v>
      </c>
      <c r="AH114" s="12" t="str">
        <f>CONCATENATE(Table16[[#This Row],[Surname]],", ",Table16[[#This Row],[First name]])</f>
        <v>Bradbury, Charles</v>
      </c>
    </row>
    <row r="115" spans="1:34" x14ac:dyDescent="0.25">
      <c r="A115" t="s">
        <v>1480</v>
      </c>
      <c r="C115" t="s">
        <v>1481</v>
      </c>
      <c r="D115" t="s">
        <v>9</v>
      </c>
      <c r="F115" t="s">
        <v>9</v>
      </c>
      <c r="J115" t="s">
        <v>9</v>
      </c>
      <c r="P115" t="s">
        <v>1452</v>
      </c>
      <c r="R115" s="3" t="s">
        <v>185</v>
      </c>
      <c r="S115" t="s">
        <v>27</v>
      </c>
      <c r="T115" t="s">
        <v>9</v>
      </c>
      <c r="W115" s="3"/>
      <c r="X115" s="3"/>
      <c r="Y115" s="3"/>
      <c r="Z115" s="3"/>
      <c r="AA115" s="3" t="s">
        <v>9</v>
      </c>
      <c r="AB115" s="3" t="s">
        <v>9</v>
      </c>
      <c r="AC115" s="3"/>
      <c r="AD115" s="3"/>
      <c r="AE115" s="3"/>
      <c r="AF115" s="3"/>
      <c r="AG115" s="12">
        <f>COUNTIF(Table16[[#This Row],[Catalogue of the Museum of London Antiquities 1854]:[Illustrations of Roman London 1859]],"=y")</f>
        <v>2</v>
      </c>
      <c r="AH115" s="12" t="str">
        <f>CONCATENATE(Table16[[#This Row],[Surname]],", ",Table16[[#This Row],[First name]])</f>
        <v xml:space="preserve">Braybrooke, </v>
      </c>
    </row>
    <row r="116" spans="1:34" hidden="1" x14ac:dyDescent="0.25">
      <c r="A116" t="s">
        <v>1829</v>
      </c>
      <c r="B116" t="s">
        <v>1266</v>
      </c>
      <c r="P116" t="s">
        <v>1830</v>
      </c>
      <c r="Q116" t="s">
        <v>531</v>
      </c>
      <c r="R116" s="3" t="s">
        <v>26</v>
      </c>
      <c r="S116" t="s">
        <v>27</v>
      </c>
      <c r="W116" s="3"/>
      <c r="X116" s="3"/>
      <c r="Y116" s="3"/>
      <c r="Z116" s="3"/>
      <c r="AA116" s="3"/>
      <c r="AB116" s="3"/>
      <c r="AC116" s="3"/>
      <c r="AD116" s="3"/>
      <c r="AE116" s="3"/>
      <c r="AF116" s="3" t="s">
        <v>9</v>
      </c>
      <c r="AG116" s="12">
        <f>COUNTIF(Table16[[#This Row],[Catalogue of the Museum of London Antiquities 1854]:[Illustrations of Roman London 1859]],"=y")</f>
        <v>1</v>
      </c>
      <c r="AH116" s="12" t="str">
        <f>CONCATENATE(Table16[[#This Row],[Surname]],", ",Table16[[#This Row],[First name]])</f>
        <v>Breach, J G</v>
      </c>
    </row>
    <row r="117" spans="1:34" hidden="1" x14ac:dyDescent="0.25">
      <c r="A117" t="s">
        <v>133</v>
      </c>
      <c r="B117" t="s">
        <v>1629</v>
      </c>
      <c r="J117" t="s">
        <v>9</v>
      </c>
      <c r="P117" t="s">
        <v>1630</v>
      </c>
      <c r="Q117" t="s">
        <v>16</v>
      </c>
      <c r="R117" s="3" t="s">
        <v>16</v>
      </c>
      <c r="S117" t="s">
        <v>27</v>
      </c>
      <c r="W117" s="3"/>
      <c r="X117" s="3"/>
      <c r="Y117" s="3"/>
      <c r="Z117" s="3"/>
      <c r="AA117" s="3"/>
      <c r="AB117" s="3"/>
      <c r="AC117" s="3" t="s">
        <v>9</v>
      </c>
      <c r="AD117" s="3"/>
      <c r="AE117" s="3"/>
      <c r="AF117" s="3"/>
      <c r="AG117" s="12">
        <f>COUNTIF(Table16[[#This Row],[Catalogue of the Museum of London Antiquities 1854]:[Illustrations of Roman London 1859]],"=y")</f>
        <v>1</v>
      </c>
      <c r="AH117" s="12" t="str">
        <f>CONCATENATE(Table16[[#This Row],[Surname]],", ",Table16[[#This Row],[First name]])</f>
        <v>Brent, Cecil</v>
      </c>
    </row>
    <row r="118" spans="1:34" hidden="1" x14ac:dyDescent="0.25">
      <c r="A118" t="s">
        <v>133</v>
      </c>
      <c r="B118" t="s">
        <v>61</v>
      </c>
      <c r="P118" t="s">
        <v>134</v>
      </c>
      <c r="Q118" t="s">
        <v>16</v>
      </c>
      <c r="R118" s="3" t="s">
        <v>16</v>
      </c>
      <c r="S118" t="s">
        <v>27</v>
      </c>
      <c r="V118" t="s">
        <v>9</v>
      </c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12">
        <f>COUNTIF(Table16[[#This Row],[Catalogue of the Museum of London Antiquities 1854]:[Illustrations of Roman London 1859]],"=y")</f>
        <v>1</v>
      </c>
      <c r="AH118" s="12" t="str">
        <f>CONCATENATE(Table16[[#This Row],[Surname]],", ",Table16[[#This Row],[First name]])</f>
        <v>Brent, Francis</v>
      </c>
    </row>
    <row r="119" spans="1:34" x14ac:dyDescent="0.25">
      <c r="A119" s="3" t="s">
        <v>133</v>
      </c>
      <c r="B119" s="3" t="s">
        <v>135</v>
      </c>
      <c r="C119" s="3"/>
      <c r="D119" s="3" t="s">
        <v>9</v>
      </c>
      <c r="E119" s="3"/>
      <c r="F119" s="3"/>
      <c r="G119" s="3"/>
      <c r="H119" s="3"/>
      <c r="I119" s="3"/>
      <c r="J119" s="3" t="s">
        <v>9</v>
      </c>
      <c r="K119" s="3"/>
      <c r="L119" s="3"/>
      <c r="M119" s="3"/>
      <c r="N119" s="3"/>
      <c r="O119" s="3"/>
      <c r="P119" s="3" t="s">
        <v>1544</v>
      </c>
      <c r="Q119" s="3" t="s">
        <v>136</v>
      </c>
      <c r="R119" s="3" t="s">
        <v>26</v>
      </c>
      <c r="S119" s="3" t="s">
        <v>27</v>
      </c>
      <c r="T119" s="3"/>
      <c r="U119" s="3"/>
      <c r="V119" s="3" t="s">
        <v>9</v>
      </c>
      <c r="W119" s="3"/>
      <c r="X119" s="3"/>
      <c r="Y119" s="3"/>
      <c r="Z119" s="3"/>
      <c r="AA119" s="3"/>
      <c r="AB119" s="3" t="s">
        <v>9</v>
      </c>
      <c r="AC119" s="3" t="s">
        <v>9</v>
      </c>
      <c r="AD119" s="3" t="s">
        <v>9</v>
      </c>
      <c r="AE119" s="3"/>
      <c r="AF119" s="3"/>
      <c r="AG119" s="12">
        <f>COUNTIF(Table16[[#This Row],[Catalogue of the Museum of London Antiquities 1854]:[Illustrations of Roman London 1859]],"=y")</f>
        <v>4</v>
      </c>
      <c r="AH119" s="12" t="str">
        <f>CONCATENATE(Table16[[#This Row],[Surname]],", ",Table16[[#This Row],[First name]])</f>
        <v>Brent, John, Jun.</v>
      </c>
    </row>
    <row r="120" spans="1:34" hidden="1" x14ac:dyDescent="0.25">
      <c r="A120" t="s">
        <v>1741</v>
      </c>
      <c r="B120" t="s">
        <v>81</v>
      </c>
      <c r="P120" t="s">
        <v>1742</v>
      </c>
      <c r="Q120" t="s">
        <v>1743</v>
      </c>
      <c r="R120" s="3" t="s">
        <v>3253</v>
      </c>
      <c r="S120" t="s">
        <v>27</v>
      </c>
      <c r="W120" s="3"/>
      <c r="X120" s="3"/>
      <c r="Y120" s="3"/>
      <c r="Z120" s="3"/>
      <c r="AA120" s="3"/>
      <c r="AB120" s="3"/>
      <c r="AC120" s="3"/>
      <c r="AD120" s="3"/>
      <c r="AE120" s="3" t="s">
        <v>9</v>
      </c>
      <c r="AF120" s="3"/>
      <c r="AG120" s="12">
        <f>COUNTIF(Table16[[#This Row],[Catalogue of the Museum of London Antiquities 1854]:[Illustrations of Roman London 1859]],"=y")</f>
        <v>1</v>
      </c>
      <c r="AH120" s="12" t="str">
        <f>CONCATENATE(Table16[[#This Row],[Surname]],", ",Table16[[#This Row],[First name]])</f>
        <v>Breton, Robert</v>
      </c>
    </row>
    <row r="121" spans="1:34" hidden="1" x14ac:dyDescent="0.25">
      <c r="A121" t="s">
        <v>137</v>
      </c>
      <c r="B121" t="s">
        <v>1831</v>
      </c>
      <c r="P121" t="s">
        <v>1832</v>
      </c>
      <c r="Q121" t="s">
        <v>16</v>
      </c>
      <c r="R121" s="3" t="s">
        <v>16</v>
      </c>
      <c r="S121" t="s">
        <v>27</v>
      </c>
      <c r="W121" s="3"/>
      <c r="X121" s="3"/>
      <c r="Y121" s="3"/>
      <c r="Z121" s="3"/>
      <c r="AA121" s="3"/>
      <c r="AB121" s="3"/>
      <c r="AC121" s="3"/>
      <c r="AD121" s="3"/>
      <c r="AE121" s="3"/>
      <c r="AF121" s="3" t="s">
        <v>9</v>
      </c>
      <c r="AG121" s="12">
        <f>COUNTIF(Table16[[#This Row],[Catalogue of the Museum of London Antiquities 1854]:[Illustrations of Roman London 1859]],"=y")</f>
        <v>1</v>
      </c>
      <c r="AH121" s="12" t="str">
        <f>CONCATENATE(Table16[[#This Row],[Surname]],", ",Table16[[#This Row],[First name]])</f>
        <v>Brewer, J W Northway</v>
      </c>
    </row>
    <row r="122" spans="1:34" hidden="1" x14ac:dyDescent="0.25">
      <c r="A122" t="s">
        <v>137</v>
      </c>
      <c r="B122" t="s">
        <v>66</v>
      </c>
      <c r="P122" t="s">
        <v>138</v>
      </c>
      <c r="Q122" t="s">
        <v>16</v>
      </c>
      <c r="R122" s="3" t="s">
        <v>16</v>
      </c>
      <c r="S122" t="s">
        <v>27</v>
      </c>
      <c r="V122" t="s">
        <v>9</v>
      </c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12">
        <f>COUNTIF(Table16[[#This Row],[Catalogue of the Museum of London Antiquities 1854]:[Illustrations of Roman London 1859]],"=y")</f>
        <v>1</v>
      </c>
      <c r="AH122" s="12" t="str">
        <f>CONCATENATE(Table16[[#This Row],[Surname]],", ",Table16[[#This Row],[First name]])</f>
        <v>Brewer, Thomas</v>
      </c>
    </row>
    <row r="123" spans="1:34" hidden="1" x14ac:dyDescent="0.25">
      <c r="A123" t="s">
        <v>837</v>
      </c>
      <c r="B123" t="s">
        <v>838</v>
      </c>
      <c r="Q123" t="s">
        <v>839</v>
      </c>
      <c r="R123" s="3" t="s">
        <v>215</v>
      </c>
      <c r="S123" t="s">
        <v>27</v>
      </c>
      <c r="W123" s="3"/>
      <c r="X123" s="3"/>
      <c r="Y123" s="3"/>
      <c r="Z123" s="3"/>
      <c r="AA123" s="3"/>
      <c r="AB123" s="3"/>
      <c r="AC123" s="3"/>
      <c r="AD123" s="3" t="s">
        <v>9</v>
      </c>
      <c r="AE123" s="3"/>
      <c r="AF123" s="3"/>
      <c r="AG123" s="12">
        <f>COUNTIF(Table16[[#This Row],[Catalogue of the Museum of London Antiquities 1854]:[Illustrations of Roman London 1859]],"=y")</f>
        <v>1</v>
      </c>
      <c r="AH123" s="12" t="str">
        <f>CONCATENATE(Table16[[#This Row],[Surname]],", ",Table16[[#This Row],[First name]])</f>
        <v>Bridge, John Gawler</v>
      </c>
    </row>
    <row r="124" spans="1:34" hidden="1" x14ac:dyDescent="0.25">
      <c r="A124" t="s">
        <v>139</v>
      </c>
      <c r="B124" t="s">
        <v>29</v>
      </c>
      <c r="P124" t="s">
        <v>140</v>
      </c>
      <c r="Q124" t="s">
        <v>16</v>
      </c>
      <c r="R124" s="3" t="s">
        <v>16</v>
      </c>
      <c r="S124" t="s">
        <v>27</v>
      </c>
      <c r="V124" t="s">
        <v>9</v>
      </c>
      <c r="W124" s="3"/>
      <c r="X124" s="3" t="s">
        <v>9</v>
      </c>
      <c r="Y124" s="3" t="s">
        <v>9</v>
      </c>
      <c r="Z124" s="3" t="s">
        <v>9</v>
      </c>
      <c r="AA124" s="3"/>
      <c r="AB124" s="3"/>
      <c r="AC124" s="3"/>
      <c r="AD124" s="3" t="s">
        <v>9</v>
      </c>
      <c r="AE124" s="3"/>
      <c r="AF124" s="3"/>
      <c r="AG124" s="12">
        <f>COUNTIF(Table16[[#This Row],[Catalogue of the Museum of London Antiquities 1854]:[Illustrations of Roman London 1859]],"=y")</f>
        <v>5</v>
      </c>
      <c r="AH124" s="12" t="str">
        <f>CONCATENATE(Table16[[#This Row],[Surname]],", ",Table16[[#This Row],[First name]])</f>
        <v>Bridger, Charles</v>
      </c>
    </row>
    <row r="125" spans="1:34" hidden="1" x14ac:dyDescent="0.25">
      <c r="A125" t="s">
        <v>139</v>
      </c>
      <c r="B125" t="s">
        <v>141</v>
      </c>
      <c r="P125" t="s">
        <v>142</v>
      </c>
      <c r="Q125" t="s">
        <v>16</v>
      </c>
      <c r="R125" s="3" t="s">
        <v>16</v>
      </c>
      <c r="S125" t="s">
        <v>27</v>
      </c>
      <c r="V125" t="s">
        <v>9</v>
      </c>
      <c r="W125" s="3"/>
      <c r="X125" s="3"/>
      <c r="Y125" s="3"/>
      <c r="Z125" s="3"/>
      <c r="AA125" s="3"/>
      <c r="AB125" s="3"/>
      <c r="AC125" s="3"/>
      <c r="AD125" s="3"/>
      <c r="AE125" s="3"/>
      <c r="AF125" s="3" t="s">
        <v>9</v>
      </c>
      <c r="AG125" s="12">
        <f>COUNTIF(Table16[[#This Row],[Catalogue of the Museum of London Antiquities 1854]:[Illustrations of Roman London 1859]],"=y")</f>
        <v>2</v>
      </c>
      <c r="AH125" s="12" t="str">
        <f>CONCATENATE(Table16[[#This Row],[Surname]],", ",Table16[[#This Row],[First name]])</f>
        <v>Bridger, Edward Kynaston</v>
      </c>
    </row>
    <row r="126" spans="1:34" hidden="1" x14ac:dyDescent="0.25">
      <c r="A126" s="3" t="s">
        <v>139</v>
      </c>
      <c r="B126" s="3" t="s">
        <v>72</v>
      </c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 t="s">
        <v>143</v>
      </c>
      <c r="Q126" s="3" t="s">
        <v>16</v>
      </c>
      <c r="R126" s="3" t="s">
        <v>16</v>
      </c>
      <c r="S126" s="3" t="s">
        <v>27</v>
      </c>
      <c r="T126" s="3"/>
      <c r="U126" s="3"/>
      <c r="V126" s="3" t="s">
        <v>9</v>
      </c>
      <c r="W126" s="3"/>
      <c r="X126" s="3"/>
      <c r="Y126" s="3" t="s">
        <v>9</v>
      </c>
      <c r="Z126" s="3" t="s">
        <v>9</v>
      </c>
      <c r="AA126" s="3"/>
      <c r="AB126" s="3"/>
      <c r="AC126" s="3"/>
      <c r="AD126" s="3"/>
      <c r="AE126" s="3"/>
      <c r="AF126" s="3"/>
      <c r="AG126" s="12">
        <f>COUNTIF(Table16[[#This Row],[Catalogue of the Museum of London Antiquities 1854]:[Illustrations of Roman London 1859]],"=y")</f>
        <v>3</v>
      </c>
      <c r="AH126" s="12" t="str">
        <f>CONCATENATE(Table16[[#This Row],[Surname]],", ",Table16[[#This Row],[First name]])</f>
        <v>Bridger, William</v>
      </c>
    </row>
    <row r="127" spans="1:34" hidden="1" x14ac:dyDescent="0.25">
      <c r="A127" s="3" t="s">
        <v>139</v>
      </c>
      <c r="B127" s="3" t="s">
        <v>72</v>
      </c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 t="s">
        <v>1833</v>
      </c>
      <c r="Q127" s="3" t="s">
        <v>1416</v>
      </c>
      <c r="R127" s="3" t="s">
        <v>468</v>
      </c>
      <c r="S127" s="3" t="s">
        <v>27</v>
      </c>
      <c r="T127" s="3"/>
      <c r="U127" s="3"/>
      <c r="V127" s="3"/>
      <c r="W127" s="3"/>
      <c r="X127" s="3"/>
      <c r="Y127" s="3"/>
      <c r="Z127" s="3"/>
      <c r="AA127" s="3"/>
      <c r="AB127" s="3" t="s">
        <v>9</v>
      </c>
      <c r="AC127" s="3"/>
      <c r="AD127" s="3" t="s">
        <v>9</v>
      </c>
      <c r="AE127" s="3"/>
      <c r="AF127" s="3" t="s">
        <v>9</v>
      </c>
      <c r="AG127" s="12">
        <f>COUNTIF(Table16[[#This Row],[Catalogue of the Museum of London Antiquities 1854]:[Illustrations of Roman London 1859]],"=y")</f>
        <v>3</v>
      </c>
      <c r="AH127" s="12" t="str">
        <f>CONCATENATE(Table16[[#This Row],[Surname]],", ",Table16[[#This Row],[First name]])</f>
        <v>Bridger, William</v>
      </c>
    </row>
    <row r="128" spans="1:34" hidden="1" x14ac:dyDescent="0.25">
      <c r="A128" s="3" t="s">
        <v>139</v>
      </c>
      <c r="B128" s="3" t="s">
        <v>72</v>
      </c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 t="s">
        <v>840</v>
      </c>
      <c r="Q128" s="3" t="s">
        <v>648</v>
      </c>
      <c r="R128" s="3" t="s">
        <v>26</v>
      </c>
      <c r="S128" s="3" t="s">
        <v>27</v>
      </c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 t="s">
        <v>9</v>
      </c>
      <c r="AE128" s="3"/>
      <c r="AF128" s="3"/>
      <c r="AG128" s="12">
        <f>COUNTIF(Table16[[#This Row],[Catalogue of the Museum of London Antiquities 1854]:[Illustrations of Roman London 1859]],"=y")</f>
        <v>1</v>
      </c>
      <c r="AH128" s="12" t="str">
        <f>CONCATENATE(Table16[[#This Row],[Surname]],", ",Table16[[#This Row],[First name]])</f>
        <v>Bridger, William</v>
      </c>
    </row>
    <row r="129" spans="1:34" hidden="1" x14ac:dyDescent="0.25">
      <c r="A129" s="3" t="s">
        <v>139</v>
      </c>
      <c r="B129" s="3" t="s">
        <v>72</v>
      </c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 t="s">
        <v>1482</v>
      </c>
      <c r="Q129" s="3" t="s">
        <v>16</v>
      </c>
      <c r="R129" s="3" t="s">
        <v>16</v>
      </c>
      <c r="S129" s="3" t="s">
        <v>27</v>
      </c>
      <c r="T129" s="3"/>
      <c r="U129" s="3"/>
      <c r="V129" s="3"/>
      <c r="W129" s="3"/>
      <c r="X129" s="3"/>
      <c r="Y129" s="3"/>
      <c r="Z129" s="3"/>
      <c r="AA129" s="3" t="s">
        <v>9</v>
      </c>
      <c r="AB129" s="3"/>
      <c r="AC129" s="3"/>
      <c r="AD129" s="3"/>
      <c r="AE129" s="3"/>
      <c r="AF129" s="3"/>
      <c r="AG129" s="12">
        <f>COUNTIF(Table16[[#This Row],[Catalogue of the Museum of London Antiquities 1854]:[Illustrations of Roman London 1859]],"=y")</f>
        <v>1</v>
      </c>
      <c r="AH129" s="12" t="str">
        <f>CONCATENATE(Table16[[#This Row],[Surname]],", ",Table16[[#This Row],[First name]])</f>
        <v>Bridger, William</v>
      </c>
    </row>
    <row r="130" spans="1:34" hidden="1" x14ac:dyDescent="0.25">
      <c r="A130" t="s">
        <v>1264</v>
      </c>
      <c r="Q130" t="s">
        <v>16</v>
      </c>
      <c r="R130" s="3" t="s">
        <v>16</v>
      </c>
      <c r="S130" t="s">
        <v>27</v>
      </c>
      <c r="U130" t="s">
        <v>1264</v>
      </c>
      <c r="W130" s="3"/>
      <c r="X130" s="3"/>
      <c r="Y130" s="3"/>
      <c r="Z130" s="3"/>
      <c r="AA130" s="3"/>
      <c r="AB130" s="3"/>
      <c r="AC130" s="3" t="s">
        <v>9</v>
      </c>
      <c r="AD130" s="3"/>
      <c r="AE130" s="3"/>
      <c r="AF130" s="3"/>
      <c r="AG130" s="12">
        <f>COUNTIF(Table16[[#This Row],[Catalogue of the Museum of London Antiquities 1854]:[Illustrations of Roman London 1859]],"=y")</f>
        <v>1</v>
      </c>
      <c r="AH130" s="12" t="str">
        <f>CONCATENATE(Table16[[#This Row],[Surname]],", ",Table16[[#This Row],[First name]])</f>
        <v xml:space="preserve">British Archaeological Association, </v>
      </c>
    </row>
    <row r="131" spans="1:34" hidden="1" x14ac:dyDescent="0.25">
      <c r="A131" t="s">
        <v>1547</v>
      </c>
      <c r="Q131" t="s">
        <v>16</v>
      </c>
      <c r="R131" s="3" t="s">
        <v>16</v>
      </c>
      <c r="S131" t="s">
        <v>27</v>
      </c>
      <c r="U131" t="s">
        <v>1547</v>
      </c>
      <c r="W131" s="3"/>
      <c r="X131" s="3"/>
      <c r="Y131" s="3"/>
      <c r="Z131" s="3"/>
      <c r="AA131" s="3"/>
      <c r="AB131" s="3" t="s">
        <v>9</v>
      </c>
      <c r="AC131" s="3" t="s">
        <v>9</v>
      </c>
      <c r="AD131" s="3"/>
      <c r="AE131" s="3"/>
      <c r="AF131" s="3" t="s">
        <v>9</v>
      </c>
      <c r="AG131" s="12">
        <f>COUNTIF(Table16[[#This Row],[Catalogue of the Museum of London Antiquities 1854]:[Illustrations of Roman London 1859]],"=y")</f>
        <v>3</v>
      </c>
      <c r="AH131" s="12" t="str">
        <f>CONCATENATE(Table16[[#This Row],[Surname]],", ",Table16[[#This Row],[First name]])</f>
        <v xml:space="preserve">British Museum (Department of Antiquities), </v>
      </c>
    </row>
    <row r="132" spans="1:34" x14ac:dyDescent="0.25">
      <c r="A132" s="3" t="s">
        <v>1834</v>
      </c>
      <c r="B132" s="3" t="s">
        <v>11</v>
      </c>
      <c r="C132" s="3"/>
      <c r="D132" s="3" t="s">
        <v>9</v>
      </c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 t="s">
        <v>9</v>
      </c>
      <c r="AG132" s="12">
        <f>COUNTIF(Table16[[#This Row],[Catalogue of the Museum of London Antiquities 1854]:[Illustrations of Roman London 1859]],"=y")</f>
        <v>1</v>
      </c>
      <c r="AH132" s="12" t="str">
        <f>CONCATENATE(Table16[[#This Row],[Surname]],", ",Table16[[#This Row],[First name]])</f>
        <v>Britton, John</v>
      </c>
    </row>
    <row r="133" spans="1:34" hidden="1" x14ac:dyDescent="0.25">
      <c r="A133" t="s">
        <v>1631</v>
      </c>
      <c r="B133" t="s">
        <v>1632</v>
      </c>
      <c r="J133" t="s">
        <v>9</v>
      </c>
      <c r="P133" t="s">
        <v>1633</v>
      </c>
      <c r="Q133" t="s">
        <v>16</v>
      </c>
      <c r="R133" s="3" t="s">
        <v>16</v>
      </c>
      <c r="S133" t="s">
        <v>27</v>
      </c>
      <c r="W133" s="3"/>
      <c r="X133" s="3"/>
      <c r="Y133" s="3"/>
      <c r="Z133" s="3"/>
      <c r="AA133" s="3"/>
      <c r="AB133" s="3"/>
      <c r="AC133" s="3" t="s">
        <v>9</v>
      </c>
      <c r="AD133" s="3"/>
      <c r="AE133" s="3"/>
      <c r="AF133" s="3"/>
      <c r="AG133" s="12">
        <f>COUNTIF(Table16[[#This Row],[Catalogue of the Museum of London Antiquities 1854]:[Illustrations of Roman London 1859]],"=y")</f>
        <v>1</v>
      </c>
      <c r="AH133" s="12" t="str">
        <f>CONCATENATE(Table16[[#This Row],[Surname]],", ",Table16[[#This Row],[First name]])</f>
        <v>Brock, E P</v>
      </c>
    </row>
    <row r="134" spans="1:34" hidden="1" x14ac:dyDescent="0.25">
      <c r="A134" t="s">
        <v>144</v>
      </c>
      <c r="B134" t="s">
        <v>1298</v>
      </c>
      <c r="P134" t="s">
        <v>145</v>
      </c>
      <c r="Q134" t="s">
        <v>12</v>
      </c>
      <c r="R134" s="3" t="s">
        <v>2061</v>
      </c>
      <c r="S134" t="s">
        <v>27</v>
      </c>
      <c r="V134" t="s">
        <v>9</v>
      </c>
      <c r="W134" s="3"/>
      <c r="X134" s="3"/>
      <c r="Y134" s="3" t="s">
        <v>9</v>
      </c>
      <c r="Z134" s="3" t="s">
        <v>9</v>
      </c>
      <c r="AA134" s="3" t="s">
        <v>9</v>
      </c>
      <c r="AB134" s="3" t="s">
        <v>9</v>
      </c>
      <c r="AC134" s="3"/>
      <c r="AD134" s="3" t="s">
        <v>9</v>
      </c>
      <c r="AE134" s="3"/>
      <c r="AF134" s="3" t="s">
        <v>9</v>
      </c>
      <c r="AG134" s="12">
        <f>COUNTIF(Table16[[#This Row],[Catalogue of the Museum of London Antiquities 1854]:[Illustrations of Roman London 1859]],"=y")</f>
        <v>7</v>
      </c>
      <c r="AH134" s="12" t="str">
        <f>CONCATENATE(Table16[[#This Row],[Surname]],", ",Table16[[#This Row],[First name]])</f>
        <v xml:space="preserve">Brockett, William Henry </v>
      </c>
    </row>
    <row r="135" spans="1:34" hidden="1" x14ac:dyDescent="0.25">
      <c r="A135" t="s">
        <v>146</v>
      </c>
      <c r="B135" t="s">
        <v>1517</v>
      </c>
      <c r="P135" t="s">
        <v>1634</v>
      </c>
      <c r="Q135" t="s">
        <v>753</v>
      </c>
      <c r="R135" s="3" t="s">
        <v>128</v>
      </c>
      <c r="S135" t="s">
        <v>27</v>
      </c>
      <c r="W135" s="3"/>
      <c r="X135" s="3"/>
      <c r="Y135" s="3"/>
      <c r="Z135" s="3"/>
      <c r="AA135" s="3"/>
      <c r="AB135" s="3"/>
      <c r="AC135" s="3" t="s">
        <v>9</v>
      </c>
      <c r="AD135" s="3"/>
      <c r="AE135" s="3"/>
      <c r="AF135" s="3"/>
      <c r="AG135" s="12">
        <f>COUNTIF(Table16[[#This Row],[Catalogue of the Museum of London Antiquities 1854]:[Illustrations of Roman London 1859]],"=y")</f>
        <v>1</v>
      </c>
      <c r="AH135" s="12" t="str">
        <f>CONCATENATE(Table16[[#This Row],[Surname]],", ",Table16[[#This Row],[First name]])</f>
        <v>Brooke, F C</v>
      </c>
    </row>
    <row r="136" spans="1:34" x14ac:dyDescent="0.25">
      <c r="A136" t="s">
        <v>146</v>
      </c>
      <c r="B136" t="s">
        <v>147</v>
      </c>
      <c r="D136" t="s">
        <v>9</v>
      </c>
      <c r="J136" t="s">
        <v>9</v>
      </c>
      <c r="P136" t="s">
        <v>148</v>
      </c>
      <c r="Q136" t="s">
        <v>149</v>
      </c>
      <c r="R136" s="3" t="s">
        <v>400</v>
      </c>
      <c r="S136" t="s">
        <v>27</v>
      </c>
      <c r="V136" t="s">
        <v>9</v>
      </c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12">
        <f>COUNTIF(Table16[[#This Row],[Catalogue of the Museum of London Antiquities 1854]:[Illustrations of Roman London 1859]],"=y")</f>
        <v>1</v>
      </c>
      <c r="AH136" s="12" t="str">
        <f>CONCATENATE(Table16[[#This Row],[Surname]],", ",Table16[[#This Row],[First name]])</f>
        <v>Brooke, Richard</v>
      </c>
    </row>
    <row r="137" spans="1:34" hidden="1" x14ac:dyDescent="0.25">
      <c r="A137" t="s">
        <v>146</v>
      </c>
      <c r="B137" t="s">
        <v>103</v>
      </c>
      <c r="Q137" t="s">
        <v>150</v>
      </c>
      <c r="R137" s="3" t="s">
        <v>3253</v>
      </c>
      <c r="S137" t="s">
        <v>27</v>
      </c>
      <c r="V137" t="s">
        <v>9</v>
      </c>
      <c r="W137" s="3" t="s">
        <v>9</v>
      </c>
      <c r="X137" s="3" t="s">
        <v>9</v>
      </c>
      <c r="Y137" s="3" t="s">
        <v>9</v>
      </c>
      <c r="Z137" s="3" t="s">
        <v>9</v>
      </c>
      <c r="AA137" s="3" t="s">
        <v>9</v>
      </c>
      <c r="AB137" s="3"/>
      <c r="AC137" s="3"/>
      <c r="AD137" s="3" t="s">
        <v>9</v>
      </c>
      <c r="AE137" s="3"/>
      <c r="AF137" s="3"/>
      <c r="AG137" s="12">
        <f>COUNTIF(Table16[[#This Row],[Catalogue of the Museum of London Antiquities 1854]:[Illustrations of Roman London 1859]],"=y")</f>
        <v>7</v>
      </c>
      <c r="AH137" s="12" t="str">
        <f>CONCATENATE(Table16[[#This Row],[Surname]],", ",Table16[[#This Row],[First name]])</f>
        <v>Brooke, William Henry</v>
      </c>
    </row>
    <row r="138" spans="1:34" hidden="1" x14ac:dyDescent="0.25">
      <c r="A138" t="s">
        <v>151</v>
      </c>
      <c r="B138" t="s">
        <v>11</v>
      </c>
      <c r="L138" t="s">
        <v>9</v>
      </c>
      <c r="N138" t="s">
        <v>1836</v>
      </c>
      <c r="P138" t="s">
        <v>1837</v>
      </c>
      <c r="Q138" t="s">
        <v>16</v>
      </c>
      <c r="R138" s="3" t="s">
        <v>16</v>
      </c>
      <c r="S138" t="s">
        <v>27</v>
      </c>
      <c r="W138" s="3"/>
      <c r="X138" s="3"/>
      <c r="Y138" s="3"/>
      <c r="Z138" s="3"/>
      <c r="AA138" s="3"/>
      <c r="AB138" s="3"/>
      <c r="AC138" s="3"/>
      <c r="AD138" s="3"/>
      <c r="AE138" s="3"/>
      <c r="AF138" s="3" t="s">
        <v>9</v>
      </c>
      <c r="AG138" s="12">
        <f>COUNTIF(Table16[[#This Row],[Catalogue of the Museum of London Antiquities 1854]:[Illustrations of Roman London 1859]],"=y")</f>
        <v>1</v>
      </c>
      <c r="AH138" s="12" t="str">
        <f>CONCATENATE(Table16[[#This Row],[Surname]],", ",Table16[[#This Row],[First name]])</f>
        <v>Brown, John</v>
      </c>
    </row>
    <row r="139" spans="1:34" hidden="1" x14ac:dyDescent="0.25">
      <c r="A139" t="s">
        <v>151</v>
      </c>
      <c r="B139" t="s">
        <v>66</v>
      </c>
      <c r="P139" t="s">
        <v>152</v>
      </c>
      <c r="Q139" t="s">
        <v>16</v>
      </c>
      <c r="R139" s="3" t="s">
        <v>16</v>
      </c>
      <c r="S139" t="s">
        <v>27</v>
      </c>
      <c r="V139" t="s">
        <v>9</v>
      </c>
      <c r="W139" s="3"/>
      <c r="X139" s="3"/>
      <c r="Y139" s="3"/>
      <c r="Z139" s="3"/>
      <c r="AA139" s="3"/>
      <c r="AB139" s="3"/>
      <c r="AC139" s="3"/>
      <c r="AD139" s="3" t="s">
        <v>9</v>
      </c>
      <c r="AE139" s="3"/>
      <c r="AF139" s="3"/>
      <c r="AG139" s="12">
        <f>COUNTIF(Table16[[#This Row],[Catalogue of the Museum of London Antiquities 1854]:[Illustrations of Roman London 1859]],"=y")</f>
        <v>2</v>
      </c>
      <c r="AH139" s="12" t="str">
        <f>CONCATENATE(Table16[[#This Row],[Surname]],", ",Table16[[#This Row],[First name]])</f>
        <v>Brown, Thomas</v>
      </c>
    </row>
    <row r="140" spans="1:34" x14ac:dyDescent="0.25">
      <c r="A140" t="s">
        <v>153</v>
      </c>
      <c r="B140" t="s">
        <v>1299</v>
      </c>
      <c r="C140" t="s">
        <v>1835</v>
      </c>
      <c r="D140" t="s">
        <v>9</v>
      </c>
      <c r="E140" t="s">
        <v>9</v>
      </c>
      <c r="I140" t="s">
        <v>154</v>
      </c>
      <c r="J140" t="s">
        <v>9</v>
      </c>
      <c r="N140" t="s">
        <v>2239</v>
      </c>
      <c r="Q140" t="s">
        <v>12</v>
      </c>
      <c r="R140" s="3" t="s">
        <v>2061</v>
      </c>
      <c r="S140" t="s">
        <v>27</v>
      </c>
      <c r="V140" t="s">
        <v>9</v>
      </c>
      <c r="W140" s="3"/>
      <c r="X140" s="3" t="s">
        <v>9</v>
      </c>
      <c r="Y140" s="3" t="s">
        <v>9</v>
      </c>
      <c r="Z140" s="3" t="s">
        <v>9</v>
      </c>
      <c r="AA140" s="3" t="s">
        <v>9</v>
      </c>
      <c r="AB140" s="3" t="s">
        <v>9</v>
      </c>
      <c r="AC140" s="3" t="s">
        <v>9</v>
      </c>
      <c r="AD140" s="3" t="s">
        <v>9</v>
      </c>
      <c r="AE140" s="3" t="s">
        <v>9</v>
      </c>
      <c r="AF140" s="3" t="s">
        <v>9</v>
      </c>
      <c r="AG140" s="12">
        <f>COUNTIF(Table16[[#This Row],[Catalogue of the Museum of London Antiquities 1854]:[Illustrations of Roman London 1859]],"=y")</f>
        <v>10</v>
      </c>
      <c r="AH140" s="12" t="str">
        <f>CONCATENATE(Table16[[#This Row],[Surname]],", ",Table16[[#This Row],[First name]])</f>
        <v>Bruce, J Collingwood</v>
      </c>
    </row>
    <row r="141" spans="1:34" x14ac:dyDescent="0.25">
      <c r="A141" t="s">
        <v>153</v>
      </c>
      <c r="B141" t="s">
        <v>11</v>
      </c>
      <c r="C141" t="s">
        <v>841</v>
      </c>
      <c r="D141" t="s">
        <v>9</v>
      </c>
      <c r="J141" t="s">
        <v>9</v>
      </c>
      <c r="P141" t="s">
        <v>155</v>
      </c>
      <c r="Q141" t="s">
        <v>16</v>
      </c>
      <c r="R141" s="3" t="s">
        <v>16</v>
      </c>
      <c r="S141" t="s">
        <v>27</v>
      </c>
      <c r="V141" t="s">
        <v>9</v>
      </c>
      <c r="W141" s="3"/>
      <c r="X141" s="3"/>
      <c r="Y141" s="3"/>
      <c r="Z141" s="3"/>
      <c r="AA141" s="3"/>
      <c r="AB141" s="3"/>
      <c r="AC141" s="3"/>
      <c r="AD141" s="3" t="s">
        <v>9</v>
      </c>
      <c r="AE141" s="3"/>
      <c r="AF141" s="3"/>
      <c r="AG141" s="12">
        <f>COUNTIF(Table16[[#This Row],[Catalogue of the Museum of London Antiquities 1854]:[Illustrations of Roman London 1859]],"=y")</f>
        <v>2</v>
      </c>
      <c r="AH141" s="12" t="str">
        <f>CONCATENATE(Table16[[#This Row],[Surname]],", ",Table16[[#This Row],[First name]])</f>
        <v>Bruce, John</v>
      </c>
    </row>
    <row r="142" spans="1:34" hidden="1" x14ac:dyDescent="0.25">
      <c r="A142" t="s">
        <v>153</v>
      </c>
      <c r="B142" t="s">
        <v>156</v>
      </c>
      <c r="J142" t="s">
        <v>9</v>
      </c>
      <c r="P142" t="s">
        <v>157</v>
      </c>
      <c r="Q142" t="s">
        <v>16</v>
      </c>
      <c r="R142" s="3" t="s">
        <v>16</v>
      </c>
      <c r="S142" t="s">
        <v>27</v>
      </c>
      <c r="V142" t="s">
        <v>9</v>
      </c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12">
        <f>COUNTIF(Table16[[#This Row],[Catalogue of the Museum of London Antiquities 1854]:[Illustrations of Roman London 1859]],"=y")</f>
        <v>1</v>
      </c>
      <c r="AH142" s="12" t="str">
        <f>CONCATENATE(Table16[[#This Row],[Surname]],", ",Table16[[#This Row],[First name]])</f>
        <v>Bruce, W. Downing</v>
      </c>
    </row>
    <row r="143" spans="1:34" x14ac:dyDescent="0.25">
      <c r="A143" t="s">
        <v>158</v>
      </c>
      <c r="B143" t="s">
        <v>159</v>
      </c>
      <c r="D143" t="s">
        <v>9</v>
      </c>
      <c r="P143" t="s">
        <v>3236</v>
      </c>
      <c r="Q143" t="s">
        <v>160</v>
      </c>
      <c r="R143" s="3" t="s">
        <v>161</v>
      </c>
      <c r="S143" t="s">
        <v>27</v>
      </c>
      <c r="V143" t="s">
        <v>9</v>
      </c>
      <c r="W143" s="3"/>
      <c r="X143" s="3"/>
      <c r="Y143" s="3"/>
      <c r="Z143" s="3"/>
      <c r="AA143" s="3" t="s">
        <v>9</v>
      </c>
      <c r="AB143" s="3" t="s">
        <v>9</v>
      </c>
      <c r="AC143" s="3" t="s">
        <v>9</v>
      </c>
      <c r="AD143" s="3"/>
      <c r="AE143" s="3"/>
      <c r="AF143" s="3"/>
      <c r="AG143" s="12">
        <f>COUNTIF(Table16[[#This Row],[Catalogue of the Museum of London Antiquities 1854]:[Illustrations of Roman London 1859]],"=y")</f>
        <v>4</v>
      </c>
      <c r="AH143" s="12" t="str">
        <f>CONCATENATE(Table16[[#This Row],[Surname]],", ",Table16[[#This Row],[First name]])</f>
        <v>Brushfield, Thomas Nadauld</v>
      </c>
    </row>
    <row r="144" spans="1:34" x14ac:dyDescent="0.25">
      <c r="A144" t="s">
        <v>1483</v>
      </c>
      <c r="B144" t="s">
        <v>1484</v>
      </c>
      <c r="C144" t="s">
        <v>76</v>
      </c>
      <c r="D144" t="s">
        <v>9</v>
      </c>
      <c r="F144" t="s">
        <v>9</v>
      </c>
      <c r="P144" t="s">
        <v>1485</v>
      </c>
      <c r="Q144" t="s">
        <v>1486</v>
      </c>
      <c r="R144" s="3" t="s">
        <v>1487</v>
      </c>
      <c r="S144" t="s">
        <v>504</v>
      </c>
      <c r="W144" s="3"/>
      <c r="X144" s="3"/>
      <c r="Y144" s="3"/>
      <c r="Z144" s="3"/>
      <c r="AA144" s="3" t="s">
        <v>9</v>
      </c>
      <c r="AB144" s="3" t="s">
        <v>9</v>
      </c>
      <c r="AC144" s="3" t="s">
        <v>9</v>
      </c>
      <c r="AD144" s="3"/>
      <c r="AE144" s="3"/>
      <c r="AF144" s="3"/>
      <c r="AG144" s="12">
        <f>COUNTIF(Table16[[#This Row],[Catalogue of the Museum of London Antiquities 1854]:[Illustrations of Roman London 1859]],"=y")</f>
        <v>3</v>
      </c>
      <c r="AH144" s="12" t="str">
        <f>CONCATENATE(Table16[[#This Row],[Surname]],", ",Table16[[#This Row],[First name]])</f>
        <v>Brydges, Harford Jones</v>
      </c>
    </row>
    <row r="145" spans="1:34" x14ac:dyDescent="0.25">
      <c r="A145" t="s">
        <v>1838</v>
      </c>
      <c r="C145" t="s">
        <v>1839</v>
      </c>
      <c r="D145" t="s">
        <v>9</v>
      </c>
      <c r="F145" t="s">
        <v>9</v>
      </c>
      <c r="P145" t="s">
        <v>1840</v>
      </c>
      <c r="Q145" t="s">
        <v>16</v>
      </c>
      <c r="R145" s="3" t="s">
        <v>16</v>
      </c>
      <c r="S145" t="s">
        <v>27</v>
      </c>
      <c r="W145" s="3"/>
      <c r="X145" s="3"/>
      <c r="Y145" s="3"/>
      <c r="Z145" s="3"/>
      <c r="AA145" s="3"/>
      <c r="AB145" s="3"/>
      <c r="AC145" s="3"/>
      <c r="AD145" s="3"/>
      <c r="AE145" s="3"/>
      <c r="AF145" s="3" t="s">
        <v>9</v>
      </c>
      <c r="AG145" s="12">
        <f>COUNTIF(Table16[[#This Row],[Catalogue of the Museum of London Antiquities 1854]:[Illustrations of Roman London 1859]],"=y")</f>
        <v>1</v>
      </c>
      <c r="AH145" s="12" t="str">
        <f>CONCATENATE(Table16[[#This Row],[Surname]],", ",Table16[[#This Row],[First name]])</f>
        <v xml:space="preserve">Buccleuch, </v>
      </c>
    </row>
    <row r="146" spans="1:34" x14ac:dyDescent="0.25">
      <c r="A146" s="3" t="s">
        <v>162</v>
      </c>
      <c r="B146" s="3" t="s">
        <v>11</v>
      </c>
      <c r="C146" s="3"/>
      <c r="D146" s="3" t="s">
        <v>9</v>
      </c>
      <c r="E146" s="3"/>
      <c r="F146" s="3"/>
      <c r="G146" s="3"/>
      <c r="H146" s="3"/>
      <c r="I146" s="3"/>
      <c r="J146" s="3" t="s">
        <v>9</v>
      </c>
      <c r="K146" s="3"/>
      <c r="L146" s="3"/>
      <c r="M146" s="3"/>
      <c r="N146" s="3"/>
      <c r="O146" s="3"/>
      <c r="P146" s="3"/>
      <c r="Q146" s="3" t="s">
        <v>163</v>
      </c>
      <c r="R146" s="3" t="s">
        <v>163</v>
      </c>
      <c r="S146" s="3" t="s">
        <v>34</v>
      </c>
      <c r="T146" s="3"/>
      <c r="U146" s="3"/>
      <c r="V146" s="3" t="s">
        <v>9</v>
      </c>
      <c r="W146" s="3"/>
      <c r="X146" s="3"/>
      <c r="Y146" s="3"/>
      <c r="Z146" s="3"/>
      <c r="AA146" s="3"/>
      <c r="AB146" s="3"/>
      <c r="AC146" s="3"/>
      <c r="AD146" s="3"/>
      <c r="AE146" s="3"/>
      <c r="AF146" s="3" t="s">
        <v>9</v>
      </c>
      <c r="AG146" s="12">
        <f>COUNTIF(Table16[[#This Row],[Catalogue of the Museum of London Antiquities 1854]:[Illustrations of Roman London 1859]],"=y")</f>
        <v>2</v>
      </c>
      <c r="AH146" s="12" t="str">
        <f>CONCATENATE(Table16[[#This Row],[Surname]],", ",Table16[[#This Row],[First name]])</f>
        <v>Buchanan, John</v>
      </c>
    </row>
    <row r="147" spans="1:34" x14ac:dyDescent="0.25">
      <c r="A147" t="s">
        <v>164</v>
      </c>
      <c r="B147" t="s">
        <v>842</v>
      </c>
      <c r="D147" t="s">
        <v>9</v>
      </c>
      <c r="P147" t="s">
        <v>843</v>
      </c>
      <c r="Q147" t="s">
        <v>16</v>
      </c>
      <c r="R147" s="3" t="s">
        <v>16</v>
      </c>
      <c r="S147" t="s">
        <v>27</v>
      </c>
      <c r="W147" s="3"/>
      <c r="X147" s="3"/>
      <c r="Y147" s="3"/>
      <c r="Z147" s="3"/>
      <c r="AA147" s="3"/>
      <c r="AB147" s="3"/>
      <c r="AC147" s="3"/>
      <c r="AD147" s="3" t="s">
        <v>9</v>
      </c>
      <c r="AE147" s="3"/>
      <c r="AF147" s="3"/>
      <c r="AG147" s="12">
        <f>COUNTIF(Table16[[#This Row],[Catalogue of the Museum of London Antiquities 1854]:[Illustrations of Roman London 1859]],"=y")</f>
        <v>1</v>
      </c>
      <c r="AH147" s="12" t="str">
        <f>CONCATENATE(Table16[[#This Row],[Surname]],", ",Table16[[#This Row],[First name]])</f>
        <v>Buckingham, James Silk</v>
      </c>
    </row>
    <row r="148" spans="1:34" hidden="1" x14ac:dyDescent="0.25">
      <c r="A148" t="s">
        <v>164</v>
      </c>
      <c r="B148" t="s">
        <v>165</v>
      </c>
      <c r="P148" t="s">
        <v>166</v>
      </c>
      <c r="Q148" t="s">
        <v>16</v>
      </c>
      <c r="R148" s="3" t="s">
        <v>16</v>
      </c>
      <c r="S148" t="s">
        <v>27</v>
      </c>
      <c r="V148" t="s">
        <v>9</v>
      </c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12">
        <f>COUNTIF(Table16[[#This Row],[Catalogue of the Museum of London Antiquities 1854]:[Illustrations of Roman London 1859]],"=y")</f>
        <v>1</v>
      </c>
      <c r="AH148" s="12" t="str">
        <f>CONCATENATE(Table16[[#This Row],[Surname]],", ",Table16[[#This Row],[First name]])</f>
        <v>Buckingham, John Silk</v>
      </c>
    </row>
    <row r="149" spans="1:34" x14ac:dyDescent="0.25">
      <c r="A149" t="s">
        <v>167</v>
      </c>
      <c r="C149" t="s">
        <v>85</v>
      </c>
      <c r="D149" t="s">
        <v>9</v>
      </c>
      <c r="H149" t="s">
        <v>9</v>
      </c>
      <c r="L149" t="s">
        <v>9</v>
      </c>
      <c r="Q149" t="s">
        <v>168</v>
      </c>
      <c r="R149" s="3" t="s">
        <v>169</v>
      </c>
      <c r="S149" t="s">
        <v>27</v>
      </c>
      <c r="V149" t="s">
        <v>9</v>
      </c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12">
        <f>COUNTIF(Table16[[#This Row],[Catalogue of the Museum of London Antiquities 1854]:[Illustrations of Roman London 1859]],"=y")</f>
        <v>1</v>
      </c>
      <c r="AH149" s="12" t="str">
        <f>CONCATENATE(Table16[[#This Row],[Surname]],", ",Table16[[#This Row],[First name]])</f>
        <v xml:space="preserve">Buckman, </v>
      </c>
    </row>
    <row r="150" spans="1:34" hidden="1" x14ac:dyDescent="0.25">
      <c r="A150" t="s">
        <v>1841</v>
      </c>
      <c r="B150" t="s">
        <v>113</v>
      </c>
      <c r="C150" t="s">
        <v>24</v>
      </c>
      <c r="E150" t="s">
        <v>9</v>
      </c>
      <c r="P150" t="s">
        <v>1842</v>
      </c>
      <c r="Q150" t="s">
        <v>1843</v>
      </c>
      <c r="R150" s="3" t="s">
        <v>68</v>
      </c>
      <c r="S150" t="s">
        <v>27</v>
      </c>
      <c r="W150" s="3"/>
      <c r="X150" s="3"/>
      <c r="Y150" s="3"/>
      <c r="Z150" s="3"/>
      <c r="AA150" s="3"/>
      <c r="AB150" s="3"/>
      <c r="AC150" s="3"/>
      <c r="AD150" s="3"/>
      <c r="AE150" s="3"/>
      <c r="AF150" s="3" t="s">
        <v>9</v>
      </c>
      <c r="AG150" s="12">
        <f>COUNTIF(Table16[[#This Row],[Catalogue of the Museum of London Antiquities 1854]:[Illustrations of Roman London 1859]],"=y")</f>
        <v>1</v>
      </c>
      <c r="AH150" s="12" t="str">
        <f>CONCATENATE(Table16[[#This Row],[Surname]],", ",Table16[[#This Row],[First name]])</f>
        <v>Bulwer, James</v>
      </c>
    </row>
    <row r="151" spans="1:34" x14ac:dyDescent="0.25">
      <c r="A151" s="3" t="s">
        <v>1300</v>
      </c>
      <c r="B151" s="3" t="s">
        <v>1844</v>
      </c>
      <c r="C151" s="3"/>
      <c r="D151" s="3" t="s">
        <v>9</v>
      </c>
      <c r="E151" s="3"/>
      <c r="F151" s="3"/>
      <c r="G151" s="3"/>
      <c r="H151" s="3"/>
      <c r="I151" s="3" t="s">
        <v>48</v>
      </c>
      <c r="J151" s="3"/>
      <c r="K151" s="3"/>
      <c r="L151" s="3" t="s">
        <v>9</v>
      </c>
      <c r="M151" s="3" t="s">
        <v>9</v>
      </c>
      <c r="N151" s="3" t="s">
        <v>1301</v>
      </c>
      <c r="O151" s="3"/>
      <c r="P151" s="3" t="s">
        <v>1302</v>
      </c>
      <c r="Q151" s="3" t="s">
        <v>16</v>
      </c>
      <c r="R151" s="3" t="s">
        <v>16</v>
      </c>
      <c r="S151" s="3" t="s">
        <v>27</v>
      </c>
      <c r="T151" s="3"/>
      <c r="U151" s="3"/>
      <c r="V151" s="3"/>
      <c r="W151" s="3"/>
      <c r="X151" s="3"/>
      <c r="Y151" s="3" t="s">
        <v>9</v>
      </c>
      <c r="Z151" s="3" t="s">
        <v>9</v>
      </c>
      <c r="AA151" s="3" t="s">
        <v>9</v>
      </c>
      <c r="AB151" s="3" t="s">
        <v>9</v>
      </c>
      <c r="AC151" s="3"/>
      <c r="AD151" s="3"/>
      <c r="AE151" s="3"/>
      <c r="AF151" s="3" t="s">
        <v>9</v>
      </c>
      <c r="AG151" s="12">
        <f>COUNTIF(Table16[[#This Row],[Catalogue of the Museum of London Antiquities 1854]:[Illustrations of Roman London 1859]],"=y")</f>
        <v>5</v>
      </c>
      <c r="AH151" s="12" t="str">
        <f>CONCATENATE(Table16[[#This Row],[Surname]],", ",Table16[[#This Row],[First name]])</f>
        <v>Bunbury, Edward H</v>
      </c>
    </row>
    <row r="152" spans="1:34" x14ac:dyDescent="0.25">
      <c r="A152" t="s">
        <v>170</v>
      </c>
      <c r="B152" t="s">
        <v>171</v>
      </c>
      <c r="D152" t="s">
        <v>9</v>
      </c>
      <c r="J152" t="s">
        <v>9</v>
      </c>
      <c r="Q152" t="s">
        <v>96</v>
      </c>
      <c r="R152" s="3" t="s">
        <v>96</v>
      </c>
      <c r="S152" t="s">
        <v>95</v>
      </c>
      <c r="V152" t="s">
        <v>9</v>
      </c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12">
        <f>COUNTIF(Table16[[#This Row],[Catalogue of the Museum of London Antiquities 1854]:[Illustrations of Roman London 1859]],"=y")</f>
        <v>1</v>
      </c>
      <c r="AH152" s="12" t="str">
        <f>CONCATENATE(Table16[[#This Row],[Surname]],", ",Table16[[#This Row],[First name]])</f>
        <v>Bunsen, The Chevalier</v>
      </c>
    </row>
    <row r="153" spans="1:34" hidden="1" x14ac:dyDescent="0.25">
      <c r="A153" t="s">
        <v>1845</v>
      </c>
      <c r="B153" t="s">
        <v>11</v>
      </c>
      <c r="P153" t="s">
        <v>1846</v>
      </c>
      <c r="Q153" t="s">
        <v>1260</v>
      </c>
      <c r="R153" s="3" t="s">
        <v>400</v>
      </c>
      <c r="S153" t="s">
        <v>27</v>
      </c>
      <c r="W153" s="3"/>
      <c r="X153" s="3"/>
      <c r="Y153" s="3"/>
      <c r="Z153" s="3"/>
      <c r="AA153" s="3"/>
      <c r="AB153" s="3"/>
      <c r="AC153" s="3"/>
      <c r="AD153" s="3"/>
      <c r="AE153" s="3"/>
      <c r="AF153" s="3" t="s">
        <v>9</v>
      </c>
      <c r="AG153" s="12">
        <f>COUNTIF(Table16[[#This Row],[Catalogue of the Museum of London Antiquities 1854]:[Illustrations of Roman London 1859]],"=y")</f>
        <v>1</v>
      </c>
      <c r="AH153" s="12" t="str">
        <f>CONCATENATE(Table16[[#This Row],[Surname]],", ",Table16[[#This Row],[First name]])</f>
        <v>Burder, John</v>
      </c>
    </row>
    <row r="154" spans="1:34" hidden="1" x14ac:dyDescent="0.25">
      <c r="A154" t="s">
        <v>844</v>
      </c>
      <c r="B154" t="s">
        <v>845</v>
      </c>
      <c r="J154" t="s">
        <v>9</v>
      </c>
      <c r="P154" t="s">
        <v>846</v>
      </c>
      <c r="Q154" t="s">
        <v>16</v>
      </c>
      <c r="R154" s="3" t="s">
        <v>16</v>
      </c>
      <c r="S154" t="s">
        <v>27</v>
      </c>
      <c r="W154" s="3" t="s">
        <v>9</v>
      </c>
      <c r="X154" s="3" t="s">
        <v>9</v>
      </c>
      <c r="Y154" s="3"/>
      <c r="Z154" s="3"/>
      <c r="AA154" s="3"/>
      <c r="AB154" s="3"/>
      <c r="AC154" s="3"/>
      <c r="AD154" s="3" t="s">
        <v>9</v>
      </c>
      <c r="AE154" s="3"/>
      <c r="AF154" s="3"/>
      <c r="AG154" s="12">
        <f>COUNTIF(Table16[[#This Row],[Catalogue of the Museum of London Antiquities 1854]:[Illustrations of Roman London 1859]],"=y")</f>
        <v>3</v>
      </c>
      <c r="AH154" s="12" t="str">
        <f>CONCATENATE(Table16[[#This Row],[Surname]],", ",Table16[[#This Row],[First name]])</f>
        <v>Burkitt, Alexander Horace</v>
      </c>
    </row>
    <row r="155" spans="1:34" hidden="1" x14ac:dyDescent="0.25">
      <c r="A155" t="s">
        <v>172</v>
      </c>
      <c r="B155" t="s">
        <v>173</v>
      </c>
      <c r="J155" t="s">
        <v>9</v>
      </c>
      <c r="P155" t="s">
        <v>174</v>
      </c>
      <c r="Q155" t="s">
        <v>16</v>
      </c>
      <c r="R155" s="3" t="s">
        <v>16</v>
      </c>
      <c r="S155" t="s">
        <v>27</v>
      </c>
      <c r="V155" t="s">
        <v>9</v>
      </c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12">
        <f>COUNTIF(Table16[[#This Row],[Catalogue of the Museum of London Antiquities 1854]:[Illustrations of Roman London 1859]],"=y")</f>
        <v>1</v>
      </c>
      <c r="AH155" s="12" t="str">
        <f>CONCATENATE(Table16[[#This Row],[Surname]],", ",Table16[[#This Row],[First name]])</f>
        <v>Burgess, Alfred</v>
      </c>
    </row>
    <row r="156" spans="1:34" x14ac:dyDescent="0.25">
      <c r="A156" s="3" t="s">
        <v>3221</v>
      </c>
      <c r="B156" s="3" t="s">
        <v>3222</v>
      </c>
      <c r="C156" s="3" t="s">
        <v>848</v>
      </c>
      <c r="D156" s="3" t="s">
        <v>9</v>
      </c>
      <c r="E156" s="3"/>
      <c r="F156" s="3" t="s">
        <v>9</v>
      </c>
      <c r="G156" s="3"/>
      <c r="H156" s="3"/>
      <c r="I156" s="3"/>
      <c r="J156" s="3"/>
      <c r="K156" s="3"/>
      <c r="L156" s="3"/>
      <c r="M156" s="3"/>
      <c r="N156" s="3"/>
      <c r="O156" s="3"/>
      <c r="P156" s="3" t="s">
        <v>3210</v>
      </c>
      <c r="Q156" s="3" t="s">
        <v>850</v>
      </c>
      <c r="R156" s="3" t="s">
        <v>3254</v>
      </c>
      <c r="S156" s="3" t="s">
        <v>27</v>
      </c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 t="s">
        <v>9</v>
      </c>
      <c r="AE156" s="3"/>
      <c r="AF156" s="3"/>
      <c r="AG156" s="12">
        <f>COUNTIF(Table16[[#This Row],[Catalogue of the Museum of London Antiquities 1854]:[Illustrations of Roman London 1859]],"=y")</f>
        <v>1</v>
      </c>
      <c r="AH156" s="12" t="str">
        <f>CONCATENATE(Table16[[#This Row],[Surname]],", ",Table16[[#This Row],[First name]])</f>
        <v>Burlington (Cavendish?), (William?)</v>
      </c>
    </row>
    <row r="157" spans="1:34" hidden="1" x14ac:dyDescent="0.25">
      <c r="A157" t="s">
        <v>1204</v>
      </c>
      <c r="B157" t="s">
        <v>1457</v>
      </c>
      <c r="P157" t="s">
        <v>1205</v>
      </c>
      <c r="Q157" t="s">
        <v>16</v>
      </c>
      <c r="R157" s="3" t="s">
        <v>16</v>
      </c>
      <c r="S157" t="s">
        <v>27</v>
      </c>
      <c r="W157" s="3" t="s">
        <v>9</v>
      </c>
      <c r="X157" s="3"/>
      <c r="Y157" s="3"/>
      <c r="Z157" s="3"/>
      <c r="AA157" s="3"/>
      <c r="AB157" s="3"/>
      <c r="AC157" s="3"/>
      <c r="AD157" s="3"/>
      <c r="AE157" s="3"/>
      <c r="AF157" s="3"/>
      <c r="AG157" s="12">
        <f>COUNTIF(Table16[[#This Row],[Catalogue of the Museum of London Antiquities 1854]:[Illustrations of Roman London 1859]],"=y")</f>
        <v>1</v>
      </c>
      <c r="AH157" s="12" t="str">
        <f>CONCATENATE(Table16[[#This Row],[Surname]],", ",Table16[[#This Row],[First name]])</f>
        <v>Burn, J H</v>
      </c>
    </row>
    <row r="158" spans="1:34" hidden="1" x14ac:dyDescent="0.25">
      <c r="A158" t="s">
        <v>175</v>
      </c>
      <c r="B158" t="s">
        <v>81</v>
      </c>
      <c r="P158" t="s">
        <v>176</v>
      </c>
      <c r="Q158" t="s">
        <v>16</v>
      </c>
      <c r="R158" s="3" t="s">
        <v>16</v>
      </c>
      <c r="S158" t="s">
        <v>27</v>
      </c>
      <c r="V158" t="s">
        <v>9</v>
      </c>
      <c r="W158" s="3"/>
      <c r="X158" s="3" t="s">
        <v>9</v>
      </c>
      <c r="Y158" s="3" t="s">
        <v>9</v>
      </c>
      <c r="Z158" s="3" t="s">
        <v>9</v>
      </c>
      <c r="AA158" s="3" t="s">
        <v>9</v>
      </c>
      <c r="AB158" s="3"/>
      <c r="AC158" s="3"/>
      <c r="AD158" s="3"/>
      <c r="AE158" s="3"/>
      <c r="AF158" s="3"/>
      <c r="AG158" s="12">
        <f>COUNTIF(Table16[[#This Row],[Catalogue of the Museum of London Antiquities 1854]:[Illustrations of Roman London 1859]],"=y")</f>
        <v>5</v>
      </c>
      <c r="AH158" s="12" t="str">
        <f>CONCATENATE(Table16[[#This Row],[Surname]],", ",Table16[[#This Row],[First name]])</f>
        <v>Burnaby, Robert</v>
      </c>
    </row>
    <row r="159" spans="1:34" hidden="1" x14ac:dyDescent="0.25">
      <c r="A159" t="s">
        <v>177</v>
      </c>
      <c r="B159" t="s">
        <v>1848</v>
      </c>
      <c r="C159" t="s">
        <v>178</v>
      </c>
      <c r="J159" t="s">
        <v>9</v>
      </c>
      <c r="K159" t="s">
        <v>9</v>
      </c>
      <c r="P159" t="s">
        <v>1850</v>
      </c>
      <c r="Q159" t="s">
        <v>179</v>
      </c>
      <c r="R159" s="3" t="s">
        <v>185</v>
      </c>
      <c r="S159" t="s">
        <v>27</v>
      </c>
      <c r="V159" t="s">
        <v>9</v>
      </c>
      <c r="W159" s="3"/>
      <c r="X159" s="3"/>
      <c r="Y159" s="3"/>
      <c r="Z159" s="3"/>
      <c r="AA159" s="3"/>
      <c r="AB159" s="3"/>
      <c r="AC159" s="3"/>
      <c r="AD159" s="3"/>
      <c r="AE159" s="3" t="s">
        <v>9</v>
      </c>
      <c r="AF159" s="3" t="s">
        <v>9</v>
      </c>
      <c r="AG159" s="12">
        <f>COUNTIF(Table16[[#This Row],[Catalogue of the Museum of London Antiquities 1854]:[Illustrations of Roman London 1859]],"=y")</f>
        <v>3</v>
      </c>
      <c r="AH159" s="12" t="str">
        <f>CONCATENATE(Table16[[#This Row],[Surname]],", ",Table16[[#This Row],[First name]])</f>
        <v>Burney, D D</v>
      </c>
    </row>
    <row r="160" spans="1:34" hidden="1" x14ac:dyDescent="0.25">
      <c r="A160" t="s">
        <v>1847</v>
      </c>
      <c r="B160" t="s">
        <v>113</v>
      </c>
      <c r="P160" t="s">
        <v>1849</v>
      </c>
      <c r="Q160" t="s">
        <v>16</v>
      </c>
      <c r="R160" s="3" t="s">
        <v>16</v>
      </c>
      <c r="S160" t="s">
        <v>27</v>
      </c>
      <c r="W160" s="3"/>
      <c r="X160" s="3"/>
      <c r="Y160" s="3"/>
      <c r="Z160" s="3"/>
      <c r="AA160" s="3"/>
      <c r="AB160" s="3"/>
      <c r="AC160" s="3"/>
      <c r="AD160" s="3"/>
      <c r="AE160" s="3"/>
      <c r="AF160" s="3" t="s">
        <v>9</v>
      </c>
      <c r="AG160" s="12">
        <f>COUNTIF(Table16[[#This Row],[Catalogue of the Museum of London Antiquities 1854]:[Illustrations of Roman London 1859]],"=y")</f>
        <v>1</v>
      </c>
      <c r="AH160" s="12" t="str">
        <f>CONCATENATE(Table16[[#This Row],[Surname]],", ",Table16[[#This Row],[First name]])</f>
        <v>Burrell, James</v>
      </c>
    </row>
    <row r="161" spans="1:34" hidden="1" x14ac:dyDescent="0.25">
      <c r="A161" t="s">
        <v>812</v>
      </c>
      <c r="B161" t="s">
        <v>813</v>
      </c>
      <c r="C161" t="s">
        <v>24</v>
      </c>
      <c r="E161" t="s">
        <v>9</v>
      </c>
      <c r="Q161" t="s">
        <v>814</v>
      </c>
      <c r="R161" s="3" t="s">
        <v>26</v>
      </c>
      <c r="S161" t="s">
        <v>27</v>
      </c>
      <c r="W161" s="3"/>
      <c r="X161" s="3"/>
      <c r="Y161" s="3"/>
      <c r="Z161" s="3"/>
      <c r="AA161" s="3"/>
      <c r="AB161" s="3"/>
      <c r="AC161" s="3"/>
      <c r="AD161" s="3" t="s">
        <v>9</v>
      </c>
      <c r="AE161" s="3"/>
      <c r="AF161" s="3"/>
      <c r="AG161" s="12">
        <f>COUNTIF(Table16[[#This Row],[Catalogue of the Museum of London Antiquities 1854]:[Illustrations of Roman London 1859]],"=y")</f>
        <v>1</v>
      </c>
      <c r="AH161" s="12" t="str">
        <f>CONCATENATE(Table16[[#This Row],[Surname]],", ",Table16[[#This Row],[First name]])</f>
        <v xml:space="preserve">Burton, C J </v>
      </c>
    </row>
    <row r="162" spans="1:34" hidden="1" x14ac:dyDescent="0.25">
      <c r="A162" t="s">
        <v>180</v>
      </c>
      <c r="R162" s="3" t="s">
        <v>128</v>
      </c>
      <c r="S162" t="s">
        <v>27</v>
      </c>
      <c r="U162" t="s">
        <v>180</v>
      </c>
      <c r="V162" t="s">
        <v>9</v>
      </c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12">
        <f>COUNTIF(Table16[[#This Row],[Catalogue of the Museum of London Antiquities 1854]:[Illustrations of Roman London 1859]],"=y")</f>
        <v>1</v>
      </c>
      <c r="AH162" s="12" t="str">
        <f>CONCATENATE(Table16[[#This Row],[Surname]],", ",Table16[[#This Row],[First name]])</f>
        <v xml:space="preserve">Bury and West Suffolk Institute, </v>
      </c>
    </row>
    <row r="163" spans="1:34" hidden="1" x14ac:dyDescent="0.25">
      <c r="A163" t="s">
        <v>181</v>
      </c>
      <c r="B163" t="s">
        <v>182</v>
      </c>
      <c r="P163" t="s">
        <v>183</v>
      </c>
      <c r="Q163" t="s">
        <v>184</v>
      </c>
      <c r="R163" s="3" t="s">
        <v>185</v>
      </c>
      <c r="S163" t="s">
        <v>27</v>
      </c>
      <c r="V163" t="s">
        <v>9</v>
      </c>
      <c r="W163" s="3"/>
      <c r="X163" s="3"/>
      <c r="Y163" s="3" t="s">
        <v>9</v>
      </c>
      <c r="Z163" s="3" t="s">
        <v>9</v>
      </c>
      <c r="AA163" s="3" t="s">
        <v>9</v>
      </c>
      <c r="AB163" s="3"/>
      <c r="AC163" s="3"/>
      <c r="AD163" s="3"/>
      <c r="AE163" s="3"/>
      <c r="AF163" s="3"/>
      <c r="AG163" s="12">
        <f>COUNTIF(Table16[[#This Row],[Catalogue of the Museum of London Antiquities 1854]:[Illustrations of Roman London 1859]],"=y")</f>
        <v>4</v>
      </c>
      <c r="AH163" s="12" t="str">
        <f>CONCATENATE(Table16[[#This Row],[Surname]],", ",Table16[[#This Row],[First name]])</f>
        <v>Bryant, Josias</v>
      </c>
    </row>
    <row r="164" spans="1:34" x14ac:dyDescent="0.25">
      <c r="A164" t="s">
        <v>1488</v>
      </c>
      <c r="B164" t="s">
        <v>1489</v>
      </c>
      <c r="D164" t="s">
        <v>9</v>
      </c>
      <c r="J164" t="s">
        <v>9</v>
      </c>
      <c r="K164" t="s">
        <v>9</v>
      </c>
      <c r="P164" t="s">
        <v>1490</v>
      </c>
      <c r="Q164" t="s">
        <v>16</v>
      </c>
      <c r="R164" s="3" t="s">
        <v>16</v>
      </c>
      <c r="S164" t="s">
        <v>27</v>
      </c>
      <c r="W164" s="3"/>
      <c r="X164" s="3"/>
      <c r="Y164" s="3"/>
      <c r="Z164" s="3"/>
      <c r="AA164" s="3" t="s">
        <v>9</v>
      </c>
      <c r="AB164" s="3" t="s">
        <v>9</v>
      </c>
      <c r="AC164" s="3"/>
      <c r="AD164" s="3"/>
      <c r="AE164" s="3"/>
      <c r="AF164" s="3" t="s">
        <v>9</v>
      </c>
      <c r="AG164" s="12">
        <f>COUNTIF(Table16[[#This Row],[Catalogue of the Museum of London Antiquities 1854]:[Illustrations of Roman London 1859]],"=y")</f>
        <v>3</v>
      </c>
      <c r="AH164" s="12" t="str">
        <f>CONCATENATE(Table16[[#This Row],[Surname]],", ",Table16[[#This Row],[First name]])</f>
        <v>Cabbell, Benjamin Bond</v>
      </c>
    </row>
    <row r="165" spans="1:34" hidden="1" x14ac:dyDescent="0.25">
      <c r="A165" t="s">
        <v>1303</v>
      </c>
      <c r="B165" t="s">
        <v>1304</v>
      </c>
      <c r="I165" t="s">
        <v>73</v>
      </c>
      <c r="P165" t="s">
        <v>1305</v>
      </c>
      <c r="Q165" t="s">
        <v>937</v>
      </c>
      <c r="R165" s="3" t="s">
        <v>3253</v>
      </c>
      <c r="S165" t="s">
        <v>27</v>
      </c>
      <c r="W165" s="3"/>
      <c r="X165" s="3"/>
      <c r="Y165" s="3" t="s">
        <v>9</v>
      </c>
      <c r="Z165" s="3" t="s">
        <v>9</v>
      </c>
      <c r="AA165" s="3" t="s">
        <v>9</v>
      </c>
      <c r="AB165" s="3"/>
      <c r="AC165" s="3"/>
      <c r="AD165" s="3"/>
      <c r="AE165" s="3"/>
      <c r="AF165" s="3"/>
      <c r="AG165" s="12">
        <f>COUNTIF(Table16[[#This Row],[Catalogue of the Museum of London Antiquities 1854]:[Illustrations of Roman London 1859]],"=y")</f>
        <v>3</v>
      </c>
      <c r="AH165" s="12" t="str">
        <f>CONCATENATE(Table16[[#This Row],[Surname]],", ",Table16[[#This Row],[First name]])</f>
        <v>Callaghan, P O</v>
      </c>
    </row>
    <row r="166" spans="1:34" hidden="1" x14ac:dyDescent="0.25">
      <c r="A166" t="s">
        <v>1635</v>
      </c>
      <c r="B166" t="s">
        <v>113</v>
      </c>
      <c r="C166" t="s">
        <v>24</v>
      </c>
      <c r="E166" t="s">
        <v>9</v>
      </c>
      <c r="I166" t="s">
        <v>48</v>
      </c>
      <c r="P166" t="s">
        <v>1636</v>
      </c>
      <c r="Q166" t="s">
        <v>1637</v>
      </c>
      <c r="R166" s="3" t="s">
        <v>3253</v>
      </c>
      <c r="S166" t="s">
        <v>27</v>
      </c>
      <c r="W166" s="3"/>
      <c r="X166" s="3"/>
      <c r="Y166" s="3"/>
      <c r="Z166" s="3"/>
      <c r="AA166" s="3"/>
      <c r="AB166" s="3"/>
      <c r="AC166" s="3" t="s">
        <v>9</v>
      </c>
      <c r="AD166" s="3"/>
      <c r="AE166" s="3"/>
      <c r="AF166" s="3"/>
      <c r="AG166" s="12">
        <f>COUNTIF(Table16[[#This Row],[Catalogue of the Museum of London Antiquities 1854]:[Illustrations of Roman London 1859]],"=y")</f>
        <v>1</v>
      </c>
      <c r="AH166" s="12" t="str">
        <f>CONCATENATE(Table16[[#This Row],[Surname]],", ",Table16[[#This Row],[First name]])</f>
        <v>Calvert, James</v>
      </c>
    </row>
    <row r="167" spans="1:34" hidden="1" x14ac:dyDescent="0.25">
      <c r="A167" t="s">
        <v>1851</v>
      </c>
      <c r="Q167" t="s">
        <v>50</v>
      </c>
      <c r="R167" s="3" t="s">
        <v>222</v>
      </c>
      <c r="S167" t="s">
        <v>27</v>
      </c>
      <c r="U167" t="s">
        <v>2281</v>
      </c>
      <c r="W167" s="3"/>
      <c r="X167" s="3"/>
      <c r="Y167" s="3"/>
      <c r="Z167" s="3"/>
      <c r="AA167" s="3"/>
      <c r="AB167" s="3"/>
      <c r="AC167" s="3"/>
      <c r="AD167" s="3"/>
      <c r="AE167" s="3"/>
      <c r="AF167" s="3" t="s">
        <v>9</v>
      </c>
      <c r="AG167" s="12">
        <f>COUNTIF(Table16[[#This Row],[Catalogue of the Museum of London Antiquities 1854]:[Illustrations of Roman London 1859]],"=y")</f>
        <v>1</v>
      </c>
      <c r="AH167" s="12" t="str">
        <f>CONCATENATE(Table16[[#This Row],[Surname]],", ",Table16[[#This Row],[First name]])</f>
        <v xml:space="preserve">Cambridge, Free Library, </v>
      </c>
    </row>
    <row r="168" spans="1:34" hidden="1" x14ac:dyDescent="0.25">
      <c r="A168" t="s">
        <v>1306</v>
      </c>
      <c r="P168" t="s">
        <v>1307</v>
      </c>
      <c r="Q168" t="s">
        <v>50</v>
      </c>
      <c r="R168" s="3" t="s">
        <v>222</v>
      </c>
      <c r="S168" t="s">
        <v>27</v>
      </c>
      <c r="U168" t="s">
        <v>1308</v>
      </c>
      <c r="W168" s="3"/>
      <c r="X168" s="3"/>
      <c r="Y168" s="3" t="s">
        <v>9</v>
      </c>
      <c r="Z168" s="3" t="s">
        <v>9</v>
      </c>
      <c r="AA168" s="3" t="s">
        <v>9</v>
      </c>
      <c r="AB168" s="3" t="s">
        <v>9</v>
      </c>
      <c r="AC168" s="3" t="s">
        <v>9</v>
      </c>
      <c r="AD168" s="3"/>
      <c r="AE168" s="3"/>
      <c r="AF168" s="3" t="s">
        <v>9</v>
      </c>
      <c r="AG168" s="12">
        <f>COUNTIF(Table16[[#This Row],[Catalogue of the Museum of London Antiquities 1854]:[Illustrations of Roman London 1859]],"=y")</f>
        <v>6</v>
      </c>
      <c r="AH168" s="12" t="str">
        <f>CONCATENATE(Table16[[#This Row],[Surname]],", ",Table16[[#This Row],[First name]])</f>
        <v xml:space="preserve">Cambridge University Library, </v>
      </c>
    </row>
    <row r="169" spans="1:34" hidden="1" x14ac:dyDescent="0.25">
      <c r="A169" t="s">
        <v>1852</v>
      </c>
      <c r="C169" t="s">
        <v>335</v>
      </c>
      <c r="P169" t="s">
        <v>1853</v>
      </c>
      <c r="Q169" t="s">
        <v>1854</v>
      </c>
      <c r="R169" s="3" t="s">
        <v>1855</v>
      </c>
      <c r="S169" t="s">
        <v>34</v>
      </c>
      <c r="W169" s="3"/>
      <c r="X169" s="3"/>
      <c r="Y169" s="3"/>
      <c r="Z169" s="3"/>
      <c r="AA169" s="3"/>
      <c r="AB169" s="3"/>
      <c r="AC169" s="3"/>
      <c r="AD169" s="3"/>
      <c r="AE169" s="3"/>
      <c r="AF169" s="3" t="s">
        <v>9</v>
      </c>
      <c r="AG169" s="12">
        <f>COUNTIF(Table16[[#This Row],[Catalogue of the Museum of London Antiquities 1854]:[Illustrations of Roman London 1859]],"=y")</f>
        <v>1</v>
      </c>
      <c r="AH169" s="12" t="str">
        <f>CONCATENATE(Table16[[#This Row],[Surname]],", ",Table16[[#This Row],[First name]])</f>
        <v xml:space="preserve">Campbell, </v>
      </c>
    </row>
    <row r="170" spans="1:34" hidden="1" x14ac:dyDescent="0.25">
      <c r="A170" t="s">
        <v>186</v>
      </c>
      <c r="B170" t="s">
        <v>11</v>
      </c>
      <c r="Q170" t="s">
        <v>187</v>
      </c>
      <c r="R170" s="3" t="s">
        <v>188</v>
      </c>
      <c r="S170" t="s">
        <v>27</v>
      </c>
      <c r="V170" t="s">
        <v>9</v>
      </c>
      <c r="W170" s="3"/>
      <c r="X170" s="3" t="s">
        <v>9</v>
      </c>
      <c r="Y170" s="3"/>
      <c r="Z170" s="3"/>
      <c r="AA170" s="3"/>
      <c r="AB170" s="3"/>
      <c r="AC170" s="3"/>
      <c r="AD170" s="3"/>
      <c r="AE170" s="3"/>
      <c r="AF170" s="3"/>
      <c r="AG170" s="12">
        <f>COUNTIF(Table16[[#This Row],[Catalogue of the Museum of London Antiquities 1854]:[Illustrations of Roman London 1859]],"=y")</f>
        <v>2</v>
      </c>
      <c r="AH170" s="12" t="str">
        <f>CONCATENATE(Table16[[#This Row],[Surname]],", ",Table16[[#This Row],[First name]])</f>
        <v>Carline, John</v>
      </c>
    </row>
    <row r="171" spans="1:34" hidden="1" x14ac:dyDescent="0.25">
      <c r="A171" t="s">
        <v>1206</v>
      </c>
      <c r="B171" t="s">
        <v>113</v>
      </c>
      <c r="P171" t="s">
        <v>1207</v>
      </c>
      <c r="Q171" t="s">
        <v>1208</v>
      </c>
      <c r="R171" s="3" t="s">
        <v>1209</v>
      </c>
      <c r="S171" t="s">
        <v>1210</v>
      </c>
      <c r="W171" s="3" t="s">
        <v>9</v>
      </c>
      <c r="X171" s="3" t="s">
        <v>9</v>
      </c>
      <c r="Y171" s="3"/>
      <c r="Z171" s="3"/>
      <c r="AA171" s="3"/>
      <c r="AB171" s="3"/>
      <c r="AC171" s="3"/>
      <c r="AD171" s="3"/>
      <c r="AE171" s="3"/>
      <c r="AF171" s="3"/>
      <c r="AG171" s="12">
        <f>COUNTIF(Table16[[#This Row],[Catalogue of the Museum of London Antiquities 1854]:[Illustrations of Roman London 1859]],"=y")</f>
        <v>2</v>
      </c>
      <c r="AH171" s="12" t="str">
        <f>CONCATENATE(Table16[[#This Row],[Surname]],", ",Table16[[#This Row],[First name]])</f>
        <v>Carruthers, James</v>
      </c>
    </row>
    <row r="172" spans="1:34" hidden="1" x14ac:dyDescent="0.25">
      <c r="A172" t="s">
        <v>1856</v>
      </c>
      <c r="B172" t="s">
        <v>1857</v>
      </c>
      <c r="J172" t="s">
        <v>9</v>
      </c>
      <c r="P172" t="s">
        <v>1858</v>
      </c>
      <c r="Q172" t="s">
        <v>16</v>
      </c>
      <c r="R172" s="3" t="s">
        <v>16</v>
      </c>
      <c r="S172" t="s">
        <v>27</v>
      </c>
      <c r="W172" s="3"/>
      <c r="X172" s="3"/>
      <c r="Y172" s="3"/>
      <c r="Z172" s="3"/>
      <c r="AA172" s="3"/>
      <c r="AB172" s="3"/>
      <c r="AC172" s="3"/>
      <c r="AD172" s="3"/>
      <c r="AE172" s="3"/>
      <c r="AF172" s="3" t="s">
        <v>9</v>
      </c>
      <c r="AG172" s="12">
        <f>COUNTIF(Table16[[#This Row],[Catalogue of the Museum of London Antiquities 1854]:[Illustrations of Roman London 1859]],"=y")</f>
        <v>1</v>
      </c>
      <c r="AH172" s="12" t="str">
        <f>CONCATENATE(Table16[[#This Row],[Surname]],", ",Table16[[#This Row],[First name]])</f>
        <v>Carter, William George</v>
      </c>
    </row>
    <row r="173" spans="1:34" hidden="1" x14ac:dyDescent="0.25">
      <c r="A173" t="s">
        <v>1859</v>
      </c>
      <c r="B173" t="s">
        <v>1860</v>
      </c>
      <c r="J173" t="s">
        <v>9</v>
      </c>
      <c r="P173" t="s">
        <v>1861</v>
      </c>
      <c r="Q173" t="s">
        <v>16</v>
      </c>
      <c r="R173" s="3" t="s">
        <v>16</v>
      </c>
      <c r="S173" t="s">
        <v>27</v>
      </c>
      <c r="W173" s="3"/>
      <c r="X173" s="3"/>
      <c r="Y173" s="3"/>
      <c r="Z173" s="3"/>
      <c r="AA173" s="3"/>
      <c r="AB173" s="3"/>
      <c r="AC173" s="3"/>
      <c r="AD173" s="3"/>
      <c r="AE173" s="3"/>
      <c r="AF173" s="3" t="s">
        <v>9</v>
      </c>
      <c r="AG173" s="12">
        <f>COUNTIF(Table16[[#This Row],[Catalogue of the Museum of London Antiquities 1854]:[Illustrations of Roman London 1859]],"=y")</f>
        <v>1</v>
      </c>
      <c r="AH173" s="12" t="str">
        <f>CONCATENATE(Table16[[#This Row],[Surname]],", ",Table16[[#This Row],[First name]])</f>
        <v>Caton, Richard Redmond</v>
      </c>
    </row>
    <row r="174" spans="1:34" x14ac:dyDescent="0.25">
      <c r="A174" s="3" t="s">
        <v>189</v>
      </c>
      <c r="B174" s="3" t="s">
        <v>190</v>
      </c>
      <c r="C174" s="3"/>
      <c r="D174" s="3" t="s">
        <v>9</v>
      </c>
      <c r="E174" s="3"/>
      <c r="F174" s="3"/>
      <c r="G174" s="3"/>
      <c r="H174" s="3"/>
      <c r="I174" s="3"/>
      <c r="J174" s="3" t="s">
        <v>9</v>
      </c>
      <c r="K174" s="3"/>
      <c r="L174" s="3"/>
      <c r="M174" s="3"/>
      <c r="N174" s="3" t="s">
        <v>1301</v>
      </c>
      <c r="O174" s="3"/>
      <c r="P174" s="3" t="s">
        <v>1862</v>
      </c>
      <c r="Q174" s="3" t="s">
        <v>16</v>
      </c>
      <c r="R174" s="3" t="s">
        <v>16</v>
      </c>
      <c r="S174" s="3" t="s">
        <v>27</v>
      </c>
      <c r="T174" s="3"/>
      <c r="U174" s="3"/>
      <c r="V174" s="3" t="s">
        <v>9</v>
      </c>
      <c r="W174" s="3" t="s">
        <v>9</v>
      </c>
      <c r="X174" s="3" t="s">
        <v>9</v>
      </c>
      <c r="Y174" s="3" t="s">
        <v>9</v>
      </c>
      <c r="Z174" s="3" t="s">
        <v>9</v>
      </c>
      <c r="AA174" s="3" t="s">
        <v>9</v>
      </c>
      <c r="AB174" s="3" t="s">
        <v>9</v>
      </c>
      <c r="AC174" s="3" t="s">
        <v>9</v>
      </c>
      <c r="AD174" s="3" t="s">
        <v>9</v>
      </c>
      <c r="AE174" s="3"/>
      <c r="AF174" s="3"/>
      <c r="AG174" s="12">
        <f>COUNTIF(Table16[[#This Row],[Catalogue of the Museum of London Antiquities 1854]:[Illustrations of Roman London 1859]],"=y")</f>
        <v>9</v>
      </c>
      <c r="AH174" s="12" t="str">
        <f>CONCATENATE(Table16[[#This Row],[Surname]],", ",Table16[[#This Row],[First name]])</f>
        <v>Chaffers, William, Jun.</v>
      </c>
    </row>
    <row r="175" spans="1:34" hidden="1" x14ac:dyDescent="0.25">
      <c r="A175" t="s">
        <v>191</v>
      </c>
      <c r="B175" t="s">
        <v>11</v>
      </c>
      <c r="P175" t="s">
        <v>193</v>
      </c>
      <c r="Q175" t="s">
        <v>194</v>
      </c>
      <c r="R175" s="3" t="s">
        <v>1199</v>
      </c>
      <c r="S175" t="s">
        <v>34</v>
      </c>
      <c r="W175" s="3"/>
      <c r="X175" s="3"/>
      <c r="Y175" s="3"/>
      <c r="Z175" s="3" t="s">
        <v>9</v>
      </c>
      <c r="AA175" s="3" t="s">
        <v>9</v>
      </c>
      <c r="AB175" s="3"/>
      <c r="AC175" s="3"/>
      <c r="AD175" s="3"/>
      <c r="AE175" s="3"/>
      <c r="AF175" s="3"/>
      <c r="AG175" s="12">
        <f>COUNTIF(Table16[[#This Row],[Catalogue of the Museum of London Antiquities 1854]:[Illustrations of Roman London 1859]],"=y")</f>
        <v>2</v>
      </c>
      <c r="AH175" s="12" t="str">
        <f>CONCATENATE(Table16[[#This Row],[Surname]],", ",Table16[[#This Row],[First name]])</f>
        <v>Chalmers, John</v>
      </c>
    </row>
    <row r="176" spans="1:34" x14ac:dyDescent="0.25">
      <c r="A176" t="s">
        <v>191</v>
      </c>
      <c r="B176" t="s">
        <v>192</v>
      </c>
      <c r="D176" t="s">
        <v>9</v>
      </c>
      <c r="J176" t="s">
        <v>9</v>
      </c>
      <c r="P176" t="s">
        <v>193</v>
      </c>
      <c r="Q176" t="s">
        <v>194</v>
      </c>
      <c r="R176" s="3" t="s">
        <v>1199</v>
      </c>
      <c r="S176" t="s">
        <v>34</v>
      </c>
      <c r="V176" t="s">
        <v>9</v>
      </c>
      <c r="W176" s="3"/>
      <c r="X176" s="3" t="s">
        <v>9</v>
      </c>
      <c r="Y176" s="3" t="s">
        <v>9</v>
      </c>
      <c r="Z176" s="3"/>
      <c r="AA176" s="3"/>
      <c r="AB176" s="3"/>
      <c r="AC176" s="3"/>
      <c r="AD176" s="3"/>
      <c r="AE176" s="3"/>
      <c r="AF176" s="3"/>
      <c r="AG176" s="12">
        <f>COUNTIF(Table16[[#This Row],[Catalogue of the Museum of London Antiquities 1854]:[Illustrations of Roman London 1859]],"=y")</f>
        <v>3</v>
      </c>
      <c r="AH176" s="12" t="str">
        <f>CONCATENATE(Table16[[#This Row],[Surname]],", ",Table16[[#This Row],[First name]])</f>
        <v>Chalmers, Patrick</v>
      </c>
    </row>
    <row r="177" spans="1:34" hidden="1" x14ac:dyDescent="0.25">
      <c r="A177" t="s">
        <v>1863</v>
      </c>
      <c r="B177" t="s">
        <v>1864</v>
      </c>
      <c r="J177" t="s">
        <v>9</v>
      </c>
      <c r="P177" t="s">
        <v>1865</v>
      </c>
      <c r="Q177" t="s">
        <v>16</v>
      </c>
      <c r="R177" s="3" t="s">
        <v>16</v>
      </c>
      <c r="S177" t="s">
        <v>27</v>
      </c>
      <c r="W177" s="3"/>
      <c r="X177" s="3"/>
      <c r="Y177" s="3"/>
      <c r="Z177" s="3"/>
      <c r="AA177" s="3"/>
      <c r="AB177" s="3"/>
      <c r="AC177" s="3"/>
      <c r="AD177" s="3"/>
      <c r="AE177" s="3"/>
      <c r="AF177" s="3" t="s">
        <v>9</v>
      </c>
      <c r="AG177" s="12">
        <f>COUNTIF(Table16[[#This Row],[Catalogue of the Museum of London Antiquities 1854]:[Illustrations of Roman London 1859]],"=y")</f>
        <v>1</v>
      </c>
      <c r="AH177" s="12" t="str">
        <f>CONCATENATE(Table16[[#This Row],[Surname]],", ",Table16[[#This Row],[First name]])</f>
        <v>Chambers, David Noble</v>
      </c>
    </row>
    <row r="178" spans="1:34" hidden="1" x14ac:dyDescent="0.25">
      <c r="A178" t="s">
        <v>195</v>
      </c>
      <c r="B178" t="s">
        <v>196</v>
      </c>
      <c r="Q178" t="s">
        <v>197</v>
      </c>
      <c r="R178" s="3" t="s">
        <v>185</v>
      </c>
      <c r="S178" t="s">
        <v>27</v>
      </c>
      <c r="V178" t="s">
        <v>9</v>
      </c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12">
        <f>COUNTIF(Table16[[#This Row],[Catalogue of the Museum of London Antiquities 1854]:[Illustrations of Roman London 1859]],"=y")</f>
        <v>1</v>
      </c>
      <c r="AH178" s="12" t="str">
        <f>CONCATENATE(Table16[[#This Row],[Surname]],", ",Table16[[#This Row],[First name]])</f>
        <v>Chancellor, Frederick</v>
      </c>
    </row>
    <row r="179" spans="1:34" hidden="1" x14ac:dyDescent="0.25">
      <c r="A179" t="s">
        <v>29</v>
      </c>
      <c r="B179" t="s">
        <v>11</v>
      </c>
      <c r="C179" t="s">
        <v>335</v>
      </c>
      <c r="Q179" t="s">
        <v>233</v>
      </c>
      <c r="R179" s="3" t="s">
        <v>26</v>
      </c>
      <c r="S179" t="s">
        <v>27</v>
      </c>
      <c r="W179" s="3"/>
      <c r="X179" s="3"/>
      <c r="Y179" s="3"/>
      <c r="Z179" s="3" t="s">
        <v>9</v>
      </c>
      <c r="AA179" s="3" t="s">
        <v>9</v>
      </c>
      <c r="AB179" s="3"/>
      <c r="AC179" s="3"/>
      <c r="AD179" s="3"/>
      <c r="AE179" s="3"/>
      <c r="AF179" s="3"/>
      <c r="AG179" s="12">
        <f>COUNTIF(Table16[[#This Row],[Catalogue of the Museum of London Antiquities 1854]:[Illustrations of Roman London 1859]],"=y")</f>
        <v>2</v>
      </c>
      <c r="AH179" s="12" t="str">
        <f>CONCATENATE(Table16[[#This Row],[Surname]],", ",Table16[[#This Row],[First name]])</f>
        <v>Charles, John</v>
      </c>
    </row>
    <row r="180" spans="1:34" hidden="1" x14ac:dyDescent="0.25">
      <c r="A180" t="s">
        <v>29</v>
      </c>
      <c r="B180" t="s">
        <v>66</v>
      </c>
      <c r="P180" t="s">
        <v>198</v>
      </c>
      <c r="Q180" t="s">
        <v>199</v>
      </c>
      <c r="R180" s="3" t="s">
        <v>26</v>
      </c>
      <c r="S180" t="s">
        <v>27</v>
      </c>
      <c r="V180" t="s">
        <v>9</v>
      </c>
      <c r="W180" s="3" t="s">
        <v>9</v>
      </c>
      <c r="X180" s="3" t="s">
        <v>9</v>
      </c>
      <c r="Y180" s="3" t="s">
        <v>9</v>
      </c>
      <c r="Z180" s="3" t="s">
        <v>9</v>
      </c>
      <c r="AA180" s="3"/>
      <c r="AB180" s="3"/>
      <c r="AC180" s="3"/>
      <c r="AD180" s="3" t="s">
        <v>9</v>
      </c>
      <c r="AE180" s="3"/>
      <c r="AF180" s="3"/>
      <c r="AG180" s="12">
        <f>COUNTIF(Table16[[#This Row],[Catalogue of the Museum of London Antiquities 1854]:[Illustrations of Roman London 1859]],"=y")</f>
        <v>6</v>
      </c>
      <c r="AH180" s="12" t="str">
        <f>CONCATENATE(Table16[[#This Row],[Surname]],", ",Table16[[#This Row],[First name]])</f>
        <v>Charles, Thomas</v>
      </c>
    </row>
    <row r="181" spans="1:34" hidden="1" x14ac:dyDescent="0.25">
      <c r="A181" t="s">
        <v>1261</v>
      </c>
      <c r="B181" t="s">
        <v>7</v>
      </c>
      <c r="C181" t="s">
        <v>804</v>
      </c>
      <c r="I181" t="s">
        <v>73</v>
      </c>
      <c r="N181" t="s">
        <v>2218</v>
      </c>
      <c r="Q181" t="s">
        <v>12</v>
      </c>
      <c r="R181" s="3" t="s">
        <v>2061</v>
      </c>
      <c r="S181" t="s">
        <v>27</v>
      </c>
      <c r="W181" s="3"/>
      <c r="X181" s="3" t="s">
        <v>9</v>
      </c>
      <c r="Y181" s="3"/>
      <c r="Z181" s="3"/>
      <c r="AA181" s="3"/>
      <c r="AB181" s="3"/>
      <c r="AC181" s="3"/>
      <c r="AD181" s="3"/>
      <c r="AE181" s="3"/>
      <c r="AF181" s="3"/>
      <c r="AG181" s="12">
        <f>COUNTIF(Table16[[#This Row],[Catalogue of the Museum of London Antiquities 1854]:[Illustrations of Roman London 1859]],"=y")</f>
        <v>1</v>
      </c>
      <c r="AH181" s="12" t="str">
        <f>CONCATENATE(Table16[[#This Row],[Surname]],", ",Table16[[#This Row],[First name]])</f>
        <v>Charlton, Edward</v>
      </c>
    </row>
    <row r="182" spans="1:34" hidden="1" x14ac:dyDescent="0.25">
      <c r="A182" t="s">
        <v>1866</v>
      </c>
      <c r="B182" t="s">
        <v>1752</v>
      </c>
      <c r="C182" t="s">
        <v>1867</v>
      </c>
      <c r="N182" t="s">
        <v>2240</v>
      </c>
      <c r="O182" t="s">
        <v>9</v>
      </c>
      <c r="Q182" t="s">
        <v>1775</v>
      </c>
      <c r="R182" s="3" t="s">
        <v>885</v>
      </c>
      <c r="S182" t="s">
        <v>211</v>
      </c>
      <c r="U182" t="s">
        <v>2185</v>
      </c>
      <c r="W182" s="3"/>
      <c r="X182" s="3"/>
      <c r="Y182" s="3"/>
      <c r="Z182" s="3"/>
      <c r="AA182" s="3"/>
      <c r="AB182" s="3"/>
      <c r="AC182" s="3"/>
      <c r="AD182" s="3"/>
      <c r="AE182" s="3"/>
      <c r="AF182" s="3" t="s">
        <v>9</v>
      </c>
      <c r="AG182" s="12">
        <f>COUNTIF(Table16[[#This Row],[Catalogue of the Museum of London Antiquities 1854]:[Illustrations of Roman London 1859]],"=y")</f>
        <v>1</v>
      </c>
      <c r="AH182" s="12" t="str">
        <f>CONCATENATE(Table16[[#This Row],[Surname]],", ",Table16[[#This Row],[First name]])</f>
        <v>Charma, A</v>
      </c>
    </row>
    <row r="183" spans="1:34" hidden="1" x14ac:dyDescent="0.25">
      <c r="A183" t="s">
        <v>1309</v>
      </c>
      <c r="Q183" t="s">
        <v>150</v>
      </c>
      <c r="R183" s="3" t="s">
        <v>3253</v>
      </c>
      <c r="S183" t="s">
        <v>27</v>
      </c>
      <c r="U183" t="s">
        <v>1309</v>
      </c>
      <c r="W183" s="3"/>
      <c r="X183" s="3"/>
      <c r="Y183" s="3" t="s">
        <v>9</v>
      </c>
      <c r="Z183" s="3" t="s">
        <v>9</v>
      </c>
      <c r="AA183" s="3"/>
      <c r="AB183" s="3"/>
      <c r="AC183" s="3"/>
      <c r="AD183" s="3"/>
      <c r="AE183" s="3"/>
      <c r="AF183" s="3"/>
      <c r="AG183" s="12">
        <f>COUNTIF(Table16[[#This Row],[Catalogue of the Museum of London Antiquities 1854]:[Illustrations of Roman London 1859]],"=y")</f>
        <v>2</v>
      </c>
      <c r="AH183" s="12" t="str">
        <f>CONCATENATE(Table16[[#This Row],[Surname]],", ",Table16[[#This Row],[First name]])</f>
        <v xml:space="preserve">Chichester Library Society, </v>
      </c>
    </row>
    <row r="184" spans="1:34" hidden="1" x14ac:dyDescent="0.25">
      <c r="A184" t="s">
        <v>1491</v>
      </c>
      <c r="B184" t="s">
        <v>1492</v>
      </c>
      <c r="P184" t="s">
        <v>1548</v>
      </c>
      <c r="Q184" t="s">
        <v>16</v>
      </c>
      <c r="R184" s="3" t="s">
        <v>16</v>
      </c>
      <c r="S184" t="s">
        <v>27</v>
      </c>
      <c r="W184" s="3"/>
      <c r="X184" s="3"/>
      <c r="Y184" s="3"/>
      <c r="Z184" s="3"/>
      <c r="AA184" s="3" t="s">
        <v>9</v>
      </c>
      <c r="AB184" s="3" t="s">
        <v>9</v>
      </c>
      <c r="AC184" s="3" t="s">
        <v>9</v>
      </c>
      <c r="AD184" s="3"/>
      <c r="AE184" s="3"/>
      <c r="AF184" s="3" t="s">
        <v>9</v>
      </c>
      <c r="AG184" s="12">
        <f>COUNTIF(Table16[[#This Row],[Catalogue of the Museum of London Antiquities 1854]:[Illustrations of Roman London 1859]],"=y")</f>
        <v>4</v>
      </c>
      <c r="AH184" s="12" t="str">
        <f>CONCATENATE(Table16[[#This Row],[Surname]],", ",Table16[[#This Row],[First name]])</f>
        <v>Chidley, John A</v>
      </c>
    </row>
    <row r="185" spans="1:34" x14ac:dyDescent="0.25">
      <c r="A185" s="3" t="s">
        <v>200</v>
      </c>
      <c r="B185" s="3" t="s">
        <v>125</v>
      </c>
      <c r="C185" s="3" t="s">
        <v>941</v>
      </c>
      <c r="D185" s="3" t="s">
        <v>9</v>
      </c>
      <c r="E185" s="3" t="s">
        <v>9</v>
      </c>
      <c r="F185" s="3"/>
      <c r="G185" s="3"/>
      <c r="H185" s="3" t="s">
        <v>9</v>
      </c>
      <c r="I185" s="3" t="s">
        <v>48</v>
      </c>
      <c r="J185" s="3" t="s">
        <v>9</v>
      </c>
      <c r="K185" s="3" t="s">
        <v>9</v>
      </c>
      <c r="L185" s="3"/>
      <c r="M185" s="3"/>
      <c r="N185" s="3"/>
      <c r="O185" s="3"/>
      <c r="P185" s="3" t="s">
        <v>1868</v>
      </c>
      <c r="Q185" s="3" t="s">
        <v>16</v>
      </c>
      <c r="R185" s="3" t="s">
        <v>16</v>
      </c>
      <c r="S185" s="3" t="s">
        <v>27</v>
      </c>
      <c r="T185" s="3"/>
      <c r="U185" s="3"/>
      <c r="V185" s="3" t="s">
        <v>9</v>
      </c>
      <c r="W185" s="3"/>
      <c r="X185" s="3"/>
      <c r="Y185" s="3" t="s">
        <v>9</v>
      </c>
      <c r="Z185" s="3" t="s">
        <v>9</v>
      </c>
      <c r="AA185" s="3" t="s">
        <v>9</v>
      </c>
      <c r="AB185" s="3"/>
      <c r="AC185" s="3"/>
      <c r="AD185" s="3"/>
      <c r="AE185" s="3"/>
      <c r="AF185" s="3"/>
      <c r="AG185" s="12">
        <f>COUNTIF(Table16[[#This Row],[Catalogue of the Museum of London Antiquities 1854]:[Illustrations of Roman London 1859]],"=y")</f>
        <v>4</v>
      </c>
      <c r="AH185" s="12" t="str">
        <f>CONCATENATE(Table16[[#This Row],[Surname]],", ",Table16[[#This Row],[First name]])</f>
        <v>Christmas, Henry</v>
      </c>
    </row>
    <row r="186" spans="1:34" hidden="1" x14ac:dyDescent="0.25">
      <c r="A186" t="s">
        <v>203</v>
      </c>
      <c r="B186" t="s">
        <v>1869</v>
      </c>
      <c r="I186" t="s">
        <v>585</v>
      </c>
      <c r="P186" t="s">
        <v>1870</v>
      </c>
      <c r="Q186" t="s">
        <v>16</v>
      </c>
      <c r="R186" s="3" t="s">
        <v>16</v>
      </c>
      <c r="S186" t="s">
        <v>27</v>
      </c>
      <c r="W186" s="3"/>
      <c r="X186" s="3"/>
      <c r="Y186" s="3"/>
      <c r="Z186" s="3"/>
      <c r="AA186" s="3"/>
      <c r="AB186" s="3"/>
      <c r="AC186" s="3"/>
      <c r="AD186" s="3"/>
      <c r="AE186" s="3"/>
      <c r="AF186" s="3" t="s">
        <v>9</v>
      </c>
      <c r="AG186" s="12">
        <f>COUNTIF(Table16[[#This Row],[Catalogue of the Museum of London Antiquities 1854]:[Illustrations of Roman London 1859]],"=y")</f>
        <v>1</v>
      </c>
      <c r="AH186" s="12" t="str">
        <f>CONCATENATE(Table16[[#This Row],[Surname]],", ",Table16[[#This Row],[First name]])</f>
        <v>Clarke, Hyde</v>
      </c>
    </row>
    <row r="187" spans="1:34" x14ac:dyDescent="0.25">
      <c r="A187" t="s">
        <v>203</v>
      </c>
      <c r="B187" t="s">
        <v>113</v>
      </c>
      <c r="D187" t="s">
        <v>9</v>
      </c>
      <c r="P187" t="s">
        <v>851</v>
      </c>
      <c r="Q187" t="s">
        <v>753</v>
      </c>
      <c r="R187" s="3" t="s">
        <v>128</v>
      </c>
      <c r="S187" t="s">
        <v>27</v>
      </c>
      <c r="W187" s="3"/>
      <c r="X187" s="3"/>
      <c r="Y187" s="3" t="s">
        <v>9</v>
      </c>
      <c r="Z187" s="3" t="s">
        <v>9</v>
      </c>
      <c r="AA187" s="3"/>
      <c r="AB187" s="3"/>
      <c r="AC187" s="3"/>
      <c r="AD187" s="3" t="s">
        <v>9</v>
      </c>
      <c r="AE187" s="3"/>
      <c r="AF187" s="3"/>
      <c r="AG187" s="12">
        <f>COUNTIF(Table16[[#This Row],[Catalogue of the Museum of London Antiquities 1854]:[Illustrations of Roman London 1859]],"=y")</f>
        <v>3</v>
      </c>
      <c r="AH187" s="12" t="str">
        <f>CONCATENATE(Table16[[#This Row],[Surname]],", ",Table16[[#This Row],[First name]])</f>
        <v>Clarke, James</v>
      </c>
    </row>
    <row r="188" spans="1:34" hidden="1" x14ac:dyDescent="0.25">
      <c r="A188" t="s">
        <v>203</v>
      </c>
      <c r="B188" t="s">
        <v>40</v>
      </c>
      <c r="P188" t="s">
        <v>204</v>
      </c>
      <c r="Q188" t="s">
        <v>205</v>
      </c>
      <c r="R188" s="3" t="s">
        <v>185</v>
      </c>
      <c r="S188" t="s">
        <v>27</v>
      </c>
      <c r="V188" t="s">
        <v>9</v>
      </c>
      <c r="W188" s="3" t="s">
        <v>9</v>
      </c>
      <c r="X188" s="3" t="s">
        <v>9</v>
      </c>
      <c r="Y188" s="3" t="s">
        <v>9</v>
      </c>
      <c r="Z188" s="3" t="s">
        <v>9</v>
      </c>
      <c r="AA188" s="3" t="s">
        <v>9</v>
      </c>
      <c r="AB188" s="3" t="s">
        <v>9</v>
      </c>
      <c r="AC188" s="3" t="s">
        <v>9</v>
      </c>
      <c r="AD188" s="3" t="s">
        <v>9</v>
      </c>
      <c r="AE188" s="3"/>
      <c r="AF188" s="3" t="s">
        <v>9</v>
      </c>
      <c r="AG188" s="12">
        <f>COUNTIF(Table16[[#This Row],[Catalogue of the Museum of London Antiquities 1854]:[Illustrations of Roman London 1859]],"=y")</f>
        <v>10</v>
      </c>
      <c r="AH188" s="12" t="str">
        <f>CONCATENATE(Table16[[#This Row],[Surname]],", ",Table16[[#This Row],[First name]])</f>
        <v>Clarke, Joseph</v>
      </c>
    </row>
    <row r="189" spans="1:34" hidden="1" x14ac:dyDescent="0.25">
      <c r="A189" s="3" t="s">
        <v>201</v>
      </c>
      <c r="B189" s="3" t="s">
        <v>11</v>
      </c>
      <c r="C189" s="3" t="s">
        <v>202</v>
      </c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 t="s">
        <v>1871</v>
      </c>
      <c r="Q189" s="3" t="s">
        <v>1872</v>
      </c>
      <c r="R189" s="3" t="s">
        <v>2061</v>
      </c>
      <c r="S189" s="3" t="s">
        <v>27</v>
      </c>
      <c r="T189" s="3"/>
      <c r="U189" s="3"/>
      <c r="V189" s="3" t="s">
        <v>9</v>
      </c>
      <c r="W189" s="3"/>
      <c r="X189" s="3" t="s">
        <v>9</v>
      </c>
      <c r="Y189" s="3"/>
      <c r="Z189" s="3" t="s">
        <v>9</v>
      </c>
      <c r="AA189" s="3" t="s">
        <v>9</v>
      </c>
      <c r="AB189" s="3" t="s">
        <v>9</v>
      </c>
      <c r="AC189" s="3" t="s">
        <v>9</v>
      </c>
      <c r="AD189" s="3"/>
      <c r="AE189" s="3" t="s">
        <v>9</v>
      </c>
      <c r="AF189" s="3" t="s">
        <v>9</v>
      </c>
      <c r="AG189" s="12">
        <f>COUNTIF(Table16[[#This Row],[Catalogue of the Museum of London Antiquities 1854]:[Illustrations of Roman London 1859]],"=y")</f>
        <v>8</v>
      </c>
      <c r="AH189" s="12" t="str">
        <f>CONCATENATE(Table16[[#This Row],[Surname]],", ",Table16[[#This Row],[First name]])</f>
        <v>Clayton, John</v>
      </c>
    </row>
    <row r="190" spans="1:34" hidden="1" x14ac:dyDescent="0.25">
      <c r="A190" t="s">
        <v>1638</v>
      </c>
      <c r="B190" t="s">
        <v>495</v>
      </c>
      <c r="Q190" t="s">
        <v>1873</v>
      </c>
      <c r="R190" s="3" t="s">
        <v>1874</v>
      </c>
      <c r="S190" t="s">
        <v>1875</v>
      </c>
      <c r="W190" s="3"/>
      <c r="X190" s="3"/>
      <c r="Y190" s="3"/>
      <c r="Z190" s="3"/>
      <c r="AA190" s="3"/>
      <c r="AB190" s="3"/>
      <c r="AC190" s="3"/>
      <c r="AD190" s="3"/>
      <c r="AE190" s="3"/>
      <c r="AF190" s="3" t="s">
        <v>9</v>
      </c>
      <c r="AG190" s="12">
        <f>COUNTIF(Table16[[#This Row],[Catalogue of the Museum of London Antiquities 1854]:[Illustrations of Roman London 1859]],"=y")</f>
        <v>1</v>
      </c>
      <c r="AH190" s="12" t="str">
        <f>CONCATENATE(Table16[[#This Row],[Surname]],", ",Table16[[#This Row],[First name]])</f>
        <v>Coates, Andrew</v>
      </c>
    </row>
    <row r="191" spans="1:34" hidden="1" x14ac:dyDescent="0.25">
      <c r="A191" t="s">
        <v>1638</v>
      </c>
      <c r="B191" t="s">
        <v>45</v>
      </c>
      <c r="Q191" t="s">
        <v>163</v>
      </c>
      <c r="R191" s="3" t="s">
        <v>163</v>
      </c>
      <c r="S191" t="s">
        <v>34</v>
      </c>
      <c r="W191" s="3"/>
      <c r="X191" s="3"/>
      <c r="Y191" s="3"/>
      <c r="Z191" s="3"/>
      <c r="AA191" s="3"/>
      <c r="AB191" s="3"/>
      <c r="AC191" s="3"/>
      <c r="AD191" s="3"/>
      <c r="AE191" s="3"/>
      <c r="AF191" s="3" t="s">
        <v>9</v>
      </c>
      <c r="AG191" s="12">
        <f>COUNTIF(Table16[[#This Row],[Catalogue of the Museum of London Antiquities 1854]:[Illustrations of Roman London 1859]],"=y")</f>
        <v>1</v>
      </c>
      <c r="AH191" s="12" t="str">
        <f>CONCATENATE(Table16[[#This Row],[Surname]],", ",Table16[[#This Row],[First name]])</f>
        <v>Coates, George</v>
      </c>
    </row>
    <row r="192" spans="1:34" hidden="1" x14ac:dyDescent="0.25">
      <c r="A192" t="s">
        <v>1638</v>
      </c>
      <c r="B192" t="s">
        <v>246</v>
      </c>
      <c r="Q192" t="s">
        <v>1270</v>
      </c>
      <c r="R192" s="3" t="s">
        <v>1271</v>
      </c>
      <c r="S192" t="s">
        <v>34</v>
      </c>
      <c r="W192" s="3"/>
      <c r="X192" s="3"/>
      <c r="Y192" s="3"/>
      <c r="Z192" s="3"/>
      <c r="AA192" s="3"/>
      <c r="AB192" s="3"/>
      <c r="AC192" s="3"/>
      <c r="AD192" s="3"/>
      <c r="AE192" s="3"/>
      <c r="AF192" s="3" t="s">
        <v>9</v>
      </c>
      <c r="AG192" s="12">
        <f>COUNTIF(Table16[[#This Row],[Catalogue of the Museum of London Antiquities 1854]:[Illustrations of Roman London 1859]],"=y")</f>
        <v>1</v>
      </c>
      <c r="AH192" s="12" t="str">
        <f>CONCATENATE(Table16[[#This Row],[Surname]],", ",Table16[[#This Row],[First name]])</f>
        <v>Coates, Peter</v>
      </c>
    </row>
    <row r="193" spans="1:34" hidden="1" x14ac:dyDescent="0.25">
      <c r="A193" t="s">
        <v>1638</v>
      </c>
      <c r="B193" t="s">
        <v>1639</v>
      </c>
      <c r="C193" t="s">
        <v>24</v>
      </c>
      <c r="E193" t="s">
        <v>9</v>
      </c>
      <c r="I193" t="s">
        <v>48</v>
      </c>
      <c r="P193" t="s">
        <v>1876</v>
      </c>
      <c r="Q193" t="s">
        <v>278</v>
      </c>
      <c r="R193" s="3" t="s">
        <v>26</v>
      </c>
      <c r="S193" t="s">
        <v>27</v>
      </c>
      <c r="W193" s="3"/>
      <c r="X193" s="3"/>
      <c r="Y193" s="3"/>
      <c r="Z193" s="3"/>
      <c r="AA193" s="3"/>
      <c r="AB193" s="3"/>
      <c r="AC193" s="3" t="s">
        <v>9</v>
      </c>
      <c r="AD193" s="3"/>
      <c r="AE193" s="3"/>
      <c r="AF193" s="3" t="s">
        <v>9</v>
      </c>
      <c r="AG193" s="12">
        <f>COUNTIF(Table16[[#This Row],[Catalogue of the Museum of London Antiquities 1854]:[Illustrations of Roman London 1859]],"=y")</f>
        <v>2</v>
      </c>
      <c r="AH193" s="12" t="str">
        <f>CONCATENATE(Table16[[#This Row],[Surname]],", ",Table16[[#This Row],[First name]])</f>
        <v>Coates, R P</v>
      </c>
    </row>
    <row r="194" spans="1:34" hidden="1" x14ac:dyDescent="0.25">
      <c r="A194" t="s">
        <v>1638</v>
      </c>
      <c r="B194" t="s">
        <v>66</v>
      </c>
      <c r="Q194" t="s">
        <v>1270</v>
      </c>
      <c r="R194" s="3" t="s">
        <v>1271</v>
      </c>
      <c r="S194" t="s">
        <v>34</v>
      </c>
      <c r="W194" s="3"/>
      <c r="X194" s="3"/>
      <c r="Y194" s="3"/>
      <c r="Z194" s="3"/>
      <c r="AA194" s="3"/>
      <c r="AB194" s="3"/>
      <c r="AC194" s="3"/>
      <c r="AD194" s="3"/>
      <c r="AE194" s="3"/>
      <c r="AF194" s="3" t="s">
        <v>9</v>
      </c>
      <c r="AG194" s="12">
        <f>COUNTIF(Table16[[#This Row],[Catalogue of the Museum of London Antiquities 1854]:[Illustrations of Roman London 1859]],"=y")</f>
        <v>1</v>
      </c>
      <c r="AH194" s="12" t="str">
        <f>CONCATENATE(Table16[[#This Row],[Surname]],", ",Table16[[#This Row],[First name]])</f>
        <v>Coates, Thomas</v>
      </c>
    </row>
    <row r="195" spans="1:34" hidden="1" x14ac:dyDescent="0.25">
      <c r="A195" t="s">
        <v>206</v>
      </c>
      <c r="Q195" t="s">
        <v>184</v>
      </c>
      <c r="R195" s="3" t="s">
        <v>185</v>
      </c>
      <c r="S195" t="s">
        <v>27</v>
      </c>
      <c r="U195" t="s">
        <v>206</v>
      </c>
      <c r="V195" t="s">
        <v>9</v>
      </c>
      <c r="W195" s="3"/>
      <c r="X195" s="3"/>
      <c r="Y195" s="3" t="s">
        <v>9</v>
      </c>
      <c r="Z195" s="3"/>
      <c r="AA195" s="3"/>
      <c r="AB195" s="3"/>
      <c r="AC195" s="3"/>
      <c r="AD195" s="3"/>
      <c r="AE195" s="3"/>
      <c r="AF195" s="3"/>
      <c r="AG195" s="12">
        <f>COUNTIF(Table16[[#This Row],[Catalogue of the Museum of London Antiquities 1854]:[Illustrations of Roman London 1859]],"=y")</f>
        <v>2</v>
      </c>
      <c r="AH195" s="12" t="str">
        <f>CONCATENATE(Table16[[#This Row],[Surname]],", ",Table16[[#This Row],[First name]])</f>
        <v xml:space="preserve">Colchester Literary Institution, </v>
      </c>
    </row>
    <row r="196" spans="1:34" hidden="1" x14ac:dyDescent="0.25">
      <c r="A196" t="s">
        <v>852</v>
      </c>
      <c r="B196" t="s">
        <v>11</v>
      </c>
      <c r="P196" t="s">
        <v>853</v>
      </c>
      <c r="Q196" t="s">
        <v>854</v>
      </c>
      <c r="R196" s="3" t="s">
        <v>26</v>
      </c>
      <c r="S196" t="s">
        <v>27</v>
      </c>
      <c r="W196" s="3"/>
      <c r="X196" s="3"/>
      <c r="Y196" s="3"/>
      <c r="Z196" s="3"/>
      <c r="AA196" s="3"/>
      <c r="AB196" s="3"/>
      <c r="AC196" s="3"/>
      <c r="AD196" s="3" t="s">
        <v>9</v>
      </c>
      <c r="AE196" s="3"/>
      <c r="AF196" s="3"/>
      <c r="AG196" s="12">
        <f>COUNTIF(Table16[[#This Row],[Catalogue of the Museum of London Antiquities 1854]:[Illustrations of Roman London 1859]],"=y")</f>
        <v>1</v>
      </c>
      <c r="AH196" s="12" t="str">
        <f>CONCATENATE(Table16[[#This Row],[Surname]],", ",Table16[[#This Row],[First name]])</f>
        <v>Cobb, John</v>
      </c>
    </row>
    <row r="197" spans="1:34" hidden="1" x14ac:dyDescent="0.25">
      <c r="A197" t="s">
        <v>852</v>
      </c>
      <c r="B197" t="s">
        <v>855</v>
      </c>
      <c r="P197" t="s">
        <v>1877</v>
      </c>
      <c r="Q197" t="s">
        <v>1878</v>
      </c>
      <c r="R197" s="3" t="s">
        <v>26</v>
      </c>
      <c r="S197" t="s">
        <v>27</v>
      </c>
      <c r="W197" s="3"/>
      <c r="X197" s="3"/>
      <c r="Y197" s="3"/>
      <c r="Z197" s="3"/>
      <c r="AA197" s="3"/>
      <c r="AB197" s="3"/>
      <c r="AC197" s="3"/>
      <c r="AD197" s="3" t="s">
        <v>9</v>
      </c>
      <c r="AE197" s="3"/>
      <c r="AF197" s="3" t="s">
        <v>9</v>
      </c>
      <c r="AG197" s="12">
        <f>COUNTIF(Table16[[#This Row],[Catalogue of the Museum of London Antiquities 1854]:[Illustrations of Roman London 1859]],"=y")</f>
        <v>2</v>
      </c>
      <c r="AH197" s="12" t="str">
        <f>CONCATENATE(Table16[[#This Row],[Surname]],", ",Table16[[#This Row],[First name]])</f>
        <v>Cobb, William Wise</v>
      </c>
    </row>
    <row r="198" spans="1:34" hidden="1" x14ac:dyDescent="0.25">
      <c r="A198" t="s">
        <v>207</v>
      </c>
      <c r="B198" t="s">
        <v>3257</v>
      </c>
      <c r="C198" t="s">
        <v>3264</v>
      </c>
      <c r="G198" t="s">
        <v>9</v>
      </c>
      <c r="J198" t="s">
        <v>9</v>
      </c>
      <c r="Q198" t="s">
        <v>210</v>
      </c>
      <c r="R198" s="3" t="s">
        <v>1023</v>
      </c>
      <c r="S198" t="s">
        <v>211</v>
      </c>
      <c r="V198" t="s">
        <v>9</v>
      </c>
      <c r="W198" s="3"/>
      <c r="X198" s="3"/>
      <c r="Y198" s="3"/>
      <c r="Z198" s="3"/>
      <c r="AA198" s="3"/>
      <c r="AB198" s="3"/>
      <c r="AC198" s="3"/>
      <c r="AD198" s="3"/>
      <c r="AE198" s="3"/>
      <c r="AF198" s="3" t="s">
        <v>9</v>
      </c>
      <c r="AG198" s="12">
        <f>COUNTIF(Table16[[#This Row],[Catalogue of the Museum of London Antiquities 1854]:[Illustrations of Roman London 1859]],"=y")</f>
        <v>2</v>
      </c>
      <c r="AH198" s="12" t="str">
        <f>CONCATENATE(Table16[[#This Row],[Surname]],", ",Table16[[#This Row],[First name]])</f>
        <v>Cochet, The Abbé</v>
      </c>
    </row>
    <row r="199" spans="1:34" hidden="1" x14ac:dyDescent="0.25">
      <c r="A199" t="s">
        <v>1879</v>
      </c>
      <c r="B199" t="s">
        <v>1880</v>
      </c>
      <c r="C199" t="s">
        <v>1041</v>
      </c>
      <c r="P199" t="s">
        <v>1881</v>
      </c>
      <c r="Q199" t="s">
        <v>16</v>
      </c>
      <c r="R199" s="3" t="s">
        <v>16</v>
      </c>
      <c r="S199" t="s">
        <v>27</v>
      </c>
      <c r="W199" s="3"/>
      <c r="X199" s="3"/>
      <c r="Y199" s="3"/>
      <c r="Z199" s="3"/>
      <c r="AA199" s="3"/>
      <c r="AB199" s="3"/>
      <c r="AC199" s="3"/>
      <c r="AD199" s="3"/>
      <c r="AE199" s="3"/>
      <c r="AF199" s="3" t="s">
        <v>9</v>
      </c>
      <c r="AG199" s="12">
        <f>COUNTIF(Table16[[#This Row],[Catalogue of the Museum of London Antiquities 1854]:[Illustrations of Roman London 1859]],"=y")</f>
        <v>1</v>
      </c>
      <c r="AH199" s="12" t="str">
        <f>CONCATENATE(Table16[[#This Row],[Surname]],", ",Table16[[#This Row],[First name]])</f>
        <v>Cocks, Thomas Somers</v>
      </c>
    </row>
    <row r="200" spans="1:34" hidden="1" x14ac:dyDescent="0.25">
      <c r="A200" t="s">
        <v>212</v>
      </c>
      <c r="B200" t="s">
        <v>213</v>
      </c>
      <c r="P200" t="s">
        <v>214</v>
      </c>
      <c r="Q200" t="s">
        <v>2316</v>
      </c>
      <c r="R200" s="3" t="s">
        <v>215</v>
      </c>
      <c r="S200" t="s">
        <v>27</v>
      </c>
      <c r="V200" t="s">
        <v>9</v>
      </c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12">
        <f>COUNTIF(Table16[[#This Row],[Catalogue of the Museum of London Antiquities 1854]:[Illustrations of Roman London 1859]],"=y")</f>
        <v>1</v>
      </c>
      <c r="AH200" s="12" t="str">
        <f>CONCATENATE(Table16[[#This Row],[Surname]],", ",Table16[[#This Row],[First name]])</f>
        <v>Cole, Henry Dennett</v>
      </c>
    </row>
    <row r="201" spans="1:34" hidden="1" x14ac:dyDescent="0.25">
      <c r="A201" t="s">
        <v>212</v>
      </c>
      <c r="B201" t="s">
        <v>81</v>
      </c>
      <c r="J201" t="s">
        <v>9</v>
      </c>
      <c r="P201" t="s">
        <v>1882</v>
      </c>
      <c r="Q201" t="s">
        <v>2282</v>
      </c>
      <c r="R201" s="3" t="s">
        <v>468</v>
      </c>
      <c r="S201" t="s">
        <v>27</v>
      </c>
      <c r="T201" t="s">
        <v>9</v>
      </c>
      <c r="V201" t="s">
        <v>9</v>
      </c>
      <c r="W201" s="3"/>
      <c r="X201" s="3"/>
      <c r="Y201" s="3"/>
      <c r="Z201" s="3"/>
      <c r="AA201" s="3"/>
      <c r="AB201" s="3"/>
      <c r="AC201" s="3"/>
      <c r="AD201" s="3"/>
      <c r="AE201" s="3" t="s">
        <v>9</v>
      </c>
      <c r="AF201" s="3" t="s">
        <v>9</v>
      </c>
      <c r="AG201" s="12">
        <f>COUNTIF(Table16[[#This Row],[Catalogue of the Museum of London Antiquities 1854]:[Illustrations of Roman London 1859]],"=y")</f>
        <v>3</v>
      </c>
      <c r="AH201" s="12" t="str">
        <f>CONCATENATE(Table16[[#This Row],[Surname]],", ",Table16[[#This Row],[First name]])</f>
        <v>Cole, Robert</v>
      </c>
    </row>
    <row r="202" spans="1:34" hidden="1" x14ac:dyDescent="0.25">
      <c r="A202" t="s">
        <v>1883</v>
      </c>
      <c r="B202" t="s">
        <v>1884</v>
      </c>
      <c r="C202" t="s">
        <v>24</v>
      </c>
      <c r="E202" t="s">
        <v>9</v>
      </c>
      <c r="Q202" t="s">
        <v>1416</v>
      </c>
      <c r="R202" s="3" t="s">
        <v>468</v>
      </c>
      <c r="S202" t="s">
        <v>27</v>
      </c>
      <c r="W202" s="3"/>
      <c r="X202" s="3"/>
      <c r="Y202" s="3"/>
      <c r="Z202" s="3"/>
      <c r="AA202" s="3"/>
      <c r="AB202" s="3"/>
      <c r="AC202" s="3"/>
      <c r="AD202" s="3"/>
      <c r="AE202" s="3"/>
      <c r="AF202" s="3" t="s">
        <v>9</v>
      </c>
      <c r="AG202" s="12">
        <f>COUNTIF(Table16[[#This Row],[Catalogue of the Museum of London Antiquities 1854]:[Illustrations of Roman London 1859]],"=y")</f>
        <v>1</v>
      </c>
      <c r="AH202" s="12" t="str">
        <f>CONCATENATE(Table16[[#This Row],[Surname]],", ",Table16[[#This Row],[First name]])</f>
        <v>Coleman, J N</v>
      </c>
    </row>
    <row r="203" spans="1:34" hidden="1" x14ac:dyDescent="0.25">
      <c r="A203" t="s">
        <v>856</v>
      </c>
      <c r="B203" t="s">
        <v>857</v>
      </c>
      <c r="Q203" t="s">
        <v>858</v>
      </c>
      <c r="R203" s="3" t="s">
        <v>26</v>
      </c>
      <c r="S203" t="s">
        <v>27</v>
      </c>
      <c r="W203" s="3"/>
      <c r="X203" s="3"/>
      <c r="Y203" s="3"/>
      <c r="Z203" s="3"/>
      <c r="AA203" s="3"/>
      <c r="AB203" s="3"/>
      <c r="AC203" s="3"/>
      <c r="AD203" s="3" t="s">
        <v>9</v>
      </c>
      <c r="AE203" s="3"/>
      <c r="AF203" s="3"/>
      <c r="AG203" s="12">
        <f>COUNTIF(Table16[[#This Row],[Catalogue of the Museum of London Antiquities 1854]:[Illustrations of Roman London 1859]],"=y")</f>
        <v>1</v>
      </c>
      <c r="AH203" s="12" t="str">
        <f>CONCATENATE(Table16[[#This Row],[Surname]],", ",Table16[[#This Row],[First name]])</f>
        <v>Coles, William Lawrence</v>
      </c>
    </row>
    <row r="204" spans="1:34" hidden="1" x14ac:dyDescent="0.25">
      <c r="A204" t="s">
        <v>1640</v>
      </c>
      <c r="B204" t="s">
        <v>29</v>
      </c>
      <c r="C204" t="s">
        <v>24</v>
      </c>
      <c r="E204" t="s">
        <v>9</v>
      </c>
      <c r="I204" t="s">
        <v>48</v>
      </c>
      <c r="J204" t="s">
        <v>9</v>
      </c>
      <c r="Q204" t="s">
        <v>1641</v>
      </c>
      <c r="R204" s="3" t="s">
        <v>468</v>
      </c>
      <c r="S204" t="s">
        <v>27</v>
      </c>
      <c r="W204" s="3"/>
      <c r="X204" s="3"/>
      <c r="Y204" s="3"/>
      <c r="Z204" s="3"/>
      <c r="AA204" s="3"/>
      <c r="AB204" s="3"/>
      <c r="AC204" s="3" t="s">
        <v>9</v>
      </c>
      <c r="AD204" s="3"/>
      <c r="AE204" s="3"/>
      <c r="AF204" s="3"/>
      <c r="AG204" s="12">
        <f>COUNTIF(Table16[[#This Row],[Catalogue of the Museum of London Antiquities 1854]:[Illustrations of Roman London 1859]],"=y")</f>
        <v>1</v>
      </c>
      <c r="AH204" s="12" t="str">
        <f>CONCATENATE(Table16[[#This Row],[Surname]],", ",Table16[[#This Row],[First name]])</f>
        <v>Collier, Charles</v>
      </c>
    </row>
    <row r="205" spans="1:34" hidden="1" x14ac:dyDescent="0.25">
      <c r="A205" s="17" t="s">
        <v>859</v>
      </c>
      <c r="B205" s="17" t="s">
        <v>860</v>
      </c>
      <c r="C205" s="17" t="s">
        <v>24</v>
      </c>
      <c r="D205" s="17"/>
      <c r="E205" s="17" t="s">
        <v>9</v>
      </c>
      <c r="F205" s="17"/>
      <c r="G205" s="17"/>
      <c r="H205" s="17"/>
      <c r="I205" s="17" t="s">
        <v>613</v>
      </c>
      <c r="J205" s="17"/>
      <c r="K205" s="17"/>
      <c r="L205" s="17"/>
      <c r="M205" s="17"/>
      <c r="N205" s="17"/>
      <c r="O205" s="17"/>
      <c r="P205" s="17" t="s">
        <v>3234</v>
      </c>
      <c r="Q205" s="17" t="s">
        <v>50</v>
      </c>
      <c r="R205" s="17" t="s">
        <v>222</v>
      </c>
      <c r="S205" s="17" t="s">
        <v>27</v>
      </c>
      <c r="T205" s="17"/>
      <c r="U205" s="17"/>
      <c r="V205" s="17"/>
      <c r="W205" s="17" t="s">
        <v>9</v>
      </c>
      <c r="X205" s="17" t="s">
        <v>9</v>
      </c>
      <c r="Y205" s="17"/>
      <c r="Z205" s="17"/>
      <c r="AA205" s="17"/>
      <c r="AB205" s="17"/>
      <c r="AC205" s="17"/>
      <c r="AD205" s="17" t="s">
        <v>9</v>
      </c>
      <c r="AE205" s="17"/>
      <c r="AF205" s="17"/>
      <c r="AG205" s="18">
        <f>COUNTIF(Table16[[#This Row],[Catalogue of the Museum of London Antiquities 1854]:[Illustrations of Roman London 1859]],"=y")</f>
        <v>3</v>
      </c>
      <c r="AH205" s="18" t="str">
        <f>CONCATENATE(Table16[[#This Row],[Surname]],", ",Table16[[#This Row],[First name]])</f>
        <v>Collings, William Thomas</v>
      </c>
    </row>
    <row r="206" spans="1:34" hidden="1" x14ac:dyDescent="0.25">
      <c r="A206" t="s">
        <v>216</v>
      </c>
      <c r="B206" t="s">
        <v>125</v>
      </c>
      <c r="C206" t="s">
        <v>863</v>
      </c>
      <c r="E206" t="s">
        <v>9</v>
      </c>
      <c r="H206" t="s">
        <v>9</v>
      </c>
      <c r="I206" t="s">
        <v>862</v>
      </c>
      <c r="P206" t="s">
        <v>864</v>
      </c>
      <c r="Q206" t="s">
        <v>59</v>
      </c>
      <c r="R206" s="3" t="s">
        <v>489</v>
      </c>
      <c r="S206" t="s">
        <v>27</v>
      </c>
      <c r="W206" s="3"/>
      <c r="X206" s="3"/>
      <c r="Y206" s="3"/>
      <c r="Z206" s="3"/>
      <c r="AA206" s="3"/>
      <c r="AB206" s="3"/>
      <c r="AC206" s="3"/>
      <c r="AD206" s="3" t="s">
        <v>9</v>
      </c>
      <c r="AE206" s="3"/>
      <c r="AF206" s="3"/>
      <c r="AG206" s="12">
        <f>COUNTIF(Table16[[#This Row],[Catalogue of the Museum of London Antiquities 1854]:[Illustrations of Roman London 1859]],"=y")</f>
        <v>1</v>
      </c>
      <c r="AH206" s="12" t="str">
        <f>CONCATENATE(Table16[[#This Row],[Surname]],", ",Table16[[#This Row],[First name]])</f>
        <v>Combs, Henry</v>
      </c>
    </row>
    <row r="207" spans="1:34" hidden="1" x14ac:dyDescent="0.25">
      <c r="A207" t="s">
        <v>216</v>
      </c>
      <c r="B207" t="s">
        <v>1211</v>
      </c>
      <c r="P207" t="s">
        <v>1549</v>
      </c>
      <c r="Q207" t="s">
        <v>16</v>
      </c>
      <c r="R207" s="3" t="s">
        <v>16</v>
      </c>
      <c r="S207" t="s">
        <v>27</v>
      </c>
      <c r="V207" t="s">
        <v>9</v>
      </c>
      <c r="W207" s="3" t="s">
        <v>9</v>
      </c>
      <c r="X207" s="3" t="s">
        <v>9</v>
      </c>
      <c r="Y207" s="3" t="s">
        <v>9</v>
      </c>
      <c r="Z207" s="3" t="s">
        <v>9</v>
      </c>
      <c r="AA207" s="3" t="s">
        <v>9</v>
      </c>
      <c r="AB207" s="3" t="s">
        <v>9</v>
      </c>
      <c r="AC207" s="3" t="s">
        <v>9</v>
      </c>
      <c r="AD207" s="3" t="s">
        <v>9</v>
      </c>
      <c r="AE207" s="3"/>
      <c r="AF207" s="3"/>
      <c r="AG207" s="12">
        <f>COUNTIF(Table16[[#This Row],[Catalogue of the Museum of London Antiquities 1854]:[Illustrations of Roman London 1859]],"=y")</f>
        <v>9</v>
      </c>
      <c r="AH207" s="12" t="str">
        <f>CONCATENATE(Table16[[#This Row],[Surname]],", ",Table16[[#This Row],[First name]])</f>
        <v>Combs, William Addison</v>
      </c>
    </row>
    <row r="208" spans="1:34" hidden="1" x14ac:dyDescent="0.25">
      <c r="A208" t="s">
        <v>1642</v>
      </c>
      <c r="B208" t="s">
        <v>113</v>
      </c>
      <c r="J208" t="s">
        <v>9</v>
      </c>
      <c r="P208" t="s">
        <v>1643</v>
      </c>
      <c r="Q208" t="s">
        <v>16</v>
      </c>
      <c r="R208" s="3" t="s">
        <v>16</v>
      </c>
      <c r="S208" t="s">
        <v>27</v>
      </c>
      <c r="W208" s="3"/>
      <c r="X208" s="3"/>
      <c r="Y208" s="3"/>
      <c r="Z208" s="3"/>
      <c r="AA208" s="3"/>
      <c r="AB208" s="3"/>
      <c r="AC208" s="3" t="s">
        <v>9</v>
      </c>
      <c r="AD208" s="3"/>
      <c r="AE208" s="3"/>
      <c r="AF208" s="3"/>
      <c r="AG208" s="12">
        <f>COUNTIF(Table16[[#This Row],[Catalogue of the Museum of London Antiquities 1854]:[Illustrations of Roman London 1859]],"=y")</f>
        <v>1</v>
      </c>
      <c r="AH208" s="12" t="str">
        <f>CONCATENATE(Table16[[#This Row],[Surname]],", ",Table16[[#This Row],[First name]])</f>
        <v>Comerford, James</v>
      </c>
    </row>
    <row r="209" spans="1:34" hidden="1" x14ac:dyDescent="0.25">
      <c r="A209" t="s">
        <v>1212</v>
      </c>
      <c r="B209" t="s">
        <v>11</v>
      </c>
      <c r="J209" t="s">
        <v>9</v>
      </c>
      <c r="Q209" t="s">
        <v>755</v>
      </c>
      <c r="R209" s="3" t="s">
        <v>26</v>
      </c>
      <c r="S209" t="s">
        <v>27</v>
      </c>
      <c r="W209" s="3" t="s">
        <v>9</v>
      </c>
      <c r="X209" s="3"/>
      <c r="Y209" s="3"/>
      <c r="Z209" s="3"/>
      <c r="AA209" s="3"/>
      <c r="AB209" s="3"/>
      <c r="AC209" s="3"/>
      <c r="AD209" s="3"/>
      <c r="AE209" s="3"/>
      <c r="AF209" s="3"/>
      <c r="AG209" s="12">
        <f>COUNTIF(Table16[[#This Row],[Catalogue of the Museum of London Antiquities 1854]:[Illustrations of Roman London 1859]],"=y")</f>
        <v>1</v>
      </c>
      <c r="AH209" s="12" t="str">
        <f>CONCATENATE(Table16[[#This Row],[Surname]],", ",Table16[[#This Row],[First name]])</f>
        <v>Comport, John</v>
      </c>
    </row>
    <row r="210" spans="1:34" x14ac:dyDescent="0.25">
      <c r="A210" t="s">
        <v>1213</v>
      </c>
      <c r="B210" t="s">
        <v>2283</v>
      </c>
      <c r="C210" t="s">
        <v>2190</v>
      </c>
      <c r="D210" t="s">
        <v>9</v>
      </c>
      <c r="F210" t="s">
        <v>9</v>
      </c>
      <c r="I210" t="s">
        <v>1013</v>
      </c>
      <c r="J210" t="s">
        <v>9</v>
      </c>
      <c r="K210" t="s">
        <v>9</v>
      </c>
      <c r="N210" t="s">
        <v>2241</v>
      </c>
      <c r="P210" t="s">
        <v>2284</v>
      </c>
      <c r="Q210" t="s">
        <v>2285</v>
      </c>
      <c r="R210" s="3" t="s">
        <v>3252</v>
      </c>
      <c r="S210" t="s">
        <v>27</v>
      </c>
      <c r="T210" t="s">
        <v>9</v>
      </c>
      <c r="V210" t="s">
        <v>9</v>
      </c>
      <c r="W210" s="3" t="s">
        <v>9</v>
      </c>
      <c r="X210" s="3" t="s">
        <v>9</v>
      </c>
      <c r="Y210" s="3" t="s">
        <v>9</v>
      </c>
      <c r="Z210" s="3" t="s">
        <v>9</v>
      </c>
      <c r="AA210" s="3" t="s">
        <v>9</v>
      </c>
      <c r="AB210" s="3" t="s">
        <v>9</v>
      </c>
      <c r="AC210" s="3"/>
      <c r="AD210" s="3" t="s">
        <v>9</v>
      </c>
      <c r="AE210" s="3" t="s">
        <v>9</v>
      </c>
      <c r="AF210" s="3" t="s">
        <v>9</v>
      </c>
      <c r="AG210" s="12">
        <f>COUNTIF(Table16[[#This Row],[Catalogue of the Museum of London Antiquities 1854]:[Illustrations of Roman London 1859]],"=y")</f>
        <v>10</v>
      </c>
      <c r="AH210" s="12" t="str">
        <f>CONCATENATE(Table16[[#This Row],[Surname]],", ",Table16[[#This Row],[First name]])</f>
        <v>Conyngham, Albert Denison</v>
      </c>
    </row>
    <row r="211" spans="1:34" hidden="1" x14ac:dyDescent="0.25">
      <c r="A211" t="s">
        <v>217</v>
      </c>
      <c r="B211" t="s">
        <v>113</v>
      </c>
      <c r="P211" t="s">
        <v>218</v>
      </c>
      <c r="Q211" t="s">
        <v>219</v>
      </c>
      <c r="R211" s="3" t="s">
        <v>3252</v>
      </c>
      <c r="S211" t="s">
        <v>27</v>
      </c>
      <c r="V211" t="s">
        <v>9</v>
      </c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12">
        <f>COUNTIF(Table16[[#This Row],[Catalogue of the Museum of London Antiquities 1854]:[Illustrations of Roman London 1859]],"=y")</f>
        <v>1</v>
      </c>
      <c r="AH211" s="12" t="str">
        <f>CONCATENATE(Table16[[#This Row],[Surname]],", ",Table16[[#This Row],[First name]])</f>
        <v>Cook, James</v>
      </c>
    </row>
    <row r="212" spans="1:34" hidden="1" x14ac:dyDescent="0.25">
      <c r="A212" t="s">
        <v>217</v>
      </c>
      <c r="B212" t="s">
        <v>81</v>
      </c>
      <c r="P212" t="s">
        <v>865</v>
      </c>
      <c r="Q212" t="s">
        <v>866</v>
      </c>
      <c r="R212" s="3" t="s">
        <v>3252</v>
      </c>
      <c r="S212" t="s">
        <v>27</v>
      </c>
      <c r="V212" t="s">
        <v>9</v>
      </c>
      <c r="W212" s="3"/>
      <c r="X212" s="3"/>
      <c r="Y212" s="3"/>
      <c r="Z212" s="3"/>
      <c r="AA212" s="3"/>
      <c r="AB212" s="3"/>
      <c r="AC212" s="3"/>
      <c r="AD212" s="3" t="s">
        <v>9</v>
      </c>
      <c r="AE212" s="3"/>
      <c r="AF212" s="3"/>
      <c r="AG212" s="12">
        <f>COUNTIF(Table16[[#This Row],[Catalogue of the Museum of London Antiquities 1854]:[Illustrations of Roman London 1859]],"=y")</f>
        <v>2</v>
      </c>
      <c r="AH212" s="12" t="str">
        <f>CONCATENATE(Table16[[#This Row],[Surname]],", ",Table16[[#This Row],[First name]])</f>
        <v>Cook, Robert</v>
      </c>
    </row>
    <row r="213" spans="1:34" hidden="1" x14ac:dyDescent="0.25">
      <c r="A213" s="3" t="s">
        <v>220</v>
      </c>
      <c r="B213" s="3" t="s">
        <v>221</v>
      </c>
      <c r="C213" s="3" t="s">
        <v>202</v>
      </c>
      <c r="D213" s="3"/>
      <c r="E213" s="3"/>
      <c r="F213" s="3"/>
      <c r="G213" s="3"/>
      <c r="H213" s="3"/>
      <c r="I213" s="3"/>
      <c r="J213" s="3" t="s">
        <v>9</v>
      </c>
      <c r="K213" s="3"/>
      <c r="L213" s="3"/>
      <c r="M213" s="3"/>
      <c r="N213" s="3"/>
      <c r="O213" s="3"/>
      <c r="P213" s="3"/>
      <c r="Q213" s="3" t="s">
        <v>50</v>
      </c>
      <c r="R213" s="3" t="s">
        <v>222</v>
      </c>
      <c r="S213" s="3" t="s">
        <v>27</v>
      </c>
      <c r="T213" s="3"/>
      <c r="U213" s="3"/>
      <c r="V213" s="3" t="s">
        <v>9</v>
      </c>
      <c r="W213" s="3"/>
      <c r="X213" s="3"/>
      <c r="Y213" s="3"/>
      <c r="Z213" s="3"/>
      <c r="AA213" s="3"/>
      <c r="AB213" s="3"/>
      <c r="AC213" s="3"/>
      <c r="AD213" s="3"/>
      <c r="AE213" s="3"/>
      <c r="AF213" s="3" t="s">
        <v>9</v>
      </c>
      <c r="AG213" s="12">
        <f>COUNTIF(Table16[[#This Row],[Catalogue of the Museum of London Antiquities 1854]:[Illustrations of Roman London 1859]],"=y")</f>
        <v>2</v>
      </c>
      <c r="AH213" s="12" t="str">
        <f>CONCATENATE(Table16[[#This Row],[Surname]],", ",Table16[[#This Row],[First name]])</f>
        <v>Cooper, Charles Henry</v>
      </c>
    </row>
    <row r="214" spans="1:34" hidden="1" x14ac:dyDescent="0.25">
      <c r="A214" t="s">
        <v>220</v>
      </c>
      <c r="B214" t="s">
        <v>1739</v>
      </c>
      <c r="I214" t="s">
        <v>48</v>
      </c>
      <c r="P214" t="s">
        <v>1740</v>
      </c>
      <c r="Q214" t="s">
        <v>278</v>
      </c>
      <c r="R214" s="3" t="s">
        <v>26</v>
      </c>
      <c r="S214" t="s">
        <v>27</v>
      </c>
      <c r="W214" s="3"/>
      <c r="X214" s="3"/>
      <c r="Y214" s="3"/>
      <c r="Z214" s="3"/>
      <c r="AA214" s="3"/>
      <c r="AB214" s="3"/>
      <c r="AC214" s="3"/>
      <c r="AD214" s="3"/>
      <c r="AE214" s="3" t="s">
        <v>9</v>
      </c>
      <c r="AF214" s="3"/>
      <c r="AG214" s="12">
        <f>COUNTIF(Table16[[#This Row],[Catalogue of the Museum of London Antiquities 1854]:[Illustrations of Roman London 1859]],"=y")</f>
        <v>1</v>
      </c>
      <c r="AH214" s="12" t="str">
        <f>CONCATENATE(Table16[[#This Row],[Surname]],", ",Table16[[#This Row],[First name]])</f>
        <v>Cooper, George Miles</v>
      </c>
    </row>
    <row r="215" spans="1:34" hidden="1" x14ac:dyDescent="0.25">
      <c r="A215" t="s">
        <v>220</v>
      </c>
      <c r="B215" t="s">
        <v>223</v>
      </c>
      <c r="P215" t="s">
        <v>1885</v>
      </c>
      <c r="Q215" t="s">
        <v>1026</v>
      </c>
      <c r="R215" s="3" t="s">
        <v>3253</v>
      </c>
      <c r="S215" t="s">
        <v>27</v>
      </c>
      <c r="V215" t="s">
        <v>9</v>
      </c>
      <c r="W215" s="3"/>
      <c r="X215" s="3"/>
      <c r="Y215" s="3"/>
      <c r="Z215" s="3"/>
      <c r="AA215" s="3"/>
      <c r="AB215" s="3"/>
      <c r="AC215" s="3"/>
      <c r="AD215" s="3"/>
      <c r="AE215" s="3"/>
      <c r="AF215" s="3" t="s">
        <v>9</v>
      </c>
      <c r="AG215" s="12">
        <f>COUNTIF(Table16[[#This Row],[Catalogue of the Museum of London Antiquities 1854]:[Illustrations of Roman London 1859]],"=y")</f>
        <v>2</v>
      </c>
      <c r="AH215" s="12" t="str">
        <f>CONCATENATE(Table16[[#This Row],[Surname]],", ",Table16[[#This Row],[First name]])</f>
        <v>Cooper, Joseph Sidney</v>
      </c>
    </row>
    <row r="216" spans="1:34" hidden="1" x14ac:dyDescent="0.25">
      <c r="A216" t="s">
        <v>224</v>
      </c>
      <c r="B216" t="s">
        <v>867</v>
      </c>
      <c r="P216" t="s">
        <v>868</v>
      </c>
      <c r="Q216" t="s">
        <v>16</v>
      </c>
      <c r="R216" s="3" t="s">
        <v>16</v>
      </c>
      <c r="S216" t="s">
        <v>27</v>
      </c>
      <c r="W216" s="3"/>
      <c r="X216" s="3"/>
      <c r="Y216" s="3"/>
      <c r="Z216" s="3"/>
      <c r="AA216" s="3"/>
      <c r="AB216" s="3"/>
      <c r="AC216" s="3"/>
      <c r="AD216" s="3" t="s">
        <v>9</v>
      </c>
      <c r="AE216" s="3"/>
      <c r="AF216" s="3"/>
      <c r="AG216" s="12">
        <f>COUNTIF(Table16[[#This Row],[Catalogue of the Museum of London Antiquities 1854]:[Illustrations of Roman London 1859]],"=y")</f>
        <v>1</v>
      </c>
      <c r="AH216" s="12" t="str">
        <f>CONCATENATE(Table16[[#This Row],[Surname]],", ",Table16[[#This Row],[First name]])</f>
        <v>Corner, Charles Calvert</v>
      </c>
    </row>
    <row r="217" spans="1:34" x14ac:dyDescent="0.25">
      <c r="A217" s="3" t="s">
        <v>224</v>
      </c>
      <c r="B217" s="3" t="s">
        <v>225</v>
      </c>
      <c r="C217" s="3"/>
      <c r="D217" s="3" t="s">
        <v>9</v>
      </c>
      <c r="E217" s="3"/>
      <c r="F217" s="3"/>
      <c r="G217" s="3"/>
      <c r="H217" s="3"/>
      <c r="I217" s="3"/>
      <c r="J217" s="3" t="s">
        <v>9</v>
      </c>
      <c r="K217" s="3"/>
      <c r="L217" s="3"/>
      <c r="M217" s="3" t="s">
        <v>9</v>
      </c>
      <c r="N217" s="3" t="s">
        <v>1301</v>
      </c>
      <c r="O217" s="3"/>
      <c r="P217" s="3" t="s">
        <v>1431</v>
      </c>
      <c r="Q217" s="3" t="s">
        <v>226</v>
      </c>
      <c r="R217" s="3" t="s">
        <v>26</v>
      </c>
      <c r="S217" s="3" t="s">
        <v>27</v>
      </c>
      <c r="T217" s="3" t="s">
        <v>9</v>
      </c>
      <c r="U217" s="3"/>
      <c r="V217" s="3" t="s">
        <v>9</v>
      </c>
      <c r="W217" s="3" t="s">
        <v>9</v>
      </c>
      <c r="X217" s="3" t="s">
        <v>9</v>
      </c>
      <c r="Y217" s="3" t="s">
        <v>9</v>
      </c>
      <c r="Z217" s="3" t="s">
        <v>9</v>
      </c>
      <c r="AA217" s="3" t="s">
        <v>9</v>
      </c>
      <c r="AB217" s="3" t="s">
        <v>9</v>
      </c>
      <c r="AC217" s="3"/>
      <c r="AD217" s="3" t="s">
        <v>9</v>
      </c>
      <c r="AE217" s="3" t="s">
        <v>9</v>
      </c>
      <c r="AF217" s="3" t="s">
        <v>9</v>
      </c>
      <c r="AG217" s="12">
        <f>COUNTIF(Table16[[#This Row],[Catalogue of the Museum of London Antiquities 1854]:[Illustrations of Roman London 1859]],"=y")</f>
        <v>10</v>
      </c>
      <c r="AH217" s="12" t="str">
        <f>CONCATENATE(Table16[[#This Row],[Surname]],", ",Table16[[#This Row],[First name]])</f>
        <v>Corner, George Richard</v>
      </c>
    </row>
    <row r="218" spans="1:34" x14ac:dyDescent="0.25">
      <c r="A218" s="3" t="s">
        <v>227</v>
      </c>
      <c r="B218" s="3" t="s">
        <v>228</v>
      </c>
      <c r="C218" s="3"/>
      <c r="D218" s="3" t="s">
        <v>9</v>
      </c>
      <c r="E218" s="3"/>
      <c r="F218" s="3"/>
      <c r="G218" s="3"/>
      <c r="H218" s="3"/>
      <c r="I218" s="3"/>
      <c r="J218" s="3" t="s">
        <v>9</v>
      </c>
      <c r="K218" s="3" t="s">
        <v>9</v>
      </c>
      <c r="L218" s="3"/>
      <c r="M218" s="3"/>
      <c r="N218" s="3"/>
      <c r="O218" s="3"/>
      <c r="P218" s="3" t="s">
        <v>229</v>
      </c>
      <c r="Q218" s="3"/>
      <c r="R218" s="3" t="s">
        <v>230</v>
      </c>
      <c r="S218" s="3" t="s">
        <v>27</v>
      </c>
      <c r="T218" s="3"/>
      <c r="U218" s="3"/>
      <c r="V218" s="3" t="s">
        <v>9</v>
      </c>
      <c r="W218" s="3"/>
      <c r="X218" s="3"/>
      <c r="Y218" s="3"/>
      <c r="Z218" s="3"/>
      <c r="AA218" s="3"/>
      <c r="AB218" s="3"/>
      <c r="AC218" s="3"/>
      <c r="AD218" s="3" t="s">
        <v>9</v>
      </c>
      <c r="AE218" s="3"/>
      <c r="AF218" s="3"/>
      <c r="AG218" s="12">
        <f>COUNTIF(Table16[[#This Row],[Catalogue of the Museum of London Antiquities 1854]:[Illustrations of Roman London 1859]],"=y")</f>
        <v>2</v>
      </c>
      <c r="AH218" s="12" t="str">
        <f>CONCATENATE(Table16[[#This Row],[Surname]],", ",Table16[[#This Row],[First name]])</f>
        <v>Corney, Bolton</v>
      </c>
    </row>
    <row r="219" spans="1:34" hidden="1" x14ac:dyDescent="0.25">
      <c r="A219" t="s">
        <v>1886</v>
      </c>
      <c r="B219" t="s">
        <v>1887</v>
      </c>
      <c r="C219" t="s">
        <v>24</v>
      </c>
      <c r="E219" t="s">
        <v>9</v>
      </c>
      <c r="I219" t="s">
        <v>48</v>
      </c>
      <c r="P219" t="s">
        <v>1888</v>
      </c>
      <c r="Q219" t="s">
        <v>16</v>
      </c>
      <c r="R219" s="3" t="s">
        <v>16</v>
      </c>
      <c r="S219" t="s">
        <v>27</v>
      </c>
      <c r="W219" s="3"/>
      <c r="X219" s="3"/>
      <c r="Y219" s="3"/>
      <c r="Z219" s="3"/>
      <c r="AA219" s="3"/>
      <c r="AB219" s="3"/>
      <c r="AC219" s="3"/>
      <c r="AD219" s="3"/>
      <c r="AE219" s="3"/>
      <c r="AF219" s="3" t="s">
        <v>9</v>
      </c>
      <c r="AG219" s="12">
        <f>COUNTIF(Table16[[#This Row],[Catalogue of the Museum of London Antiquities 1854]:[Illustrations of Roman London 1859]],"=y")</f>
        <v>1</v>
      </c>
      <c r="AH219" s="12" t="str">
        <f>CONCATENATE(Table16[[#This Row],[Surname]],", ",Table16[[#This Row],[First name]])</f>
        <v>Cornthwaite, Tullie</v>
      </c>
    </row>
    <row r="220" spans="1:34" hidden="1" x14ac:dyDescent="0.25">
      <c r="A220" t="s">
        <v>869</v>
      </c>
      <c r="B220" t="s">
        <v>29</v>
      </c>
      <c r="P220" t="s">
        <v>870</v>
      </c>
      <c r="Q220" t="s">
        <v>16</v>
      </c>
      <c r="R220" s="3" t="s">
        <v>16</v>
      </c>
      <c r="S220" t="s">
        <v>27</v>
      </c>
      <c r="W220" s="3"/>
      <c r="X220" s="3"/>
      <c r="Y220" s="3"/>
      <c r="Z220" s="3"/>
      <c r="AA220" s="3"/>
      <c r="AB220" s="3"/>
      <c r="AC220" s="3"/>
      <c r="AD220" s="3" t="s">
        <v>9</v>
      </c>
      <c r="AE220" s="3"/>
      <c r="AF220" s="3"/>
      <c r="AG220" s="12">
        <f>COUNTIF(Table16[[#This Row],[Catalogue of the Museum of London Antiquities 1854]:[Illustrations of Roman London 1859]],"=y")</f>
        <v>1</v>
      </c>
      <c r="AH220" s="12" t="str">
        <f>CONCATENATE(Table16[[#This Row],[Surname]],", ",Table16[[#This Row],[First name]])</f>
        <v>Cornwell, Charles</v>
      </c>
    </row>
    <row r="221" spans="1:34" hidden="1" x14ac:dyDescent="0.25">
      <c r="A221" t="s">
        <v>1673</v>
      </c>
      <c r="Q221" t="s">
        <v>149</v>
      </c>
      <c r="R221" s="3" t="s">
        <v>400</v>
      </c>
      <c r="S221" t="s">
        <v>27</v>
      </c>
      <c r="U221" t="s">
        <v>1673</v>
      </c>
      <c r="W221" s="3"/>
      <c r="X221" s="3"/>
      <c r="Y221" s="3"/>
      <c r="Z221" s="3"/>
      <c r="AA221" s="3"/>
      <c r="AB221" s="3"/>
      <c r="AC221" s="3" t="s">
        <v>9</v>
      </c>
      <c r="AD221" s="3"/>
      <c r="AE221" s="3"/>
      <c r="AF221" s="3"/>
      <c r="AG221" s="12">
        <f>COUNTIF(Table16[[#This Row],[Catalogue of the Museum of London Antiquities 1854]:[Illustrations of Roman London 1859]],"=y")</f>
        <v>1</v>
      </c>
      <c r="AH221" s="12" t="str">
        <f>CONCATENATE(Table16[[#This Row],[Surname]],", ",Table16[[#This Row],[First name]])</f>
        <v xml:space="preserve">Corporation of Liverpool, </v>
      </c>
    </row>
    <row r="222" spans="1:34" hidden="1" x14ac:dyDescent="0.25">
      <c r="A222" t="s">
        <v>1493</v>
      </c>
      <c r="B222" t="s">
        <v>125</v>
      </c>
      <c r="P222" t="s">
        <v>1494</v>
      </c>
      <c r="Q222" t="s">
        <v>1494</v>
      </c>
      <c r="R222" s="3" t="s">
        <v>26</v>
      </c>
      <c r="S222" t="s">
        <v>27</v>
      </c>
      <c r="W222" s="3"/>
      <c r="X222" s="3"/>
      <c r="Y222" s="3"/>
      <c r="Z222" s="3"/>
      <c r="AA222" s="3" t="s">
        <v>9</v>
      </c>
      <c r="AB222" s="3" t="s">
        <v>9</v>
      </c>
      <c r="AC222" s="3"/>
      <c r="AD222" s="3"/>
      <c r="AE222" s="3"/>
      <c r="AF222" s="3"/>
      <c r="AG222" s="12">
        <f>COUNTIF(Table16[[#This Row],[Catalogue of the Museum of London Antiquities 1854]:[Illustrations of Roman London 1859]],"=y")</f>
        <v>2</v>
      </c>
      <c r="AH222" s="12" t="str">
        <f>CONCATENATE(Table16[[#This Row],[Surname]],", ",Table16[[#This Row],[First name]])</f>
        <v>Coulter, Henry</v>
      </c>
    </row>
    <row r="223" spans="1:34" hidden="1" x14ac:dyDescent="0.25">
      <c r="A223" t="s">
        <v>1889</v>
      </c>
      <c r="B223" t="s">
        <v>1890</v>
      </c>
      <c r="C223" t="s">
        <v>1891</v>
      </c>
      <c r="N223" t="s">
        <v>2215</v>
      </c>
      <c r="Q223" t="s">
        <v>1260</v>
      </c>
      <c r="R223" s="3" t="s">
        <v>400</v>
      </c>
      <c r="S223" t="s">
        <v>27</v>
      </c>
      <c r="W223" s="3"/>
      <c r="X223" s="3"/>
      <c r="Y223" s="3"/>
      <c r="Z223" s="3"/>
      <c r="AA223" s="3"/>
      <c r="AB223" s="3"/>
      <c r="AC223" s="3"/>
      <c r="AD223" s="3"/>
      <c r="AE223" s="3"/>
      <c r="AF223" s="3" t="s">
        <v>9</v>
      </c>
      <c r="AG223" s="12">
        <f>COUNTIF(Table16[[#This Row],[Catalogue of the Museum of London Antiquities 1854]:[Illustrations of Roman London 1859]],"=y")</f>
        <v>1</v>
      </c>
      <c r="AH223" s="12" t="str">
        <f>CONCATENATE(Table16[[#This Row],[Surname]],", ",Table16[[#This Row],[First name]])</f>
        <v>Coulthart, John Ross</v>
      </c>
    </row>
    <row r="224" spans="1:34" hidden="1" x14ac:dyDescent="0.25">
      <c r="A224" t="s">
        <v>871</v>
      </c>
      <c r="B224" t="s">
        <v>45</v>
      </c>
      <c r="P224" t="s">
        <v>872</v>
      </c>
      <c r="Q224" t="s">
        <v>16</v>
      </c>
      <c r="R224" s="3" t="s">
        <v>16</v>
      </c>
      <c r="S224" t="s">
        <v>27</v>
      </c>
      <c r="W224" s="3"/>
      <c r="X224" s="3"/>
      <c r="Y224" s="3"/>
      <c r="Z224" s="3"/>
      <c r="AA224" s="3"/>
      <c r="AB224" s="3"/>
      <c r="AC224" s="3"/>
      <c r="AD224" s="3" t="s">
        <v>9</v>
      </c>
      <c r="AE224" s="3"/>
      <c r="AF224" s="3"/>
      <c r="AG224" s="12">
        <f>COUNTIF(Table16[[#This Row],[Catalogue of the Museum of London Antiquities 1854]:[Illustrations of Roman London 1859]],"=y")</f>
        <v>1</v>
      </c>
      <c r="AH224" s="12" t="str">
        <f>CONCATENATE(Table16[[#This Row],[Surname]],", ",Table16[[#This Row],[First name]])</f>
        <v>Cowburn, George</v>
      </c>
    </row>
    <row r="225" spans="1:34" hidden="1" x14ac:dyDescent="0.25">
      <c r="A225" t="s">
        <v>231</v>
      </c>
      <c r="B225" t="s">
        <v>1215</v>
      </c>
      <c r="P225" t="s">
        <v>1216</v>
      </c>
      <c r="Q225" t="s">
        <v>16</v>
      </c>
      <c r="R225" s="3" t="s">
        <v>16</v>
      </c>
      <c r="S225" t="s">
        <v>27</v>
      </c>
      <c r="W225" s="3" t="s">
        <v>9</v>
      </c>
      <c r="X225" s="3" t="s">
        <v>9</v>
      </c>
      <c r="Y225" s="3"/>
      <c r="Z225" s="3"/>
      <c r="AA225" s="3"/>
      <c r="AB225" s="3"/>
      <c r="AC225" s="3"/>
      <c r="AD225" s="3"/>
      <c r="AE225" s="3"/>
      <c r="AF225" s="3"/>
      <c r="AG225" s="12">
        <f>COUNTIF(Table16[[#This Row],[Catalogue of the Museum of London Antiquities 1854]:[Illustrations of Roman London 1859]],"=y")</f>
        <v>2</v>
      </c>
      <c r="AH225" s="12" t="str">
        <f>CONCATENATE(Table16[[#This Row],[Surname]],", ",Table16[[#This Row],[First name]])</f>
        <v>Crafter, Jeremiah</v>
      </c>
    </row>
    <row r="226" spans="1:34" hidden="1" x14ac:dyDescent="0.25">
      <c r="A226" t="s">
        <v>231</v>
      </c>
      <c r="B226" t="s">
        <v>72</v>
      </c>
      <c r="P226" t="s">
        <v>232</v>
      </c>
      <c r="Q226" t="s">
        <v>233</v>
      </c>
      <c r="R226" s="3" t="s">
        <v>26</v>
      </c>
      <c r="S226" t="s">
        <v>27</v>
      </c>
      <c r="V226" t="s">
        <v>9</v>
      </c>
      <c r="W226" s="3" t="s">
        <v>9</v>
      </c>
      <c r="X226" s="3" t="s">
        <v>9</v>
      </c>
      <c r="Y226" s="3" t="s">
        <v>9</v>
      </c>
      <c r="Z226" s="3" t="s">
        <v>9</v>
      </c>
      <c r="AA226" s="3" t="s">
        <v>9</v>
      </c>
      <c r="AB226" s="3" t="s">
        <v>9</v>
      </c>
      <c r="AC226" s="3"/>
      <c r="AD226" s="3" t="s">
        <v>9</v>
      </c>
      <c r="AE226" s="3" t="s">
        <v>9</v>
      </c>
      <c r="AF226" s="3"/>
      <c r="AG226" s="12">
        <f>COUNTIF(Table16[[#This Row],[Catalogue of the Museum of London Antiquities 1854]:[Illustrations of Roman London 1859]],"=y")</f>
        <v>9</v>
      </c>
      <c r="AH226" s="12" t="str">
        <f>CONCATENATE(Table16[[#This Row],[Surname]],", ",Table16[[#This Row],[First name]])</f>
        <v>Crafter, William</v>
      </c>
    </row>
    <row r="227" spans="1:34" x14ac:dyDescent="0.25">
      <c r="A227" t="s">
        <v>1892</v>
      </c>
      <c r="B227" t="s">
        <v>1893</v>
      </c>
      <c r="D227" t="s">
        <v>9</v>
      </c>
      <c r="P227" t="s">
        <v>1894</v>
      </c>
      <c r="Q227" t="s">
        <v>33</v>
      </c>
      <c r="R227" s="3" t="s">
        <v>3266</v>
      </c>
      <c r="S227" t="s">
        <v>34</v>
      </c>
      <c r="W227" s="3"/>
      <c r="X227" s="3"/>
      <c r="Y227" s="3"/>
      <c r="Z227" s="3"/>
      <c r="AA227" s="3"/>
      <c r="AB227" s="3"/>
      <c r="AC227" s="3"/>
      <c r="AD227" s="3"/>
      <c r="AE227" s="3"/>
      <c r="AF227" s="3" t="s">
        <v>9</v>
      </c>
      <c r="AG227" s="12">
        <f>COUNTIF(Table16[[#This Row],[Catalogue of the Museum of London Antiquities 1854]:[Illustrations of Roman London 1859]],"=y")</f>
        <v>1</v>
      </c>
      <c r="AH227" s="12" t="str">
        <f>CONCATENATE(Table16[[#This Row],[Surname]],", ",Table16[[#This Row],[First name]])</f>
        <v>Craig, James Gibson</v>
      </c>
    </row>
    <row r="228" spans="1:34" x14ac:dyDescent="0.25">
      <c r="A228" t="s">
        <v>234</v>
      </c>
      <c r="B228" t="s">
        <v>7</v>
      </c>
      <c r="D228" t="s">
        <v>9</v>
      </c>
      <c r="Q228" t="s">
        <v>235</v>
      </c>
      <c r="R228" s="3" t="s">
        <v>26</v>
      </c>
      <c r="S228" t="s">
        <v>27</v>
      </c>
      <c r="V228" t="s">
        <v>9</v>
      </c>
      <c r="W228" s="3" t="s">
        <v>9</v>
      </c>
      <c r="X228" s="3"/>
      <c r="Y228" s="3"/>
      <c r="Z228" s="3"/>
      <c r="AA228" s="3"/>
      <c r="AB228" s="3"/>
      <c r="AC228" s="3"/>
      <c r="AD228" s="3"/>
      <c r="AE228" s="3"/>
      <c r="AF228" s="3"/>
      <c r="AG228" s="12">
        <f>COUNTIF(Table16[[#This Row],[Catalogue of the Museum of London Antiquities 1854]:[Illustrations of Roman London 1859]],"=y")</f>
        <v>2</v>
      </c>
      <c r="AH228" s="12" t="str">
        <f>CONCATENATE(Table16[[#This Row],[Surname]],", ",Table16[[#This Row],[First name]])</f>
        <v>Cresy, Edward</v>
      </c>
    </row>
    <row r="229" spans="1:34" hidden="1" x14ac:dyDescent="0.25">
      <c r="A229" t="s">
        <v>236</v>
      </c>
      <c r="B229" t="s">
        <v>1644</v>
      </c>
      <c r="J229" t="s">
        <v>9</v>
      </c>
      <c r="P229" t="s">
        <v>1495</v>
      </c>
      <c r="Q229" t="s">
        <v>16</v>
      </c>
      <c r="R229" s="3" t="s">
        <v>269</v>
      </c>
      <c r="S229" t="s">
        <v>27</v>
      </c>
      <c r="W229" s="3"/>
      <c r="X229" s="3"/>
      <c r="Y229" s="3"/>
      <c r="Z229" s="3" t="s">
        <v>9</v>
      </c>
      <c r="AA229" s="3" t="s">
        <v>9</v>
      </c>
      <c r="AB229" s="3" t="s">
        <v>9</v>
      </c>
      <c r="AC229" s="3" t="s">
        <v>9</v>
      </c>
      <c r="AD229" s="3"/>
      <c r="AE229" s="3"/>
      <c r="AF229" s="3"/>
      <c r="AG229" s="12">
        <f>COUNTIF(Table16[[#This Row],[Catalogue of the Museum of London Antiquities 1854]:[Illustrations of Roman London 1859]],"=y")</f>
        <v>4</v>
      </c>
      <c r="AH229" s="12" t="str">
        <f>CONCATENATE(Table16[[#This Row],[Surname]],", ",Table16[[#This Row],[First name]])</f>
        <v>Croker, T F Dillon</v>
      </c>
    </row>
    <row r="230" spans="1:34" x14ac:dyDescent="0.25">
      <c r="A230" s="3" t="s">
        <v>236</v>
      </c>
      <c r="B230" s="3" t="s">
        <v>1263</v>
      </c>
      <c r="C230" s="3" t="s">
        <v>2242</v>
      </c>
      <c r="D230" s="3" t="s">
        <v>9</v>
      </c>
      <c r="E230" s="3"/>
      <c r="F230" s="3"/>
      <c r="G230" s="3"/>
      <c r="H230" s="3"/>
      <c r="I230" s="3"/>
      <c r="J230" s="3" t="s">
        <v>9</v>
      </c>
      <c r="K230" s="3" t="s">
        <v>9</v>
      </c>
      <c r="L230" s="3"/>
      <c r="M230" s="3"/>
      <c r="N230" s="3" t="s">
        <v>2243</v>
      </c>
      <c r="O230" s="3"/>
      <c r="P230" s="3" t="s">
        <v>1217</v>
      </c>
      <c r="Q230" s="3" t="s">
        <v>16</v>
      </c>
      <c r="R230" s="3" t="s">
        <v>16</v>
      </c>
      <c r="S230" s="3" t="s">
        <v>27</v>
      </c>
      <c r="T230" s="3"/>
      <c r="U230" s="3"/>
      <c r="V230" s="3" t="s">
        <v>9</v>
      </c>
      <c r="W230" s="3" t="s">
        <v>9</v>
      </c>
      <c r="X230" s="3" t="s">
        <v>9</v>
      </c>
      <c r="Y230" s="3" t="s">
        <v>9</v>
      </c>
      <c r="Z230" s="3"/>
      <c r="AA230" s="3"/>
      <c r="AB230" s="3"/>
      <c r="AC230" s="3"/>
      <c r="AD230" s="3" t="s">
        <v>9</v>
      </c>
      <c r="AE230" s="3"/>
      <c r="AF230" s="3"/>
      <c r="AG230" s="12">
        <f>COUNTIF(Table16[[#This Row],[Catalogue of the Museum of London Antiquities 1854]:[Illustrations of Roman London 1859]],"=y")</f>
        <v>5</v>
      </c>
      <c r="AH230" s="12" t="str">
        <f>CONCATENATE(Table16[[#This Row],[Surname]],", ",Table16[[#This Row],[First name]])</f>
        <v>Croker, Thomas Crofton</v>
      </c>
    </row>
    <row r="231" spans="1:34" x14ac:dyDescent="0.25">
      <c r="A231" s="3" t="s">
        <v>237</v>
      </c>
      <c r="B231" s="3" t="s">
        <v>66</v>
      </c>
      <c r="C231" s="3" t="s">
        <v>873</v>
      </c>
      <c r="D231" s="3" t="s">
        <v>9</v>
      </c>
      <c r="E231" s="3" t="s">
        <v>9</v>
      </c>
      <c r="F231" s="3"/>
      <c r="G231" s="3"/>
      <c r="H231" s="3"/>
      <c r="I231" s="3" t="s">
        <v>874</v>
      </c>
      <c r="J231" s="3" t="s">
        <v>9</v>
      </c>
      <c r="K231" s="3"/>
      <c r="L231" s="3"/>
      <c r="M231" s="3"/>
      <c r="N231" s="3"/>
      <c r="O231" s="3"/>
      <c r="P231" s="3" t="s">
        <v>239</v>
      </c>
      <c r="Q231" s="3" t="s">
        <v>16</v>
      </c>
      <c r="R231" s="3" t="s">
        <v>16</v>
      </c>
      <c r="S231" s="3" t="s">
        <v>27</v>
      </c>
      <c r="T231" s="3"/>
      <c r="U231" s="3"/>
      <c r="V231" s="3" t="s">
        <v>9</v>
      </c>
      <c r="W231" s="3"/>
      <c r="X231" s="3"/>
      <c r="Y231" s="3"/>
      <c r="Z231" s="3"/>
      <c r="AA231" s="3"/>
      <c r="AB231" s="3"/>
      <c r="AC231" s="3"/>
      <c r="AD231" s="3" t="s">
        <v>9</v>
      </c>
      <c r="AE231" s="3"/>
      <c r="AF231" s="3"/>
      <c r="AG231" s="12">
        <f>COUNTIF(Table16[[#This Row],[Catalogue of the Museum of London Antiquities 1854]:[Illustrations of Roman London 1859]],"=y")</f>
        <v>2</v>
      </c>
      <c r="AH231" s="12" t="str">
        <f>CONCATENATE(Table16[[#This Row],[Surname]],", ",Table16[[#This Row],[First name]])</f>
        <v>Cromwell, Thomas</v>
      </c>
    </row>
    <row r="232" spans="1:34" hidden="1" x14ac:dyDescent="0.25">
      <c r="A232" t="s">
        <v>875</v>
      </c>
      <c r="B232" t="s">
        <v>61</v>
      </c>
      <c r="P232" t="s">
        <v>876</v>
      </c>
      <c r="Q232" t="s">
        <v>16</v>
      </c>
      <c r="R232" s="3" t="s">
        <v>16</v>
      </c>
      <c r="S232" t="s">
        <v>27</v>
      </c>
      <c r="W232" s="3"/>
      <c r="X232" s="3"/>
      <c r="Y232" s="3"/>
      <c r="Z232" s="3"/>
      <c r="AA232" s="3"/>
      <c r="AB232" s="3"/>
      <c r="AC232" s="3"/>
      <c r="AD232" s="3" t="s">
        <v>9</v>
      </c>
      <c r="AE232" s="3"/>
      <c r="AF232" s="3"/>
      <c r="AG232" s="12">
        <f>COUNTIF(Table16[[#This Row],[Catalogue of the Museum of London Antiquities 1854]:[Illustrations of Roman London 1859]],"=y")</f>
        <v>1</v>
      </c>
      <c r="AH232" s="12" t="str">
        <f>CONCATENATE(Table16[[#This Row],[Surname]],", ",Table16[[#This Row],[First name]])</f>
        <v>Crossley, Francis</v>
      </c>
    </row>
    <row r="233" spans="1:34" hidden="1" x14ac:dyDescent="0.25">
      <c r="A233" t="s">
        <v>1895</v>
      </c>
      <c r="Q233" t="s">
        <v>327</v>
      </c>
      <c r="R233" s="3" t="s">
        <v>328</v>
      </c>
      <c r="S233" t="s">
        <v>27</v>
      </c>
      <c r="W233" s="3"/>
      <c r="X233" s="3"/>
      <c r="Y233" s="3"/>
      <c r="Z233" s="3"/>
      <c r="AA233" s="3"/>
      <c r="AB233" s="3"/>
      <c r="AC233" s="3"/>
      <c r="AD233" s="3"/>
      <c r="AE233" s="3"/>
      <c r="AF233" s="3" t="s">
        <v>9</v>
      </c>
      <c r="AG233" s="12">
        <f>COUNTIF(Table16[[#This Row],[Catalogue of the Museum of London Antiquities 1854]:[Illustrations of Roman London 1859]],"=y")</f>
        <v>1</v>
      </c>
      <c r="AH233" s="12" t="str">
        <f>CONCATENATE(Table16[[#This Row],[Surname]],", ",Table16[[#This Row],[First name]])</f>
        <v xml:space="preserve">Crossley &amp; Clarke, </v>
      </c>
    </row>
    <row r="234" spans="1:34" hidden="1" x14ac:dyDescent="0.25">
      <c r="A234" t="s">
        <v>1550</v>
      </c>
      <c r="B234" t="s">
        <v>7</v>
      </c>
      <c r="Q234" t="s">
        <v>1502</v>
      </c>
      <c r="R234" s="3" t="s">
        <v>26</v>
      </c>
      <c r="S234" t="s">
        <v>27</v>
      </c>
      <c r="W234" s="3"/>
      <c r="X234" s="3"/>
      <c r="Y234" s="3"/>
      <c r="Z234" s="3"/>
      <c r="AA234" s="3"/>
      <c r="AB234" s="3" t="s">
        <v>9</v>
      </c>
      <c r="AC234" s="3"/>
      <c r="AD234" s="3"/>
      <c r="AE234" s="3"/>
      <c r="AF234" s="3"/>
      <c r="AG234" s="12">
        <f>COUNTIF(Table16[[#This Row],[Catalogue of the Museum of London Antiquities 1854]:[Illustrations of Roman London 1859]],"=y")</f>
        <v>1</v>
      </c>
      <c r="AH234" s="12" t="str">
        <f>CONCATENATE(Table16[[#This Row],[Surname]],", ",Table16[[#This Row],[First name]])</f>
        <v>Crow, Edward</v>
      </c>
    </row>
    <row r="235" spans="1:34" x14ac:dyDescent="0.25">
      <c r="A235" t="s">
        <v>877</v>
      </c>
      <c r="B235" t="s">
        <v>878</v>
      </c>
      <c r="D235" t="s">
        <v>9</v>
      </c>
      <c r="J235" t="s">
        <v>9</v>
      </c>
      <c r="P235" t="s">
        <v>2195</v>
      </c>
      <c r="Q235" t="s">
        <v>16</v>
      </c>
      <c r="R235" s="3" t="s">
        <v>16</v>
      </c>
      <c r="S235" t="s">
        <v>27</v>
      </c>
      <c r="W235" s="3"/>
      <c r="X235" s="3" t="s">
        <v>9</v>
      </c>
      <c r="Y235" s="3"/>
      <c r="Z235" s="3"/>
      <c r="AA235" s="3"/>
      <c r="AB235" s="3"/>
      <c r="AC235" s="3"/>
      <c r="AD235" s="3" t="s">
        <v>9</v>
      </c>
      <c r="AE235" s="3"/>
      <c r="AF235" s="3"/>
      <c r="AG235" s="12">
        <f>COUNTIF(Table16[[#This Row],[Catalogue of the Museum of London Antiquities 1854]:[Illustrations of Roman London 1859]],"=y")</f>
        <v>2</v>
      </c>
      <c r="AH235" s="12" t="str">
        <f>CONCATENATE(Table16[[#This Row],[Surname]],", ",Table16[[#This Row],[First name]])</f>
        <v>Cuff, James Dodsley</v>
      </c>
    </row>
    <row r="236" spans="1:34" hidden="1" x14ac:dyDescent="0.25">
      <c r="A236" t="s">
        <v>240</v>
      </c>
      <c r="C236" t="s">
        <v>335</v>
      </c>
      <c r="P236" t="s">
        <v>1897</v>
      </c>
      <c r="Q236" t="s">
        <v>16</v>
      </c>
      <c r="R236" s="3" t="s">
        <v>16</v>
      </c>
      <c r="S236" t="s">
        <v>27</v>
      </c>
      <c r="W236" s="3"/>
      <c r="X236" s="3"/>
      <c r="Y236" s="3"/>
      <c r="Z236" s="3"/>
      <c r="AA236" s="3"/>
      <c r="AB236" s="3"/>
      <c r="AC236" s="3"/>
      <c r="AD236" s="3"/>
      <c r="AE236" s="3"/>
      <c r="AF236" s="3" t="s">
        <v>9</v>
      </c>
      <c r="AG236" s="12">
        <f>COUNTIF(Table16[[#This Row],[Catalogue of the Museum of London Antiquities 1854]:[Illustrations of Roman London 1859]],"=y")</f>
        <v>1</v>
      </c>
      <c r="AH236" s="12" t="str">
        <f>CONCATENATE(Table16[[#This Row],[Surname]],", ",Table16[[#This Row],[First name]])</f>
        <v xml:space="preserve">Culverwell, </v>
      </c>
    </row>
    <row r="237" spans="1:34" hidden="1" x14ac:dyDescent="0.25">
      <c r="A237" t="s">
        <v>240</v>
      </c>
      <c r="B237" t="s">
        <v>1896</v>
      </c>
      <c r="C237" t="s">
        <v>238</v>
      </c>
      <c r="I237" t="s">
        <v>73</v>
      </c>
      <c r="P237" t="s">
        <v>241</v>
      </c>
      <c r="Q237" t="s">
        <v>16</v>
      </c>
      <c r="R237" s="3" t="s">
        <v>16</v>
      </c>
      <c r="S237" t="s">
        <v>27</v>
      </c>
      <c r="V237" t="s">
        <v>9</v>
      </c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12">
        <f>COUNTIF(Table16[[#This Row],[Catalogue of the Museum of London Antiquities 1854]:[Illustrations of Roman London 1859]],"=y")</f>
        <v>1</v>
      </c>
      <c r="AH237" s="12" t="str">
        <f>CONCATENATE(Table16[[#This Row],[Surname]],", ",Table16[[#This Row],[First name]])</f>
        <v>Culverwell, R  J</v>
      </c>
    </row>
    <row r="238" spans="1:34" hidden="1" x14ac:dyDescent="0.25">
      <c r="A238" t="s">
        <v>242</v>
      </c>
      <c r="B238" t="s">
        <v>243</v>
      </c>
      <c r="P238" t="s">
        <v>244</v>
      </c>
      <c r="Q238" t="s">
        <v>16</v>
      </c>
      <c r="R238" s="3" t="s">
        <v>16</v>
      </c>
      <c r="S238" t="s">
        <v>27</v>
      </c>
      <c r="V238" t="s">
        <v>9</v>
      </c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12">
        <f>COUNTIF(Table16[[#This Row],[Catalogue of the Museum of London Antiquities 1854]:[Illustrations of Roman London 1859]],"=y")</f>
        <v>1</v>
      </c>
      <c r="AH238" s="12" t="str">
        <f>CONCATENATE(Table16[[#This Row],[Surname]],", ",Table16[[#This Row],[First name]])</f>
        <v>Cuming, H. Syer</v>
      </c>
    </row>
    <row r="239" spans="1:34" x14ac:dyDescent="0.25">
      <c r="A239" s="3" t="s">
        <v>245</v>
      </c>
      <c r="B239" s="3" t="s">
        <v>246</v>
      </c>
      <c r="C239" s="3"/>
      <c r="D239" s="3" t="s">
        <v>9</v>
      </c>
      <c r="E239" s="3"/>
      <c r="F239" s="3"/>
      <c r="G239" s="3"/>
      <c r="H239" s="3"/>
      <c r="I239" s="3"/>
      <c r="J239" s="3" t="s">
        <v>9</v>
      </c>
      <c r="K239" s="3"/>
      <c r="L239" s="3"/>
      <c r="M239" s="3"/>
      <c r="N239" s="3"/>
      <c r="O239" s="3"/>
      <c r="P239" s="3" t="s">
        <v>247</v>
      </c>
      <c r="Q239" s="3" t="s">
        <v>16</v>
      </c>
      <c r="R239" s="3" t="s">
        <v>16</v>
      </c>
      <c r="S239" s="3" t="s">
        <v>27</v>
      </c>
      <c r="T239" s="3"/>
      <c r="U239" s="3"/>
      <c r="V239" s="3" t="s">
        <v>9</v>
      </c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12">
        <f>COUNTIF(Table16[[#This Row],[Catalogue of the Museum of London Antiquities 1854]:[Illustrations of Roman London 1859]],"=y")</f>
        <v>1</v>
      </c>
      <c r="AH239" s="12" t="str">
        <f>CONCATENATE(Table16[[#This Row],[Surname]],", ",Table16[[#This Row],[First name]])</f>
        <v>Cunningham, Peter</v>
      </c>
    </row>
    <row r="240" spans="1:34" hidden="1" x14ac:dyDescent="0.25">
      <c r="A240" t="s">
        <v>248</v>
      </c>
      <c r="B240" t="s">
        <v>40</v>
      </c>
      <c r="P240" t="s">
        <v>1645</v>
      </c>
      <c r="Q240" t="s">
        <v>16</v>
      </c>
      <c r="R240" s="3" t="s">
        <v>16</v>
      </c>
      <c r="S240" t="s">
        <v>27</v>
      </c>
      <c r="V240" t="s">
        <v>9</v>
      </c>
      <c r="W240" s="3"/>
      <c r="X240" s="3"/>
      <c r="Y240" s="3" t="s">
        <v>9</v>
      </c>
      <c r="Z240" s="3" t="s">
        <v>9</v>
      </c>
      <c r="AA240" s="3" t="s">
        <v>9</v>
      </c>
      <c r="AB240" s="3"/>
      <c r="AC240" s="3" t="s">
        <v>9</v>
      </c>
      <c r="AD240" s="3" t="s">
        <v>9</v>
      </c>
      <c r="AE240" s="3"/>
      <c r="AF240" s="3"/>
      <c r="AG240" s="12">
        <f>COUNTIF(Table16[[#This Row],[Catalogue of the Museum of London Antiquities 1854]:[Illustrations of Roman London 1859]],"=y")</f>
        <v>6</v>
      </c>
      <c r="AH240" s="12" t="str">
        <f>CONCATENATE(Table16[[#This Row],[Surname]],", ",Table16[[#This Row],[First name]])</f>
        <v>Curt, Joseph</v>
      </c>
    </row>
    <row r="241" spans="1:34" hidden="1" x14ac:dyDescent="0.25">
      <c r="A241" t="s">
        <v>1432</v>
      </c>
      <c r="B241" t="s">
        <v>173</v>
      </c>
      <c r="P241" t="s">
        <v>1433</v>
      </c>
      <c r="Q241" t="s">
        <v>16</v>
      </c>
      <c r="R241" s="3" t="s">
        <v>16</v>
      </c>
      <c r="S241" t="s">
        <v>27</v>
      </c>
      <c r="W241" s="3"/>
      <c r="X241" s="3"/>
      <c r="Y241" s="3"/>
      <c r="Z241" s="3" t="s">
        <v>9</v>
      </c>
      <c r="AA241" s="3"/>
      <c r="AB241" s="3"/>
      <c r="AC241" s="3"/>
      <c r="AD241" s="3"/>
      <c r="AE241" s="3"/>
      <c r="AF241" s="3"/>
      <c r="AG241" s="12">
        <f>COUNTIF(Table16[[#This Row],[Catalogue of the Museum of London Antiquities 1854]:[Illustrations of Roman London 1859]],"=y")</f>
        <v>1</v>
      </c>
      <c r="AH241" s="12" t="str">
        <f>CONCATENATE(Table16[[#This Row],[Surname]],", ",Table16[[#This Row],[First name]])</f>
        <v>Curtis, Alfred</v>
      </c>
    </row>
    <row r="242" spans="1:34" hidden="1" x14ac:dyDescent="0.25">
      <c r="A242" t="s">
        <v>879</v>
      </c>
      <c r="C242" t="s">
        <v>848</v>
      </c>
      <c r="F242" t="s">
        <v>9</v>
      </c>
      <c r="P242" t="s">
        <v>880</v>
      </c>
      <c r="Q242" t="s">
        <v>881</v>
      </c>
      <c r="R242" s="3" t="s">
        <v>26</v>
      </c>
      <c r="S242" t="s">
        <v>27</v>
      </c>
      <c r="W242" s="3"/>
      <c r="X242" s="3"/>
      <c r="Y242" s="3"/>
      <c r="Z242" s="3"/>
      <c r="AA242" s="3"/>
      <c r="AB242" s="3"/>
      <c r="AC242" s="3"/>
      <c r="AD242" s="3" t="s">
        <v>9</v>
      </c>
      <c r="AE242" s="3"/>
      <c r="AF242" s="3"/>
      <c r="AG242" s="12">
        <f>COUNTIF(Table16[[#This Row],[Catalogue of the Museum of London Antiquities 1854]:[Illustrations of Roman London 1859]],"=y")</f>
        <v>1</v>
      </c>
      <c r="AH242" s="12" t="str">
        <f>CONCATENATE(Table16[[#This Row],[Surname]],", ",Table16[[#This Row],[First name]])</f>
        <v xml:space="preserve">Darnley, </v>
      </c>
    </row>
    <row r="243" spans="1:34" hidden="1" x14ac:dyDescent="0.25">
      <c r="A243" t="s">
        <v>249</v>
      </c>
      <c r="B243" t="s">
        <v>250</v>
      </c>
      <c r="P243" t="s">
        <v>251</v>
      </c>
      <c r="Q243" t="s">
        <v>16</v>
      </c>
      <c r="R243" s="3" t="s">
        <v>16</v>
      </c>
      <c r="S243" t="s">
        <v>27</v>
      </c>
      <c r="V243" t="s">
        <v>9</v>
      </c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12">
        <f>COUNTIF(Table16[[#This Row],[Catalogue of the Museum of London Antiquities 1854]:[Illustrations of Roman London 1859]],"=y")</f>
        <v>1</v>
      </c>
      <c r="AH243" s="12" t="str">
        <f>CONCATENATE(Table16[[#This Row],[Surname]],", ",Table16[[#This Row],[First name]])</f>
        <v>Dasent, George Webbe</v>
      </c>
    </row>
    <row r="244" spans="1:34" x14ac:dyDescent="0.25">
      <c r="A244" t="s">
        <v>252</v>
      </c>
      <c r="B244" t="s">
        <v>1898</v>
      </c>
      <c r="C244" t="s">
        <v>24</v>
      </c>
      <c r="D244" t="s">
        <v>9</v>
      </c>
      <c r="E244" t="s">
        <v>9</v>
      </c>
      <c r="J244" t="s">
        <v>9</v>
      </c>
      <c r="P244" t="s">
        <v>253</v>
      </c>
      <c r="Q244" t="s">
        <v>254</v>
      </c>
      <c r="R244" s="3" t="s">
        <v>68</v>
      </c>
      <c r="S244" t="s">
        <v>27</v>
      </c>
      <c r="V244" t="s">
        <v>9</v>
      </c>
      <c r="W244" s="3"/>
      <c r="X244" s="3"/>
      <c r="Y244" s="3"/>
      <c r="Z244" s="3" t="s">
        <v>9</v>
      </c>
      <c r="AA244" s="3" t="s">
        <v>9</v>
      </c>
      <c r="AB244" s="3" t="s">
        <v>9</v>
      </c>
      <c r="AC244" s="3"/>
      <c r="AD244" s="3" t="s">
        <v>9</v>
      </c>
      <c r="AE244" s="3" t="s">
        <v>9</v>
      </c>
      <c r="AF244" s="3" t="s">
        <v>9</v>
      </c>
      <c r="AG244" s="12">
        <f>COUNTIF(Table16[[#This Row],[Catalogue of the Museum of London Antiquities 1854]:[Illustrations of Roman London 1859]],"=y")</f>
        <v>7</v>
      </c>
      <c r="AH244" s="12" t="str">
        <f>CONCATENATE(Table16[[#This Row],[Surname]],", ",Table16[[#This Row],[First name]])</f>
        <v>Dashwood, George Henry</v>
      </c>
    </row>
    <row r="245" spans="1:34" hidden="1" x14ac:dyDescent="0.25">
      <c r="A245" t="s">
        <v>252</v>
      </c>
      <c r="B245" t="s">
        <v>1899</v>
      </c>
      <c r="Q245" t="s">
        <v>1416</v>
      </c>
      <c r="R245" s="3" t="s">
        <v>468</v>
      </c>
      <c r="S245" t="s">
        <v>27</v>
      </c>
      <c r="W245" s="3"/>
      <c r="X245" s="3"/>
      <c r="Y245" s="3"/>
      <c r="Z245" s="3"/>
      <c r="AA245" s="3"/>
      <c r="AB245" s="3"/>
      <c r="AC245" s="3"/>
      <c r="AD245" s="3"/>
      <c r="AE245" s="3"/>
      <c r="AF245" s="3" t="s">
        <v>9</v>
      </c>
      <c r="AG245" s="12">
        <f>COUNTIF(Table16[[#This Row],[Catalogue of the Museum of London Antiquities 1854]:[Illustrations of Roman London 1859]],"=y")</f>
        <v>1</v>
      </c>
      <c r="AH245" s="12" t="str">
        <f>CONCATENATE(Table16[[#This Row],[Surname]],", ",Table16[[#This Row],[First name]])</f>
        <v>Dashwood, Thomas Junior</v>
      </c>
    </row>
    <row r="246" spans="1:34" x14ac:dyDescent="0.25">
      <c r="A246" t="s">
        <v>255</v>
      </c>
      <c r="B246" t="s">
        <v>81</v>
      </c>
      <c r="D246" t="s">
        <v>9</v>
      </c>
      <c r="J246" t="s">
        <v>9</v>
      </c>
      <c r="P246" t="s">
        <v>256</v>
      </c>
      <c r="Q246" t="s">
        <v>219</v>
      </c>
      <c r="R246" s="3" t="s">
        <v>3252</v>
      </c>
      <c r="S246" t="s">
        <v>27</v>
      </c>
      <c r="V246" t="s">
        <v>9</v>
      </c>
      <c r="W246" s="3"/>
      <c r="X246" s="3" t="s">
        <v>9</v>
      </c>
      <c r="Y246" s="3" t="s">
        <v>9</v>
      </c>
      <c r="Z246" s="3" t="s">
        <v>9</v>
      </c>
      <c r="AA246" s="3" t="s">
        <v>9</v>
      </c>
      <c r="AB246" s="3" t="s">
        <v>9</v>
      </c>
      <c r="AC246" s="3"/>
      <c r="AD246" s="3" t="s">
        <v>9</v>
      </c>
      <c r="AE246" s="3"/>
      <c r="AF246" s="3" t="s">
        <v>9</v>
      </c>
      <c r="AG246" s="12">
        <f>COUNTIF(Table16[[#This Row],[Catalogue of the Museum of London Antiquities 1854]:[Illustrations of Roman London 1859]],"=y")</f>
        <v>8</v>
      </c>
      <c r="AH246" s="12" t="str">
        <f>CONCATENATE(Table16[[#This Row],[Surname]],", ",Table16[[#This Row],[First name]])</f>
        <v>Davies, Robert</v>
      </c>
    </row>
    <row r="247" spans="1:34" hidden="1" x14ac:dyDescent="0.25">
      <c r="A247" t="s">
        <v>257</v>
      </c>
      <c r="B247" t="s">
        <v>42</v>
      </c>
      <c r="P247" t="s">
        <v>882</v>
      </c>
      <c r="Q247" t="s">
        <v>16</v>
      </c>
      <c r="R247" s="3" t="s">
        <v>16</v>
      </c>
      <c r="S247" t="s">
        <v>27</v>
      </c>
      <c r="W247" s="3"/>
      <c r="X247" s="3"/>
      <c r="Y247" s="3"/>
      <c r="Z247" s="3"/>
      <c r="AA247" s="3"/>
      <c r="AB247" s="3"/>
      <c r="AC247" s="3"/>
      <c r="AD247" s="3" t="s">
        <v>9</v>
      </c>
      <c r="AE247" s="3"/>
      <c r="AF247" s="3"/>
      <c r="AG247" s="12">
        <f>COUNTIF(Table16[[#This Row],[Catalogue of the Museum of London Antiquities 1854]:[Illustrations of Roman London 1859]],"=y")</f>
        <v>1</v>
      </c>
      <c r="AH247" s="12" t="str">
        <f>CONCATENATE(Table16[[#This Row],[Surname]],", ",Table16[[#This Row],[First name]])</f>
        <v>Davis, Arthur</v>
      </c>
    </row>
    <row r="248" spans="1:34" x14ac:dyDescent="0.25">
      <c r="A248" s="3" t="s">
        <v>257</v>
      </c>
      <c r="B248" s="3" t="s">
        <v>1315</v>
      </c>
      <c r="C248" s="3"/>
      <c r="D248" s="3" t="s">
        <v>9</v>
      </c>
      <c r="E248" s="3"/>
      <c r="F248" s="3"/>
      <c r="G248" s="3"/>
      <c r="H248" s="3"/>
      <c r="I248" s="3"/>
      <c r="J248" s="3" t="s">
        <v>9</v>
      </c>
      <c r="K248" s="3" t="s">
        <v>9</v>
      </c>
      <c r="L248" s="3"/>
      <c r="M248" s="3"/>
      <c r="N248" s="3" t="s">
        <v>2204</v>
      </c>
      <c r="O248" s="3"/>
      <c r="P248" s="3"/>
      <c r="Q248" s="3" t="s">
        <v>258</v>
      </c>
      <c r="R248" s="3" t="s">
        <v>259</v>
      </c>
      <c r="S248" s="3" t="s">
        <v>27</v>
      </c>
      <c r="T248" s="3"/>
      <c r="U248" s="3"/>
      <c r="V248" s="3" t="s">
        <v>9</v>
      </c>
      <c r="W248" s="3"/>
      <c r="X248" s="3"/>
      <c r="Y248" s="3" t="s">
        <v>9</v>
      </c>
      <c r="Z248" s="3" t="s">
        <v>9</v>
      </c>
      <c r="AA248" s="3" t="s">
        <v>9</v>
      </c>
      <c r="AB248" s="3" t="s">
        <v>9</v>
      </c>
      <c r="AC248" s="3" t="s">
        <v>9</v>
      </c>
      <c r="AD248" s="3"/>
      <c r="AE248" s="3"/>
      <c r="AF248" s="3"/>
      <c r="AG248" s="12">
        <f>COUNTIF(Table16[[#This Row],[Catalogue of the Museum of London Antiquities 1854]:[Illustrations of Roman London 1859]],"=y")</f>
        <v>6</v>
      </c>
      <c r="AH248" s="12" t="str">
        <f>CONCATENATE(Table16[[#This Row],[Surname]],", ",Table16[[#This Row],[First name]])</f>
        <v>Davis, J Barnard</v>
      </c>
    </row>
    <row r="249" spans="1:34" hidden="1" x14ac:dyDescent="0.25">
      <c r="A249" t="s">
        <v>727</v>
      </c>
      <c r="B249" t="s">
        <v>1900</v>
      </c>
      <c r="P249" t="s">
        <v>1901</v>
      </c>
      <c r="Q249" t="s">
        <v>1902</v>
      </c>
      <c r="R249" s="3" t="s">
        <v>400</v>
      </c>
      <c r="S249" t="s">
        <v>27</v>
      </c>
      <c r="W249" s="3"/>
      <c r="X249" s="3"/>
      <c r="Y249" s="3"/>
      <c r="Z249" s="3"/>
      <c r="AA249" s="3"/>
      <c r="AB249" s="3"/>
      <c r="AC249" s="3"/>
      <c r="AD249" s="3"/>
      <c r="AE249" s="3"/>
      <c r="AF249" s="3" t="s">
        <v>9</v>
      </c>
      <c r="AG249" s="12">
        <f>COUNTIF(Table16[[#This Row],[Catalogue of the Museum of London Antiquities 1854]:[Illustrations of Roman London 1859]],"=y")</f>
        <v>1</v>
      </c>
      <c r="AH249" s="12" t="str">
        <f>CONCATENATE(Table16[[#This Row],[Surname]],", ",Table16[[#This Row],[First name]])</f>
        <v>Dawson, Pudsey</v>
      </c>
    </row>
    <row r="250" spans="1:34" hidden="1" x14ac:dyDescent="0.25">
      <c r="A250" t="s">
        <v>260</v>
      </c>
      <c r="B250" t="s">
        <v>1314</v>
      </c>
      <c r="C250" t="s">
        <v>24</v>
      </c>
      <c r="E250" t="s">
        <v>9</v>
      </c>
      <c r="I250" t="s">
        <v>48</v>
      </c>
      <c r="J250" t="s">
        <v>9</v>
      </c>
      <c r="P250" t="s">
        <v>1496</v>
      </c>
      <c r="Q250" t="s">
        <v>536</v>
      </c>
      <c r="R250" s="3" t="s">
        <v>537</v>
      </c>
      <c r="S250" t="s">
        <v>27</v>
      </c>
      <c r="T250" t="s">
        <v>9</v>
      </c>
      <c r="V250" t="s">
        <v>9</v>
      </c>
      <c r="W250" s="3"/>
      <c r="X250" s="3"/>
      <c r="Y250" s="3" t="s">
        <v>9</v>
      </c>
      <c r="Z250" s="3" t="s">
        <v>9</v>
      </c>
      <c r="AA250" s="3" t="s">
        <v>9</v>
      </c>
      <c r="AB250" s="3" t="s">
        <v>9</v>
      </c>
      <c r="AC250" s="3" t="s">
        <v>9</v>
      </c>
      <c r="AD250" s="3" t="s">
        <v>9</v>
      </c>
      <c r="AE250" s="3"/>
      <c r="AF250" s="3" t="s">
        <v>9</v>
      </c>
      <c r="AG250" s="12">
        <f>COUNTIF(Table16[[#This Row],[Catalogue of the Museum of London Antiquities 1854]:[Illustrations of Roman London 1859]],"=y")</f>
        <v>8</v>
      </c>
      <c r="AH250" s="12" t="str">
        <f>CONCATENATE(Table16[[#This Row],[Surname]],", ",Table16[[#This Row],[First name]])</f>
        <v>Deane, J Bathhurst</v>
      </c>
    </row>
    <row r="251" spans="1:34" hidden="1" x14ac:dyDescent="0.25">
      <c r="A251" t="s">
        <v>261</v>
      </c>
      <c r="B251" t="s">
        <v>113</v>
      </c>
      <c r="J251" t="s">
        <v>9</v>
      </c>
      <c r="P251" t="s">
        <v>262</v>
      </c>
      <c r="Q251" t="s">
        <v>263</v>
      </c>
      <c r="R251" s="3" t="s">
        <v>400</v>
      </c>
      <c r="S251" t="s">
        <v>27</v>
      </c>
      <c r="V251" t="s">
        <v>9</v>
      </c>
      <c r="W251" s="3"/>
      <c r="X251" s="3" t="s">
        <v>9</v>
      </c>
      <c r="Y251" s="3" t="s">
        <v>9</v>
      </c>
      <c r="Z251" s="3" t="s">
        <v>9</v>
      </c>
      <c r="AA251" s="3" t="s">
        <v>9</v>
      </c>
      <c r="AB251" s="3"/>
      <c r="AC251" s="3"/>
      <c r="AD251" s="3" t="s">
        <v>9</v>
      </c>
      <c r="AE251" s="3"/>
      <c r="AF251" s="3" t="s">
        <v>9</v>
      </c>
      <c r="AG251" s="12">
        <f>COUNTIF(Table16[[#This Row],[Catalogue of the Museum of London Antiquities 1854]:[Illustrations of Roman London 1859]],"=y")</f>
        <v>7</v>
      </c>
      <c r="AH251" s="12" t="str">
        <f>CONCATENATE(Table16[[#This Row],[Surname]],", ",Table16[[#This Row],[First name]])</f>
        <v>Dearden, James</v>
      </c>
    </row>
    <row r="252" spans="1:34" hidden="1" x14ac:dyDescent="0.25">
      <c r="A252" t="s">
        <v>883</v>
      </c>
      <c r="J252" t="s">
        <v>9</v>
      </c>
      <c r="Q252" t="s">
        <v>884</v>
      </c>
      <c r="R252" s="3" t="s">
        <v>885</v>
      </c>
      <c r="S252" t="s">
        <v>211</v>
      </c>
      <c r="W252" s="3"/>
      <c r="X252" s="3"/>
      <c r="Y252" s="3"/>
      <c r="Z252" s="3"/>
      <c r="AA252" s="3"/>
      <c r="AB252" s="3"/>
      <c r="AC252" s="3"/>
      <c r="AD252" s="3" t="s">
        <v>9</v>
      </c>
      <c r="AE252" s="3"/>
      <c r="AF252" s="3"/>
      <c r="AG252" s="12">
        <f>COUNTIF(Table16[[#This Row],[Catalogue of the Museum of London Antiquities 1854]:[Illustrations of Roman London 1859]],"=y")</f>
        <v>1</v>
      </c>
      <c r="AH252" s="12" t="str">
        <f>CONCATENATE(Table16[[#This Row],[Surname]],", ",Table16[[#This Row],[First name]])</f>
        <v xml:space="preserve">DeGerville, </v>
      </c>
    </row>
    <row r="253" spans="1:34" x14ac:dyDescent="0.25">
      <c r="A253" t="s">
        <v>1218</v>
      </c>
      <c r="B253" t="s">
        <v>11</v>
      </c>
      <c r="D253" t="s">
        <v>9</v>
      </c>
      <c r="P253" t="s">
        <v>1219</v>
      </c>
      <c r="Q253" t="s">
        <v>1220</v>
      </c>
      <c r="R253" s="3" t="s">
        <v>468</v>
      </c>
      <c r="S253" t="s">
        <v>27</v>
      </c>
      <c r="W253" s="3" t="s">
        <v>9</v>
      </c>
      <c r="X253" s="3"/>
      <c r="Y253" s="3"/>
      <c r="Z253" s="3"/>
      <c r="AA253" s="3"/>
      <c r="AB253" s="3"/>
      <c r="AC253" s="3"/>
      <c r="AD253" s="3"/>
      <c r="AE253" s="3"/>
      <c r="AF253" s="3"/>
      <c r="AG253" s="12">
        <f>COUNTIF(Table16[[#This Row],[Catalogue of the Museum of London Antiquities 1854]:[Illustrations of Roman London 1859]],"=y")</f>
        <v>1</v>
      </c>
      <c r="AH253" s="12" t="str">
        <f>CONCATENATE(Table16[[#This Row],[Surname]],", ",Table16[[#This Row],[First name]])</f>
        <v>Dennett, John</v>
      </c>
    </row>
    <row r="254" spans="1:34" hidden="1" x14ac:dyDescent="0.25">
      <c r="A254" t="s">
        <v>1297</v>
      </c>
      <c r="Q254" t="s">
        <v>16</v>
      </c>
      <c r="R254" s="3" t="s">
        <v>16</v>
      </c>
      <c r="S254" t="s">
        <v>27</v>
      </c>
      <c r="U254" t="s">
        <v>1297</v>
      </c>
      <c r="W254" s="3"/>
      <c r="X254" s="3"/>
      <c r="Y254" s="3" t="s">
        <v>9</v>
      </c>
      <c r="Z254" s="3" t="s">
        <v>9</v>
      </c>
      <c r="AA254" s="3" t="s">
        <v>9</v>
      </c>
      <c r="AB254" s="3"/>
      <c r="AC254" s="3"/>
      <c r="AD254" s="3"/>
      <c r="AE254" s="3"/>
      <c r="AF254" s="3"/>
      <c r="AG254" s="12">
        <f>COUNTIF(Table16[[#This Row],[Catalogue of the Museum of London Antiquities 1854]:[Illustrations of Roman London 1859]],"=y")</f>
        <v>3</v>
      </c>
      <c r="AH254" s="12" t="str">
        <f>CONCATENATE(Table16[[#This Row],[Surname]],", ",Table16[[#This Row],[First name]])</f>
        <v xml:space="preserve">Department of Antiquities British Museum, </v>
      </c>
    </row>
    <row r="255" spans="1:34" x14ac:dyDescent="0.25">
      <c r="A255" t="s">
        <v>1903</v>
      </c>
      <c r="B255" t="s">
        <v>1905</v>
      </c>
      <c r="C255" t="s">
        <v>1904</v>
      </c>
      <c r="D255" t="s">
        <v>9</v>
      </c>
      <c r="F255" t="s">
        <v>9</v>
      </c>
      <c r="P255" t="s">
        <v>2212</v>
      </c>
      <c r="Q255" t="s">
        <v>2213</v>
      </c>
      <c r="R255" s="3" t="s">
        <v>400</v>
      </c>
      <c r="S255" t="s">
        <v>27</v>
      </c>
      <c r="W255" s="3"/>
      <c r="X255" s="3"/>
      <c r="Y255" s="3"/>
      <c r="Z255" s="3"/>
      <c r="AA255" s="3"/>
      <c r="AB255" s="3"/>
      <c r="AC255" s="3"/>
      <c r="AD255" s="3"/>
      <c r="AE255" s="3"/>
      <c r="AF255" s="3" t="s">
        <v>9</v>
      </c>
      <c r="AG255" s="12">
        <f>COUNTIF(Table16[[#This Row],[Catalogue of the Museum of London Antiquities 1854]:[Illustrations of Roman London 1859]],"=y")</f>
        <v>1</v>
      </c>
      <c r="AH255" s="12" t="str">
        <f>CONCATENATE(Table16[[#This Row],[Surname]],", ",Table16[[#This Row],[First name]])</f>
        <v>Devonshire, Duke of</v>
      </c>
    </row>
    <row r="256" spans="1:34" hidden="1" x14ac:dyDescent="0.25">
      <c r="A256" t="s">
        <v>1265</v>
      </c>
      <c r="B256" t="s">
        <v>1266</v>
      </c>
      <c r="Q256" t="s">
        <v>265</v>
      </c>
      <c r="R256" s="3" t="s">
        <v>266</v>
      </c>
      <c r="S256" t="s">
        <v>27</v>
      </c>
      <c r="V256" t="s">
        <v>9</v>
      </c>
      <c r="W256" s="3"/>
      <c r="X256" s="3" t="s">
        <v>9</v>
      </c>
      <c r="Y256" s="3" t="s">
        <v>9</v>
      </c>
      <c r="Z256" s="3" t="s">
        <v>9</v>
      </c>
      <c r="AA256" s="3" t="s">
        <v>9</v>
      </c>
      <c r="AB256" s="3" t="s">
        <v>9</v>
      </c>
      <c r="AC256" s="3"/>
      <c r="AD256" s="3"/>
      <c r="AE256" s="3"/>
      <c r="AF256" s="3"/>
      <c r="AG256" s="12">
        <f>COUNTIF(Table16[[#This Row],[Catalogue of the Museum of London Antiquities 1854]:[Illustrations of Roman London 1859]],"=y")</f>
        <v>6</v>
      </c>
      <c r="AH256" s="12" t="str">
        <f>CONCATENATE(Table16[[#This Row],[Surname]],", ",Table16[[#This Row],[First name]])</f>
        <v>Dewilde, J G</v>
      </c>
    </row>
    <row r="257" spans="1:34" hidden="1" x14ac:dyDescent="0.25">
      <c r="A257" t="s">
        <v>264</v>
      </c>
      <c r="B257" t="s">
        <v>267</v>
      </c>
      <c r="P257" t="s">
        <v>268</v>
      </c>
      <c r="Q257" t="s">
        <v>16</v>
      </c>
      <c r="R257" s="3" t="s">
        <v>269</v>
      </c>
      <c r="S257" t="s">
        <v>27</v>
      </c>
      <c r="V257" t="s">
        <v>9</v>
      </c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12">
        <f>COUNTIF(Table16[[#This Row],[Catalogue of the Museum of London Antiquities 1854]:[Illustrations of Roman London 1859]],"=y")</f>
        <v>1</v>
      </c>
      <c r="AH257" s="12" t="str">
        <f>CONCATENATE(Table16[[#This Row],[Surname]],", ",Table16[[#This Row],[First name]])</f>
        <v>De Wilde, Rexworthy</v>
      </c>
    </row>
    <row r="258" spans="1:34" hidden="1" x14ac:dyDescent="0.25">
      <c r="A258" t="s">
        <v>270</v>
      </c>
      <c r="Q258" t="s">
        <v>271</v>
      </c>
      <c r="R258" s="3" t="s">
        <v>1021</v>
      </c>
      <c r="S258" t="s">
        <v>211</v>
      </c>
      <c r="V258" t="s">
        <v>9</v>
      </c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12">
        <f>COUNTIF(Table16[[#This Row],[Catalogue of the Museum of London Antiquities 1854]:[Illustrations of Roman London 1859]],"=y")</f>
        <v>1</v>
      </c>
      <c r="AH258" s="12" t="str">
        <f>CONCATENATE(Table16[[#This Row],[Surname]],", ",Table16[[#This Row],[First name]])</f>
        <v xml:space="preserve">Deschamps de Pas, </v>
      </c>
    </row>
    <row r="259" spans="1:34" hidden="1" x14ac:dyDescent="0.25">
      <c r="A259" t="s">
        <v>886</v>
      </c>
      <c r="B259" t="s">
        <v>72</v>
      </c>
      <c r="P259" t="s">
        <v>887</v>
      </c>
      <c r="Q259" t="s">
        <v>836</v>
      </c>
      <c r="R259" s="3" t="s">
        <v>26</v>
      </c>
      <c r="S259" t="s">
        <v>27</v>
      </c>
      <c r="W259" s="3"/>
      <c r="X259" s="3"/>
      <c r="Y259" s="3"/>
      <c r="Z259" s="3"/>
      <c r="AA259" s="3"/>
      <c r="AB259" s="3"/>
      <c r="AC259" s="3"/>
      <c r="AD259" s="3" t="s">
        <v>9</v>
      </c>
      <c r="AE259" s="3"/>
      <c r="AF259" s="3"/>
      <c r="AG259" s="12">
        <f>COUNTIF(Table16[[#This Row],[Catalogue of the Museum of London Antiquities 1854]:[Illustrations of Roman London 1859]],"=y")</f>
        <v>1</v>
      </c>
      <c r="AH259" s="12" t="str">
        <f>CONCATENATE(Table16[[#This Row],[Surname]],", ",Table16[[#This Row],[First name]])</f>
        <v>Devaynes, William</v>
      </c>
    </row>
    <row r="260" spans="1:34" x14ac:dyDescent="0.25">
      <c r="A260" t="s">
        <v>888</v>
      </c>
      <c r="B260" t="s">
        <v>889</v>
      </c>
      <c r="D260" t="s">
        <v>9</v>
      </c>
      <c r="I260" t="s">
        <v>73</v>
      </c>
      <c r="J260" t="s">
        <v>9</v>
      </c>
      <c r="P260" t="s">
        <v>890</v>
      </c>
      <c r="Q260" t="s">
        <v>16</v>
      </c>
      <c r="R260" s="3" t="s">
        <v>16</v>
      </c>
      <c r="S260" t="s">
        <v>27</v>
      </c>
      <c r="W260" s="3"/>
      <c r="X260" s="3"/>
      <c r="Y260" s="3"/>
      <c r="Z260" s="3"/>
      <c r="AA260" s="3"/>
      <c r="AB260" s="3"/>
      <c r="AC260" s="3"/>
      <c r="AD260" s="3" t="s">
        <v>9</v>
      </c>
      <c r="AE260" s="3"/>
      <c r="AF260" s="3"/>
      <c r="AG260" s="12">
        <f>COUNTIF(Table16[[#This Row],[Catalogue of the Museum of London Antiquities 1854]:[Illustrations of Roman London 1859]],"=y")</f>
        <v>1</v>
      </c>
      <c r="AH260" s="12" t="str">
        <f>CONCATENATE(Table16[[#This Row],[Surname]],", ",Table16[[#This Row],[First name]])</f>
        <v>Diamond, Hugh Welch</v>
      </c>
    </row>
    <row r="261" spans="1:34" x14ac:dyDescent="0.25">
      <c r="A261" t="s">
        <v>1906</v>
      </c>
      <c r="B261" t="s">
        <v>29</v>
      </c>
      <c r="D261" t="s">
        <v>9</v>
      </c>
      <c r="P261" t="s">
        <v>1907</v>
      </c>
      <c r="Q261" t="s">
        <v>16</v>
      </c>
      <c r="R261" s="3" t="s">
        <v>16</v>
      </c>
      <c r="S261" t="s">
        <v>27</v>
      </c>
      <c r="W261" s="3"/>
      <c r="X261" s="3"/>
      <c r="Y261" s="3"/>
      <c r="Z261" s="3"/>
      <c r="AA261" s="3"/>
      <c r="AB261" s="3"/>
      <c r="AC261" s="3"/>
      <c r="AD261" s="3"/>
      <c r="AE261" s="3"/>
      <c r="AF261" s="3" t="s">
        <v>9</v>
      </c>
      <c r="AG261" s="12">
        <f>COUNTIF(Table16[[#This Row],[Catalogue of the Museum of London Antiquities 1854]:[Illustrations of Roman London 1859]],"=y")</f>
        <v>1</v>
      </c>
      <c r="AH261" s="12" t="str">
        <f>CONCATENATE(Table16[[#This Row],[Surname]],", ",Table16[[#This Row],[First name]])</f>
        <v>Dickens, Charles</v>
      </c>
    </row>
    <row r="262" spans="1:34" hidden="1" x14ac:dyDescent="0.25">
      <c r="A262" t="s">
        <v>1497</v>
      </c>
      <c r="B262" t="s">
        <v>1316</v>
      </c>
      <c r="J262" t="s">
        <v>9</v>
      </c>
      <c r="P262" t="s">
        <v>1646</v>
      </c>
      <c r="Q262" t="s">
        <v>1647</v>
      </c>
      <c r="R262" s="3" t="s">
        <v>537</v>
      </c>
      <c r="S262" t="s">
        <v>27</v>
      </c>
      <c r="W262" s="3"/>
      <c r="X262" s="3"/>
      <c r="Y262" s="3" t="s">
        <v>9</v>
      </c>
      <c r="Z262" s="3" t="s">
        <v>9</v>
      </c>
      <c r="AA262" s="3" t="s">
        <v>9</v>
      </c>
      <c r="AB262" s="3" t="s">
        <v>9</v>
      </c>
      <c r="AC262" s="3" t="s">
        <v>9</v>
      </c>
      <c r="AD262" s="3"/>
      <c r="AE262" s="3"/>
      <c r="AF262" s="3"/>
      <c r="AG262" s="12">
        <f>COUNTIF(Table16[[#This Row],[Catalogue of the Museum of London Antiquities 1854]:[Illustrations of Roman London 1859]],"=y")</f>
        <v>5</v>
      </c>
      <c r="AH262" s="12" t="str">
        <f>CONCATENATE(Table16[[#This Row],[Surname]],", ",Table16[[#This Row],[First name]])</f>
        <v>Dickinson, Francis Henry</v>
      </c>
    </row>
    <row r="263" spans="1:34" x14ac:dyDescent="0.25">
      <c r="A263" s="3" t="s">
        <v>272</v>
      </c>
      <c r="B263" s="3" t="s">
        <v>1912</v>
      </c>
      <c r="C263" s="3"/>
      <c r="D263" s="3" t="s">
        <v>9</v>
      </c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 t="s">
        <v>273</v>
      </c>
      <c r="Q263" s="3" t="s">
        <v>16</v>
      </c>
      <c r="R263" s="3" t="s">
        <v>16</v>
      </c>
      <c r="S263" s="3" t="s">
        <v>27</v>
      </c>
      <c r="T263" s="3"/>
      <c r="U263" s="3"/>
      <c r="V263" s="3" t="s">
        <v>9</v>
      </c>
      <c r="W263" s="3"/>
      <c r="X263" s="3"/>
      <c r="Y263" s="3"/>
      <c r="Z263" s="3"/>
      <c r="AA263" s="3"/>
      <c r="AB263" s="3"/>
      <c r="AC263" s="3"/>
      <c r="AD263" s="3"/>
      <c r="AE263" s="3"/>
      <c r="AF263" s="3" t="s">
        <v>9</v>
      </c>
      <c r="AG263" s="12">
        <f>COUNTIF(Table16[[#This Row],[Catalogue of the Museum of London Antiquities 1854]:[Illustrations of Roman London 1859]],"=y")</f>
        <v>2</v>
      </c>
      <c r="AH263" s="12" t="str">
        <f>CONCATENATE(Table16[[#This Row],[Surname]],", ",Table16[[#This Row],[First name]])</f>
        <v>Dilke, C Wentworth</v>
      </c>
    </row>
    <row r="264" spans="1:34" x14ac:dyDescent="0.25">
      <c r="A264" s="3" t="s">
        <v>1908</v>
      </c>
      <c r="B264" s="3" t="s">
        <v>11</v>
      </c>
      <c r="C264" s="3"/>
      <c r="D264" s="3" t="s">
        <v>9</v>
      </c>
      <c r="E264" s="3"/>
      <c r="F264" s="3"/>
      <c r="G264" s="3"/>
      <c r="H264" s="3"/>
      <c r="I264" s="3" t="s">
        <v>1909</v>
      </c>
      <c r="J264" s="3" t="s">
        <v>9</v>
      </c>
      <c r="K264" s="3"/>
      <c r="L264" s="3"/>
      <c r="M264" s="3"/>
      <c r="N264" s="3"/>
      <c r="O264" s="3"/>
      <c r="P264" s="3" t="s">
        <v>1910</v>
      </c>
      <c r="Q264" s="3" t="s">
        <v>1911</v>
      </c>
      <c r="R264" s="3" t="s">
        <v>185</v>
      </c>
      <c r="S264" s="3" t="s">
        <v>27</v>
      </c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 t="s">
        <v>9</v>
      </c>
      <c r="AG264" s="12">
        <f>COUNTIF(Table16[[#This Row],[Catalogue of the Museum of London Antiquities 1854]:[Illustrations of Roman London 1859]],"=y")</f>
        <v>1</v>
      </c>
      <c r="AH264" s="12" t="str">
        <f>CONCATENATE(Table16[[#This Row],[Surname]],", ",Table16[[#This Row],[First name]])</f>
        <v>Disney, John</v>
      </c>
    </row>
    <row r="265" spans="1:34" hidden="1" x14ac:dyDescent="0.25">
      <c r="A265" t="s">
        <v>1221</v>
      </c>
      <c r="B265" t="s">
        <v>196</v>
      </c>
      <c r="Q265" t="s">
        <v>1222</v>
      </c>
      <c r="R265" s="3" t="s">
        <v>3253</v>
      </c>
      <c r="S265" t="s">
        <v>27</v>
      </c>
      <c r="W265" s="3" t="s">
        <v>9</v>
      </c>
      <c r="X265" s="3"/>
      <c r="Y265" s="3"/>
      <c r="Z265" s="3"/>
      <c r="AA265" s="3"/>
      <c r="AB265" s="3"/>
      <c r="AC265" s="3"/>
      <c r="AD265" s="3"/>
      <c r="AE265" s="3"/>
      <c r="AF265" s="3"/>
      <c r="AG265" s="12">
        <f>COUNTIF(Table16[[#This Row],[Catalogue of the Museum of London Antiquities 1854]:[Illustrations of Roman London 1859]],"=y")</f>
        <v>1</v>
      </c>
      <c r="AH265" s="12" t="str">
        <f>CONCATENATE(Table16[[#This Row],[Surname]],", ",Table16[[#This Row],[First name]])</f>
        <v>Dixon, Frederick</v>
      </c>
    </row>
    <row r="266" spans="1:34" x14ac:dyDescent="0.25">
      <c r="A266" s="3" t="s">
        <v>1317</v>
      </c>
      <c r="B266" s="3" t="s">
        <v>125</v>
      </c>
      <c r="C266" s="3"/>
      <c r="D266" s="3" t="s">
        <v>9</v>
      </c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 t="s">
        <v>1648</v>
      </c>
      <c r="Q266" s="3" t="s">
        <v>2287</v>
      </c>
      <c r="R266" s="3" t="s">
        <v>3253</v>
      </c>
      <c r="S266" s="3" t="s">
        <v>27</v>
      </c>
      <c r="T266" s="3" t="s">
        <v>9</v>
      </c>
      <c r="U266" s="3"/>
      <c r="V266" s="3"/>
      <c r="W266" s="3"/>
      <c r="X266" s="3"/>
      <c r="Y266" s="3"/>
      <c r="Z266" s="3"/>
      <c r="AA266" s="3" t="s">
        <v>9</v>
      </c>
      <c r="AB266" s="3" t="s">
        <v>9</v>
      </c>
      <c r="AC266" s="3" t="s">
        <v>9</v>
      </c>
      <c r="AD266" s="3"/>
      <c r="AE266" s="3"/>
      <c r="AF266" s="3" t="s">
        <v>9</v>
      </c>
      <c r="AG266" s="12">
        <f>COUNTIF(Table16[[#This Row],[Catalogue of the Museum of London Antiquities 1854]:[Illustrations of Roman London 1859]],"=y")</f>
        <v>4</v>
      </c>
      <c r="AH266" s="12" t="str">
        <f>CONCATENATE(Table16[[#This Row],[Surname]],", ",Table16[[#This Row],[First name]])</f>
        <v>Dodd, Henry</v>
      </c>
    </row>
    <row r="267" spans="1:34" hidden="1" x14ac:dyDescent="0.25">
      <c r="A267" t="s">
        <v>1317</v>
      </c>
      <c r="B267" t="s">
        <v>547</v>
      </c>
      <c r="P267" t="s">
        <v>1318</v>
      </c>
      <c r="Q267" t="s">
        <v>16</v>
      </c>
      <c r="R267" s="3" t="s">
        <v>16</v>
      </c>
      <c r="S267" t="s">
        <v>27</v>
      </c>
      <c r="W267" s="3"/>
      <c r="X267" s="3"/>
      <c r="Y267" s="3" t="s">
        <v>9</v>
      </c>
      <c r="Z267" s="3" t="s">
        <v>9</v>
      </c>
      <c r="AA267" s="3"/>
      <c r="AB267" s="3"/>
      <c r="AC267" s="3"/>
      <c r="AD267" s="3"/>
      <c r="AE267" s="3"/>
      <c r="AF267" s="3" t="s">
        <v>9</v>
      </c>
      <c r="AG267" s="12">
        <f>COUNTIF(Table16[[#This Row],[Catalogue of the Museum of London Antiquities 1854]:[Illustrations of Roman London 1859]],"=y")</f>
        <v>3</v>
      </c>
      <c r="AH267" s="12" t="str">
        <f>CONCATENATE(Table16[[#This Row],[Surname]],", ",Table16[[#This Row],[First name]])</f>
        <v>Dodd, Samuel</v>
      </c>
    </row>
    <row r="268" spans="1:34" hidden="1" x14ac:dyDescent="0.25">
      <c r="A268" t="s">
        <v>275</v>
      </c>
      <c r="Q268" t="s">
        <v>274</v>
      </c>
      <c r="R268" s="3" t="s">
        <v>215</v>
      </c>
      <c r="S268" t="s">
        <v>27</v>
      </c>
      <c r="U268" t="s">
        <v>275</v>
      </c>
      <c r="V268" t="s">
        <v>9</v>
      </c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12">
        <f>COUNTIF(Table16[[#This Row],[Catalogue of the Museum of London Antiquities 1854]:[Illustrations of Roman London 1859]],"=y")</f>
        <v>1</v>
      </c>
      <c r="AH268" s="12" t="str">
        <f>CONCATENATE(Table16[[#This Row],[Surname]],", ",Table16[[#This Row],[First name]])</f>
        <v xml:space="preserve">Dorset County Museum and Library, </v>
      </c>
    </row>
    <row r="269" spans="1:34" x14ac:dyDescent="0.25">
      <c r="A269" s="3" t="s">
        <v>1223</v>
      </c>
      <c r="B269" s="3" t="s">
        <v>125</v>
      </c>
      <c r="C269" s="3" t="s">
        <v>76</v>
      </c>
      <c r="D269" s="3" t="s">
        <v>9</v>
      </c>
      <c r="E269" s="3"/>
      <c r="F269" s="3" t="s">
        <v>9</v>
      </c>
      <c r="G269" s="3"/>
      <c r="H269" s="3"/>
      <c r="I269" s="3"/>
      <c r="J269" s="3"/>
      <c r="K269" s="3"/>
      <c r="L269" s="3"/>
      <c r="M269" s="3"/>
      <c r="N269" s="3"/>
      <c r="O269" s="3"/>
      <c r="P269" s="3" t="s">
        <v>1224</v>
      </c>
      <c r="Q269" s="3" t="s">
        <v>1649</v>
      </c>
      <c r="R269" s="3" t="s">
        <v>266</v>
      </c>
      <c r="S269" s="3" t="s">
        <v>27</v>
      </c>
      <c r="T269" s="3"/>
      <c r="U269" s="3"/>
      <c r="V269" s="3"/>
      <c r="W269" s="3" t="s">
        <v>9</v>
      </c>
      <c r="X269" s="3" t="s">
        <v>9</v>
      </c>
      <c r="Y269" s="3" t="s">
        <v>9</v>
      </c>
      <c r="Z269" s="3" t="s">
        <v>9</v>
      </c>
      <c r="AA269" s="3" t="s">
        <v>9</v>
      </c>
      <c r="AB269" s="3" t="s">
        <v>9</v>
      </c>
      <c r="AC269" s="3" t="s">
        <v>9</v>
      </c>
      <c r="AD269" s="3"/>
      <c r="AE269" s="3"/>
      <c r="AF269" s="3" t="s">
        <v>9</v>
      </c>
      <c r="AG269" s="12">
        <f>COUNTIF(Table16[[#This Row],[Catalogue of the Museum of London Antiquities 1854]:[Illustrations of Roman London 1859]],"=y")</f>
        <v>8</v>
      </c>
      <c r="AH269" s="12" t="str">
        <f>CONCATENATE(Table16[[#This Row],[Surname]],", ",Table16[[#This Row],[First name]])</f>
        <v>Dryden, Henry</v>
      </c>
    </row>
    <row r="270" spans="1:34" x14ac:dyDescent="0.25">
      <c r="A270" t="s">
        <v>276</v>
      </c>
      <c r="B270" t="s">
        <v>277</v>
      </c>
      <c r="C270" t="s">
        <v>1319</v>
      </c>
      <c r="D270" t="s">
        <v>9</v>
      </c>
      <c r="N270" t="s">
        <v>1319</v>
      </c>
      <c r="O270" t="s">
        <v>9</v>
      </c>
      <c r="Q270" t="s">
        <v>278</v>
      </c>
      <c r="R270" s="3" t="s">
        <v>26</v>
      </c>
      <c r="S270" t="s">
        <v>27</v>
      </c>
      <c r="V270" t="s">
        <v>9</v>
      </c>
      <c r="W270" s="3" t="s">
        <v>9</v>
      </c>
      <c r="X270" s="3" t="s">
        <v>9</v>
      </c>
      <c r="Y270" s="3" t="s">
        <v>9</v>
      </c>
      <c r="Z270" s="3" t="s">
        <v>9</v>
      </c>
      <c r="AA270" s="3" t="s">
        <v>9</v>
      </c>
      <c r="AB270" s="3" t="s">
        <v>9</v>
      </c>
      <c r="AC270" s="3" t="s">
        <v>9</v>
      </c>
      <c r="AD270" s="3" t="s">
        <v>9</v>
      </c>
      <c r="AE270" s="3"/>
      <c r="AF270" s="3"/>
      <c r="AG270" s="12">
        <f>COUNTIF(Table16[[#This Row],[Catalogue of the Museum of London Antiquities 1854]:[Illustrations of Roman London 1859]],"=y")</f>
        <v>9</v>
      </c>
      <c r="AH270" s="12" t="str">
        <f>CONCATENATE(Table16[[#This Row],[Surname]],", ",Table16[[#This Row],[First name]])</f>
        <v>Dunkin, Alfred John</v>
      </c>
    </row>
    <row r="271" spans="1:34" hidden="1" x14ac:dyDescent="0.25">
      <c r="A271" t="s">
        <v>276</v>
      </c>
      <c r="C271" t="s">
        <v>369</v>
      </c>
      <c r="P271" t="s">
        <v>1650</v>
      </c>
      <c r="Q271" t="s">
        <v>278</v>
      </c>
      <c r="R271" s="3" t="s">
        <v>26</v>
      </c>
      <c r="S271" t="s">
        <v>27</v>
      </c>
      <c r="W271" s="3"/>
      <c r="X271" s="3"/>
      <c r="Y271" s="3"/>
      <c r="Z271" s="3"/>
      <c r="AA271" s="3"/>
      <c r="AB271" s="3"/>
      <c r="AC271" s="3" t="s">
        <v>9</v>
      </c>
      <c r="AD271" s="3"/>
      <c r="AE271" s="3"/>
      <c r="AF271" s="3"/>
      <c r="AG271" s="12">
        <f>COUNTIF(Table16[[#This Row],[Catalogue of the Museum of London Antiquities 1854]:[Illustrations of Roman London 1859]],"=y")</f>
        <v>1</v>
      </c>
      <c r="AH271" s="12" t="str">
        <f>CONCATENATE(Table16[[#This Row],[Surname]],", ",Table16[[#This Row],[First name]])</f>
        <v xml:space="preserve">Dunkin, </v>
      </c>
    </row>
    <row r="272" spans="1:34" hidden="1" x14ac:dyDescent="0.25">
      <c r="A272" t="s">
        <v>276</v>
      </c>
      <c r="C272" t="s">
        <v>335</v>
      </c>
      <c r="Q272" t="s">
        <v>278</v>
      </c>
      <c r="R272" s="3" t="s">
        <v>26</v>
      </c>
      <c r="S272" t="s">
        <v>27</v>
      </c>
      <c r="W272" s="3"/>
      <c r="X272" s="3"/>
      <c r="Y272" s="3"/>
      <c r="Z272" s="3"/>
      <c r="AA272" s="3"/>
      <c r="AB272" s="3"/>
      <c r="AC272" s="3"/>
      <c r="AD272" s="3"/>
      <c r="AE272" s="3"/>
      <c r="AF272" s="3" t="s">
        <v>9</v>
      </c>
      <c r="AG272" s="12">
        <f>COUNTIF(Table16[[#This Row],[Catalogue of the Museum of London Antiquities 1854]:[Illustrations of Roman London 1859]],"=y")</f>
        <v>1</v>
      </c>
      <c r="AH272" s="12" t="str">
        <f>CONCATENATE(Table16[[#This Row],[Surname]],", ",Table16[[#This Row],[First name]])</f>
        <v xml:space="preserve">Dunkin, </v>
      </c>
    </row>
    <row r="273" spans="1:34" hidden="1" x14ac:dyDescent="0.25">
      <c r="A273" t="s">
        <v>1267</v>
      </c>
      <c r="P273" t="s">
        <v>1268</v>
      </c>
      <c r="Q273" t="s">
        <v>16</v>
      </c>
      <c r="R273" s="3" t="s">
        <v>16</v>
      </c>
      <c r="S273" t="s">
        <v>27</v>
      </c>
      <c r="W273" s="3"/>
      <c r="X273" s="3" t="s">
        <v>9</v>
      </c>
      <c r="Y273" s="3"/>
      <c r="Z273" s="3"/>
      <c r="AA273" s="3"/>
      <c r="AB273" s="3"/>
      <c r="AC273" s="3"/>
      <c r="AD273" s="3"/>
      <c r="AE273" s="3"/>
      <c r="AF273" s="3"/>
      <c r="AG273" s="12">
        <f>COUNTIF(Table16[[#This Row],[Catalogue of the Museum of London Antiquities 1854]:[Illustrations of Roman London 1859]],"=y")</f>
        <v>1</v>
      </c>
      <c r="AH273" s="12" t="str">
        <f>CONCATENATE(Table16[[#This Row],[Surname]],", ",Table16[[#This Row],[First name]])</f>
        <v xml:space="preserve">Dufour, </v>
      </c>
    </row>
    <row r="274" spans="1:34" hidden="1" x14ac:dyDescent="0.25">
      <c r="A274" t="s">
        <v>1269</v>
      </c>
      <c r="B274" t="s">
        <v>11</v>
      </c>
      <c r="P274" t="s">
        <v>1498</v>
      </c>
      <c r="Q274" t="s">
        <v>1270</v>
      </c>
      <c r="R274" s="3" t="s">
        <v>1271</v>
      </c>
      <c r="S274" t="s">
        <v>34</v>
      </c>
      <c r="W274" s="3"/>
      <c r="X274" s="3" t="s">
        <v>9</v>
      </c>
      <c r="Y274" s="3" t="s">
        <v>9</v>
      </c>
      <c r="Z274" s="3" t="s">
        <v>9</v>
      </c>
      <c r="AA274" s="3" t="s">
        <v>9</v>
      </c>
      <c r="AB274" s="3" t="s">
        <v>9</v>
      </c>
      <c r="AC274" s="3"/>
      <c r="AD274" s="3"/>
      <c r="AE274" s="3"/>
      <c r="AF274" s="3" t="s">
        <v>9</v>
      </c>
      <c r="AG274" s="12">
        <f>COUNTIF(Table16[[#This Row],[Catalogue of the Museum of London Antiquities 1854]:[Illustrations of Roman London 1859]],"=y")</f>
        <v>6</v>
      </c>
      <c r="AH274" s="12" t="str">
        <f>CONCATENATE(Table16[[#This Row],[Surname]],", ",Table16[[#This Row],[First name]])</f>
        <v>Dunn, John</v>
      </c>
    </row>
    <row r="275" spans="1:34" hidden="1" x14ac:dyDescent="0.25">
      <c r="A275" t="s">
        <v>279</v>
      </c>
      <c r="B275" t="s">
        <v>280</v>
      </c>
      <c r="C275" t="s">
        <v>3258</v>
      </c>
      <c r="J275" t="s">
        <v>9</v>
      </c>
      <c r="N275" t="s">
        <v>3259</v>
      </c>
      <c r="O275" t="s">
        <v>9</v>
      </c>
      <c r="Q275" t="s">
        <v>282</v>
      </c>
      <c r="R275" s="3" t="s">
        <v>1022</v>
      </c>
      <c r="S275" t="s">
        <v>211</v>
      </c>
      <c r="V275" t="s">
        <v>9</v>
      </c>
      <c r="W275" s="3"/>
      <c r="X275" s="3"/>
      <c r="Y275" s="3"/>
      <c r="Z275" s="3"/>
      <c r="AA275" s="3"/>
      <c r="AB275" s="3"/>
      <c r="AC275" s="3"/>
      <c r="AD275" s="3" t="s">
        <v>9</v>
      </c>
      <c r="AE275" s="3"/>
      <c r="AF275" s="3"/>
      <c r="AG275" s="12">
        <f>COUNTIF(Table16[[#This Row],[Catalogue of the Museum of London Antiquities 1854]:[Illustrations of Roman London 1859]],"=y")</f>
        <v>2</v>
      </c>
      <c r="AH275" s="12" t="str">
        <f>CONCATENATE(Table16[[#This Row],[Surname]],", ",Table16[[#This Row],[First name]])</f>
        <v>Dupont, Lecointre</v>
      </c>
    </row>
    <row r="276" spans="1:34" hidden="1" x14ac:dyDescent="0.25">
      <c r="A276" t="s">
        <v>283</v>
      </c>
      <c r="B276" t="s">
        <v>3205</v>
      </c>
      <c r="C276" t="s">
        <v>1913</v>
      </c>
      <c r="N276" t="s">
        <v>2217</v>
      </c>
      <c r="Q276" t="s">
        <v>285</v>
      </c>
      <c r="R276" s="3" t="s">
        <v>1021</v>
      </c>
      <c r="S276" t="s">
        <v>211</v>
      </c>
      <c r="V276" t="s">
        <v>9</v>
      </c>
      <c r="W276" s="3"/>
      <c r="X276" s="3"/>
      <c r="Y276" s="3"/>
      <c r="Z276" s="3"/>
      <c r="AA276" s="3"/>
      <c r="AB276" s="3"/>
      <c r="AC276" s="3"/>
      <c r="AD276" s="3"/>
      <c r="AE276" s="3"/>
      <c r="AF276" s="3" t="s">
        <v>9</v>
      </c>
      <c r="AG276" s="12">
        <f>COUNTIF(Table16[[#This Row],[Catalogue of the Museum of London Antiquities 1854]:[Illustrations of Roman London 1859]],"=y")</f>
        <v>2</v>
      </c>
      <c r="AH276" s="12" t="str">
        <f>CONCATENATE(Table16[[#This Row],[Surname]],", ",Table16[[#This Row],[First name]])</f>
        <v>Durand, Antoine</v>
      </c>
    </row>
    <row r="277" spans="1:34" hidden="1" x14ac:dyDescent="0.25">
      <c r="A277" t="s">
        <v>286</v>
      </c>
      <c r="B277" t="s">
        <v>125</v>
      </c>
      <c r="Q277" t="s">
        <v>287</v>
      </c>
      <c r="R277" s="3" t="s">
        <v>215</v>
      </c>
      <c r="S277" t="s">
        <v>27</v>
      </c>
      <c r="V277" t="s">
        <v>9</v>
      </c>
      <c r="W277" s="3"/>
      <c r="X277" s="3"/>
      <c r="Y277" s="3"/>
      <c r="Z277" s="3" t="s">
        <v>9</v>
      </c>
      <c r="AA277" s="3" t="s">
        <v>9</v>
      </c>
      <c r="AB277" s="3" t="s">
        <v>9</v>
      </c>
      <c r="AC277" s="3" t="s">
        <v>9</v>
      </c>
      <c r="AD277" s="3" t="s">
        <v>9</v>
      </c>
      <c r="AE277" s="3"/>
      <c r="AF277" s="3"/>
      <c r="AG277" s="12">
        <f>COUNTIF(Table16[[#This Row],[Catalogue of the Museum of London Antiquities 1854]:[Illustrations of Roman London 1859]],"=y")</f>
        <v>6</v>
      </c>
      <c r="AH277" s="12" t="str">
        <f>CONCATENATE(Table16[[#This Row],[Surname]],", ",Table16[[#This Row],[First name]])</f>
        <v>Durden, Henry</v>
      </c>
    </row>
    <row r="278" spans="1:34" x14ac:dyDescent="0.25">
      <c r="A278" s="3" t="s">
        <v>288</v>
      </c>
      <c r="B278" s="3" t="s">
        <v>40</v>
      </c>
      <c r="C278" s="3"/>
      <c r="D278" s="3" t="s">
        <v>9</v>
      </c>
      <c r="E278" s="3"/>
      <c r="F278" s="3"/>
      <c r="G278" s="3"/>
      <c r="H278" s="3"/>
      <c r="I278" s="3"/>
      <c r="J278" s="3" t="s">
        <v>9</v>
      </c>
      <c r="K278" s="3"/>
      <c r="L278" s="3"/>
      <c r="M278" s="3"/>
      <c r="N278" s="3"/>
      <c r="O278" s="3"/>
      <c r="P278" s="3" t="s">
        <v>289</v>
      </c>
      <c r="Q278" s="3" t="s">
        <v>16</v>
      </c>
      <c r="R278" s="3" t="s">
        <v>16</v>
      </c>
      <c r="S278" s="3" t="s">
        <v>27</v>
      </c>
      <c r="T278" s="3"/>
      <c r="U278" s="3"/>
      <c r="V278" s="3" t="s">
        <v>9</v>
      </c>
      <c r="W278" s="3"/>
      <c r="X278" s="3"/>
      <c r="Y278" s="3"/>
      <c r="Z278" s="3"/>
      <c r="AA278" s="3"/>
      <c r="AB278" s="3"/>
      <c r="AC278" s="3"/>
      <c r="AD278" s="3" t="s">
        <v>9</v>
      </c>
      <c r="AE278" s="3"/>
      <c r="AF278" s="3"/>
      <c r="AG278" s="12">
        <f>COUNTIF(Table16[[#This Row],[Catalogue of the Museum of London Antiquities 1854]:[Illustrations of Roman London 1859]],"=y")</f>
        <v>2</v>
      </c>
      <c r="AH278" s="12" t="str">
        <f>CONCATENATE(Table16[[#This Row],[Surname]],", ",Table16[[#This Row],[First name]])</f>
        <v>Durham, Joseph</v>
      </c>
    </row>
    <row r="279" spans="1:34" x14ac:dyDescent="0.25">
      <c r="A279" s="3" t="s">
        <v>290</v>
      </c>
      <c r="B279" s="3" t="s">
        <v>291</v>
      </c>
      <c r="C279" s="3" t="s">
        <v>76</v>
      </c>
      <c r="D279" s="3" t="s">
        <v>9</v>
      </c>
      <c r="E279" s="3"/>
      <c r="F279" s="3" t="s">
        <v>9</v>
      </c>
      <c r="G279" s="3"/>
      <c r="H279" s="3"/>
      <c r="I279" s="3"/>
      <c r="J279" s="3" t="s">
        <v>9</v>
      </c>
      <c r="K279" s="3" t="s">
        <v>9</v>
      </c>
      <c r="L279" s="3"/>
      <c r="M279" s="3"/>
      <c r="N279" s="3"/>
      <c r="O279" s="3"/>
      <c r="P279" s="3" t="s">
        <v>292</v>
      </c>
      <c r="Q279" s="3" t="s">
        <v>16</v>
      </c>
      <c r="R279" s="3" t="s">
        <v>16</v>
      </c>
      <c r="S279" s="3" t="s">
        <v>27</v>
      </c>
      <c r="T279" s="3"/>
      <c r="U279" s="3"/>
      <c r="V279" s="3" t="s">
        <v>9</v>
      </c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12">
        <f>COUNTIF(Table16[[#This Row],[Catalogue of the Museum of London Antiquities 1854]:[Illustrations of Roman London 1859]],"=y")</f>
        <v>1</v>
      </c>
      <c r="AH279" s="12" t="str">
        <f>CONCATENATE(Table16[[#This Row],[Surname]],", ",Table16[[#This Row],[First name]])</f>
        <v>Dwarris, Fortunatus</v>
      </c>
    </row>
    <row r="280" spans="1:34" hidden="1" x14ac:dyDescent="0.25">
      <c r="A280" t="s">
        <v>1914</v>
      </c>
      <c r="B280" t="s">
        <v>1915</v>
      </c>
      <c r="P280" t="s">
        <v>1916</v>
      </c>
      <c r="Q280" t="s">
        <v>16</v>
      </c>
      <c r="R280" s="3" t="s">
        <v>16</v>
      </c>
      <c r="S280" t="s">
        <v>27</v>
      </c>
      <c r="W280" s="3"/>
      <c r="X280" s="3"/>
      <c r="Y280" s="3"/>
      <c r="Z280" s="3"/>
      <c r="AA280" s="3"/>
      <c r="AB280" s="3"/>
      <c r="AC280" s="3"/>
      <c r="AD280" s="3"/>
      <c r="AE280" s="3"/>
      <c r="AF280" s="3" t="s">
        <v>9</v>
      </c>
      <c r="AG280" s="12">
        <f>COUNTIF(Table16[[#This Row],[Catalogue of the Museum of London Antiquities 1854]:[Illustrations of Roman London 1859]],"=y")</f>
        <v>1</v>
      </c>
      <c r="AH280" s="12" t="str">
        <f>CONCATENATE(Table16[[#This Row],[Surname]],", ",Table16[[#This Row],[First name]])</f>
        <v>Eady, Thomas William</v>
      </c>
    </row>
    <row r="281" spans="1:34" x14ac:dyDescent="0.25">
      <c r="A281" t="s">
        <v>1917</v>
      </c>
      <c r="B281" t="s">
        <v>72</v>
      </c>
      <c r="C281" t="s">
        <v>76</v>
      </c>
      <c r="D281" t="s">
        <v>3209</v>
      </c>
      <c r="F281" t="s">
        <v>9</v>
      </c>
      <c r="P281" t="s">
        <v>1918</v>
      </c>
      <c r="Q281" t="s">
        <v>16</v>
      </c>
      <c r="R281" s="3" t="s">
        <v>16</v>
      </c>
      <c r="S281" t="s">
        <v>27</v>
      </c>
      <c r="W281" s="3"/>
      <c r="X281" s="3"/>
      <c r="Y281" s="3"/>
      <c r="Z281" s="3"/>
      <c r="AA281" s="3"/>
      <c r="AB281" s="3"/>
      <c r="AC281" s="3"/>
      <c r="AD281" s="3"/>
      <c r="AE281" s="3"/>
      <c r="AF281" s="3" t="s">
        <v>9</v>
      </c>
      <c r="AG281" s="12">
        <f>COUNTIF(Table16[[#This Row],[Catalogue of the Museum of London Antiquities 1854]:[Illustrations of Roman London 1859]],"=y")</f>
        <v>1</v>
      </c>
      <c r="AH281" s="12" t="str">
        <f>CONCATENATE(Table16[[#This Row],[Surname]],", ",Table16[[#This Row],[First name]])</f>
        <v>Earle, William</v>
      </c>
    </row>
    <row r="282" spans="1:34" hidden="1" x14ac:dyDescent="0.25">
      <c r="A282" t="s">
        <v>1922</v>
      </c>
      <c r="B282" t="s">
        <v>45</v>
      </c>
      <c r="P282" t="s">
        <v>1923</v>
      </c>
      <c r="Q282" t="s">
        <v>16</v>
      </c>
      <c r="R282" s="3" t="s">
        <v>16</v>
      </c>
      <c r="S282" t="s">
        <v>27</v>
      </c>
      <c r="W282" s="3"/>
      <c r="X282" s="3"/>
      <c r="Y282" s="3"/>
      <c r="Z282" s="3"/>
      <c r="AA282" s="3"/>
      <c r="AB282" s="3"/>
      <c r="AC282" s="3"/>
      <c r="AD282" s="3"/>
      <c r="AE282" s="3"/>
      <c r="AF282" s="3" t="s">
        <v>9</v>
      </c>
      <c r="AG282" s="12">
        <f>COUNTIF(Table16[[#This Row],[Catalogue of the Museum of London Antiquities 1854]:[Illustrations of Roman London 1859]],"=y")</f>
        <v>1</v>
      </c>
      <c r="AH282" s="12" t="str">
        <f>CONCATENATE(Table16[[#This Row],[Surname]],", ",Table16[[#This Row],[First name]])</f>
        <v>Eastwood, George</v>
      </c>
    </row>
    <row r="283" spans="1:34" hidden="1" x14ac:dyDescent="0.25">
      <c r="A283" t="s">
        <v>891</v>
      </c>
      <c r="B283" t="s">
        <v>72</v>
      </c>
      <c r="P283" t="s">
        <v>892</v>
      </c>
      <c r="Q283" t="s">
        <v>16</v>
      </c>
      <c r="R283" s="3" t="s">
        <v>16</v>
      </c>
      <c r="S283" t="s">
        <v>27</v>
      </c>
      <c r="W283" s="3"/>
      <c r="X283" s="3"/>
      <c r="Y283" s="3"/>
      <c r="Z283" s="3"/>
      <c r="AA283" s="3"/>
      <c r="AB283" s="3"/>
      <c r="AC283" s="3"/>
      <c r="AD283" s="3" t="s">
        <v>9</v>
      </c>
      <c r="AE283" s="3"/>
      <c r="AF283" s="3"/>
      <c r="AG283" s="12">
        <f>COUNTIF(Table16[[#This Row],[Catalogue of the Museum of London Antiquities 1854]:[Illustrations of Roman London 1859]],"=y")</f>
        <v>1</v>
      </c>
      <c r="AH283" s="12" t="str">
        <f>CONCATENATE(Table16[[#This Row],[Surname]],", ",Table16[[#This Row],[First name]])</f>
        <v>Edwards, William</v>
      </c>
    </row>
    <row r="284" spans="1:34" x14ac:dyDescent="0.25">
      <c r="A284" s="3" t="s">
        <v>293</v>
      </c>
      <c r="B284" s="3"/>
      <c r="C284" s="3" t="s">
        <v>294</v>
      </c>
      <c r="D284" s="3" t="s">
        <v>9</v>
      </c>
      <c r="E284" s="3"/>
      <c r="F284" s="3" t="s">
        <v>9</v>
      </c>
      <c r="G284" s="3"/>
      <c r="H284" s="3"/>
      <c r="I284" s="3"/>
      <c r="J284" s="3" t="s">
        <v>9</v>
      </c>
      <c r="K284" s="3"/>
      <c r="L284" s="3"/>
      <c r="M284" s="3"/>
      <c r="N284" s="3"/>
      <c r="O284" s="3"/>
      <c r="P284" s="3" t="s">
        <v>3233</v>
      </c>
      <c r="Q284" s="3" t="s">
        <v>1260</v>
      </c>
      <c r="R284" s="3" t="s">
        <v>400</v>
      </c>
      <c r="S284" s="3" t="s">
        <v>27</v>
      </c>
      <c r="T284" s="3" t="s">
        <v>9</v>
      </c>
      <c r="U284" s="3"/>
      <c r="V284" s="3" t="s">
        <v>9</v>
      </c>
      <c r="W284" s="3"/>
      <c r="X284" s="3"/>
      <c r="Y284" s="3" t="s">
        <v>9</v>
      </c>
      <c r="Z284" s="3" t="s">
        <v>9</v>
      </c>
      <c r="AA284" s="3" t="s">
        <v>9</v>
      </c>
      <c r="AB284" s="3"/>
      <c r="AC284" s="3"/>
      <c r="AD284" s="3"/>
      <c r="AE284" s="3"/>
      <c r="AF284" s="3" t="s">
        <v>9</v>
      </c>
      <c r="AG284" s="12">
        <f>COUNTIF(Table16[[#This Row],[Catalogue of the Museum of London Antiquities 1854]:[Illustrations of Roman London 1859]],"=y")</f>
        <v>5</v>
      </c>
      <c r="AH284" s="12" t="str">
        <f>CONCATENATE(Table16[[#This Row],[Surname]],", ",Table16[[#This Row],[First name]])</f>
        <v xml:space="preserve">Ellesmere, </v>
      </c>
    </row>
    <row r="285" spans="1:34" hidden="1" x14ac:dyDescent="0.25">
      <c r="A285" t="s">
        <v>297</v>
      </c>
      <c r="B285" t="s">
        <v>298</v>
      </c>
      <c r="Q285" t="s">
        <v>299</v>
      </c>
      <c r="R285" s="3" t="s">
        <v>26</v>
      </c>
      <c r="S285" t="s">
        <v>27</v>
      </c>
      <c r="V285" t="s">
        <v>9</v>
      </c>
      <c r="W285" s="3"/>
      <c r="X285" s="3" t="s">
        <v>9</v>
      </c>
      <c r="Y285" s="3" t="s">
        <v>9</v>
      </c>
      <c r="Z285" s="3" t="s">
        <v>9</v>
      </c>
      <c r="AA285" s="3" t="s">
        <v>9</v>
      </c>
      <c r="AB285" s="3" t="s">
        <v>9</v>
      </c>
      <c r="AC285" s="3"/>
      <c r="AD285" s="3" t="s">
        <v>9</v>
      </c>
      <c r="AE285" s="3" t="s">
        <v>9</v>
      </c>
      <c r="AF285" s="3"/>
      <c r="AG285" s="12">
        <f>COUNTIF(Table16[[#This Row],[Catalogue of the Museum of London Antiquities 1854]:[Illustrations of Roman London 1859]],"=y")</f>
        <v>8</v>
      </c>
      <c r="AH285" s="12" t="str">
        <f>CONCATENATE(Table16[[#This Row],[Surname]],", ",Table16[[#This Row],[First name]])</f>
        <v>Elliot, James, Jun.</v>
      </c>
    </row>
    <row r="286" spans="1:34" hidden="1" x14ac:dyDescent="0.25">
      <c r="A286" t="s">
        <v>297</v>
      </c>
      <c r="B286" t="s">
        <v>81</v>
      </c>
      <c r="J286" t="s">
        <v>9</v>
      </c>
      <c r="N286" t="s">
        <v>2204</v>
      </c>
      <c r="Q286" t="s">
        <v>150</v>
      </c>
      <c r="R286" s="3" t="s">
        <v>3253</v>
      </c>
      <c r="S286" t="s">
        <v>27</v>
      </c>
      <c r="V286" t="s">
        <v>9</v>
      </c>
      <c r="W286" s="3" t="s">
        <v>9</v>
      </c>
      <c r="X286" s="3"/>
      <c r="Y286" s="3"/>
      <c r="Z286" s="3"/>
      <c r="AA286" s="3"/>
      <c r="AB286" s="3" t="s">
        <v>9</v>
      </c>
      <c r="AC286" s="3"/>
      <c r="AD286" s="3"/>
      <c r="AE286" s="3"/>
      <c r="AF286" s="3"/>
      <c r="AG286" s="12">
        <f>COUNTIF(Table16[[#This Row],[Catalogue of the Museum of London Antiquities 1854]:[Illustrations of Roman London 1859]],"=y")</f>
        <v>3</v>
      </c>
      <c r="AH286" s="12" t="str">
        <f>CONCATENATE(Table16[[#This Row],[Surname]],", ",Table16[[#This Row],[First name]])</f>
        <v>Elliot, Robert</v>
      </c>
    </row>
    <row r="287" spans="1:34" x14ac:dyDescent="0.25">
      <c r="A287" s="3" t="s">
        <v>295</v>
      </c>
      <c r="B287" s="3" t="s">
        <v>125</v>
      </c>
      <c r="C287" s="3" t="s">
        <v>1321</v>
      </c>
      <c r="D287" s="3" t="s">
        <v>9</v>
      </c>
      <c r="E287" s="3"/>
      <c r="F287" s="3" t="s">
        <v>9</v>
      </c>
      <c r="G287" s="3" t="s">
        <v>9</v>
      </c>
      <c r="H287" s="3"/>
      <c r="I287" s="3"/>
      <c r="J287" s="3"/>
      <c r="K287" s="3" t="s">
        <v>9</v>
      </c>
      <c r="L287" s="3"/>
      <c r="M287" s="3"/>
      <c r="N287" s="3"/>
      <c r="O287" s="3"/>
      <c r="P287" s="3" t="s">
        <v>296</v>
      </c>
      <c r="Q287" s="3" t="s">
        <v>16</v>
      </c>
      <c r="R287" s="3" t="s">
        <v>16</v>
      </c>
      <c r="S287" s="3" t="s">
        <v>27</v>
      </c>
      <c r="T287" s="3"/>
      <c r="U287" s="3"/>
      <c r="V287" s="3" t="s">
        <v>9</v>
      </c>
      <c r="W287" s="3"/>
      <c r="X287" s="3"/>
      <c r="Y287" s="3" t="s">
        <v>9</v>
      </c>
      <c r="Z287" s="3" t="s">
        <v>9</v>
      </c>
      <c r="AA287" s="3"/>
      <c r="AB287" s="3"/>
      <c r="AC287" s="3"/>
      <c r="AD287" s="3"/>
      <c r="AE287" s="3"/>
      <c r="AF287" s="3"/>
      <c r="AG287" s="12">
        <f>COUNTIF(Table16[[#This Row],[Catalogue of the Museum of London Antiquities 1854]:[Illustrations of Roman London 1859]],"=y")</f>
        <v>3</v>
      </c>
      <c r="AH287" s="12" t="str">
        <f>CONCATENATE(Table16[[#This Row],[Surname]],", ",Table16[[#This Row],[First name]])</f>
        <v>Ellis, Henry</v>
      </c>
    </row>
    <row r="288" spans="1:34" hidden="1" x14ac:dyDescent="0.25">
      <c r="A288" t="s">
        <v>1920</v>
      </c>
      <c r="B288" t="s">
        <v>147</v>
      </c>
      <c r="J288" t="s">
        <v>9</v>
      </c>
      <c r="P288" t="s">
        <v>1921</v>
      </c>
      <c r="Q288" t="s">
        <v>187</v>
      </c>
      <c r="R288" s="3" t="s">
        <v>188</v>
      </c>
      <c r="S288" t="s">
        <v>27</v>
      </c>
      <c r="W288" s="3"/>
      <c r="X288" s="3"/>
      <c r="Y288" s="3"/>
      <c r="Z288" s="3"/>
      <c r="AA288" s="3"/>
      <c r="AB288" s="3"/>
      <c r="AC288" s="3"/>
      <c r="AD288" s="3"/>
      <c r="AE288" s="3"/>
      <c r="AF288" s="3" t="s">
        <v>9</v>
      </c>
      <c r="AG288" s="12">
        <f>COUNTIF(Table16[[#This Row],[Catalogue of the Museum of London Antiquities 1854]:[Illustrations of Roman London 1859]],"=y")</f>
        <v>1</v>
      </c>
      <c r="AH288" s="12" t="str">
        <f>CONCATENATE(Table16[[#This Row],[Surname]],", ",Table16[[#This Row],[First name]])</f>
        <v>Ellison, Richard</v>
      </c>
    </row>
    <row r="289" spans="1:34" hidden="1" x14ac:dyDescent="0.25">
      <c r="A289" t="s">
        <v>893</v>
      </c>
      <c r="B289" t="s">
        <v>1924</v>
      </c>
      <c r="Q289" t="s">
        <v>894</v>
      </c>
      <c r="R289" s="3" t="s">
        <v>26</v>
      </c>
      <c r="S289" t="s">
        <v>27</v>
      </c>
      <c r="W289" s="3"/>
      <c r="X289" s="3"/>
      <c r="Y289" s="3"/>
      <c r="Z289" s="3"/>
      <c r="AA289" s="3"/>
      <c r="AB289" s="3"/>
      <c r="AC289" s="3"/>
      <c r="AD289" s="3" t="s">
        <v>9</v>
      </c>
      <c r="AE289" s="3"/>
      <c r="AF289" s="3" t="s">
        <v>9</v>
      </c>
      <c r="AG289" s="12">
        <f>COUNTIF(Table16[[#This Row],[Catalogue of the Museum of London Antiquities 1854]:[Illustrations of Roman London 1859]],"=y")</f>
        <v>2</v>
      </c>
      <c r="AH289" s="12" t="str">
        <f>CONCATENATE(Table16[[#This Row],[Surname]],", ",Table16[[#This Row],[First name]])</f>
        <v>Elsted, W Philpott</v>
      </c>
    </row>
    <row r="290" spans="1:34" x14ac:dyDescent="0.25">
      <c r="A290" t="s">
        <v>1925</v>
      </c>
      <c r="B290" t="s">
        <v>1926</v>
      </c>
      <c r="D290" t="s">
        <v>9</v>
      </c>
      <c r="P290" t="s">
        <v>1927</v>
      </c>
      <c r="Q290" t="s">
        <v>16</v>
      </c>
      <c r="R290" s="3" t="s">
        <v>16</v>
      </c>
      <c r="S290" t="s">
        <v>27</v>
      </c>
      <c r="W290" s="3"/>
      <c r="X290" s="3"/>
      <c r="Y290" s="3"/>
      <c r="Z290" s="3"/>
      <c r="AA290" s="3"/>
      <c r="AB290" s="3"/>
      <c r="AC290" s="3"/>
      <c r="AD290" s="3"/>
      <c r="AE290" s="3"/>
      <c r="AF290" s="3" t="s">
        <v>9</v>
      </c>
      <c r="AG290" s="12">
        <f>COUNTIF(Table16[[#This Row],[Catalogue of the Museum of London Antiquities 1854]:[Illustrations of Roman London 1859]],"=y")</f>
        <v>1</v>
      </c>
      <c r="AH290" s="12" t="str">
        <f>CONCATENATE(Table16[[#This Row],[Surname]],", ",Table16[[#This Row],[First name]])</f>
        <v>Elt, Charles H</v>
      </c>
    </row>
    <row r="291" spans="1:34" hidden="1" x14ac:dyDescent="0.25">
      <c r="A291" t="s">
        <v>1322</v>
      </c>
      <c r="B291" t="s">
        <v>11</v>
      </c>
      <c r="P291" t="s">
        <v>1323</v>
      </c>
      <c r="Q291" t="s">
        <v>16</v>
      </c>
      <c r="R291" s="3" t="s">
        <v>16</v>
      </c>
      <c r="S291" t="s">
        <v>27</v>
      </c>
      <c r="W291" s="3"/>
      <c r="X291" s="3"/>
      <c r="Y291" s="3" t="s">
        <v>9</v>
      </c>
      <c r="Z291" s="3"/>
      <c r="AA291" s="3"/>
      <c r="AB291" s="3"/>
      <c r="AC291" s="3"/>
      <c r="AD291" s="3"/>
      <c r="AE291" s="3"/>
      <c r="AF291" s="3"/>
      <c r="AG291" s="12">
        <f>COUNTIF(Table16[[#This Row],[Catalogue of the Museum of London Antiquities 1854]:[Illustrations of Roman London 1859]],"=y")</f>
        <v>1</v>
      </c>
      <c r="AH291" s="12" t="str">
        <f>CONCATENATE(Table16[[#This Row],[Surname]],", ",Table16[[#This Row],[First name]])</f>
        <v>Elvy, John</v>
      </c>
    </row>
    <row r="292" spans="1:34" hidden="1" x14ac:dyDescent="0.25">
      <c r="A292" t="s">
        <v>895</v>
      </c>
      <c r="B292" t="s">
        <v>147</v>
      </c>
      <c r="Q292" t="s">
        <v>648</v>
      </c>
      <c r="R292" s="3" t="s">
        <v>26</v>
      </c>
      <c r="S292" t="s">
        <v>27</v>
      </c>
      <c r="W292" s="3"/>
      <c r="X292" s="3"/>
      <c r="Y292" s="3"/>
      <c r="Z292" s="3"/>
      <c r="AA292" s="3"/>
      <c r="AB292" s="3"/>
      <c r="AC292" s="3"/>
      <c r="AD292" s="3" t="s">
        <v>9</v>
      </c>
      <c r="AE292" s="3"/>
      <c r="AF292" s="3"/>
      <c r="AG292" s="12">
        <f>COUNTIF(Table16[[#This Row],[Catalogue of the Museum of London Antiquities 1854]:[Illustrations of Roman London 1859]],"=y")</f>
        <v>1</v>
      </c>
      <c r="AH292" s="12" t="str">
        <f>CONCATENATE(Table16[[#This Row],[Surname]],", ",Table16[[#This Row],[First name]])</f>
        <v>Emmerson, Richard</v>
      </c>
    </row>
    <row r="293" spans="1:34" x14ac:dyDescent="0.25">
      <c r="A293" t="s">
        <v>1928</v>
      </c>
      <c r="B293" t="s">
        <v>66</v>
      </c>
      <c r="C293" t="s">
        <v>1929</v>
      </c>
      <c r="D293" t="s">
        <v>9</v>
      </c>
      <c r="P293" t="s">
        <v>1930</v>
      </c>
      <c r="Q293" t="s">
        <v>1931</v>
      </c>
      <c r="R293" s="3" t="s">
        <v>468</v>
      </c>
      <c r="S293" t="s">
        <v>27</v>
      </c>
      <c r="W293" s="3"/>
      <c r="X293" s="3"/>
      <c r="Y293" s="3"/>
      <c r="Z293" s="3"/>
      <c r="AA293" s="3"/>
      <c r="AB293" s="3"/>
      <c r="AC293" s="3"/>
      <c r="AD293" s="3"/>
      <c r="AE293" s="3"/>
      <c r="AF293" s="3" t="s">
        <v>9</v>
      </c>
      <c r="AG293" s="12">
        <f>COUNTIF(Table16[[#This Row],[Catalogue of the Museum of London Antiquities 1854]:[Illustrations of Roman London 1859]],"=y")</f>
        <v>1</v>
      </c>
      <c r="AH293" s="12" t="str">
        <f>CONCATENATE(Table16[[#This Row],[Surname]],", ",Table16[[#This Row],[First name]])</f>
        <v>Erskine, Thomas</v>
      </c>
    </row>
    <row r="294" spans="1:34" x14ac:dyDescent="0.25">
      <c r="A294" t="s">
        <v>300</v>
      </c>
      <c r="B294" t="s">
        <v>11</v>
      </c>
      <c r="C294" t="s">
        <v>1324</v>
      </c>
      <c r="D294" t="s">
        <v>9</v>
      </c>
      <c r="I294" t="s">
        <v>154</v>
      </c>
      <c r="J294" t="s">
        <v>9</v>
      </c>
      <c r="K294" t="s">
        <v>9</v>
      </c>
      <c r="M294" t="s">
        <v>9</v>
      </c>
      <c r="N294" t="s">
        <v>1301</v>
      </c>
      <c r="P294" t="s">
        <v>301</v>
      </c>
      <c r="Q294" t="s">
        <v>302</v>
      </c>
      <c r="R294" s="3" t="s">
        <v>303</v>
      </c>
      <c r="S294" t="s">
        <v>27</v>
      </c>
      <c r="V294" t="s">
        <v>9</v>
      </c>
      <c r="W294" s="3"/>
      <c r="X294" s="3" t="s">
        <v>9</v>
      </c>
      <c r="Y294" s="3" t="s">
        <v>9</v>
      </c>
      <c r="Z294" s="3" t="s">
        <v>9</v>
      </c>
      <c r="AA294" s="3" t="s">
        <v>9</v>
      </c>
      <c r="AB294" s="3" t="s">
        <v>9</v>
      </c>
      <c r="AC294" s="3" t="s">
        <v>9</v>
      </c>
      <c r="AD294" s="3" t="s">
        <v>9</v>
      </c>
      <c r="AE294" s="3" t="s">
        <v>9</v>
      </c>
      <c r="AF294" s="3" t="s">
        <v>9</v>
      </c>
      <c r="AG294" s="12">
        <f>COUNTIF(Table16[[#This Row],[Catalogue of the Museum of London Antiquities 1854]:[Illustrations of Roman London 1859]],"=y")</f>
        <v>10</v>
      </c>
      <c r="AH294" s="12" t="str">
        <f>CONCATENATE(Table16[[#This Row],[Surname]],", ",Table16[[#This Row],[First name]])</f>
        <v>Evans, John</v>
      </c>
    </row>
    <row r="295" spans="1:34" hidden="1" x14ac:dyDescent="0.25">
      <c r="A295" t="s">
        <v>304</v>
      </c>
      <c r="B295" t="s">
        <v>72</v>
      </c>
      <c r="P295" t="s">
        <v>305</v>
      </c>
      <c r="Q295" t="s">
        <v>163</v>
      </c>
      <c r="R295" s="3" t="s">
        <v>163</v>
      </c>
      <c r="S295" t="s">
        <v>34</v>
      </c>
      <c r="V295" t="s">
        <v>9</v>
      </c>
      <c r="W295" s="3"/>
      <c r="X295" s="3"/>
      <c r="Y295" s="3" t="s">
        <v>9</v>
      </c>
      <c r="Z295" s="3" t="s">
        <v>9</v>
      </c>
      <c r="AA295" s="3" t="s">
        <v>9</v>
      </c>
      <c r="AB295" s="3" t="s">
        <v>9</v>
      </c>
      <c r="AC295" s="3"/>
      <c r="AD295" s="3"/>
      <c r="AE295" s="3"/>
      <c r="AF295" s="3" t="s">
        <v>9</v>
      </c>
      <c r="AG295" s="12">
        <f>COUNTIF(Table16[[#This Row],[Catalogue of the Museum of London Antiquities 1854]:[Illustrations of Roman London 1859]],"=y")</f>
        <v>6</v>
      </c>
      <c r="AH295" s="12" t="str">
        <f>CONCATENATE(Table16[[#This Row],[Surname]],", ",Table16[[#This Row],[First name]])</f>
        <v>Euing, William</v>
      </c>
    </row>
    <row r="296" spans="1:34" hidden="1" x14ac:dyDescent="0.25">
      <c r="A296" t="s">
        <v>896</v>
      </c>
      <c r="B296" t="s">
        <v>1551</v>
      </c>
      <c r="C296" t="s">
        <v>335</v>
      </c>
      <c r="Q296" t="s">
        <v>1552</v>
      </c>
      <c r="R296" s="3" t="s">
        <v>468</v>
      </c>
      <c r="S296" t="s">
        <v>27</v>
      </c>
      <c r="W296" s="3"/>
      <c r="X296" s="3"/>
      <c r="Y296" s="3"/>
      <c r="Z296" s="3"/>
      <c r="AA296" s="3"/>
      <c r="AB296" s="3" t="s">
        <v>9</v>
      </c>
      <c r="AC296" s="3"/>
      <c r="AD296" s="3"/>
      <c r="AE296" s="3"/>
      <c r="AF296" s="3"/>
      <c r="AG296" s="12">
        <f>COUNTIF(Table16[[#This Row],[Catalogue of the Museum of London Antiquities 1854]:[Illustrations of Roman London 1859]],"=y")</f>
        <v>1</v>
      </c>
      <c r="AH296" s="12" t="str">
        <f>CONCATENATE(Table16[[#This Row],[Surname]],", ",Table16[[#This Row],[First name]])</f>
        <v>Eveleigh, Lymmerston</v>
      </c>
    </row>
    <row r="297" spans="1:34" hidden="1" x14ac:dyDescent="0.25">
      <c r="A297" t="s">
        <v>896</v>
      </c>
      <c r="B297" t="s">
        <v>66</v>
      </c>
      <c r="P297" t="s">
        <v>2196</v>
      </c>
      <c r="Q297" t="s">
        <v>16</v>
      </c>
      <c r="R297" s="3" t="s">
        <v>16</v>
      </c>
      <c r="S297" t="s">
        <v>27</v>
      </c>
      <c r="W297" s="3"/>
      <c r="X297" s="3" t="s">
        <v>9</v>
      </c>
      <c r="Y297" s="3"/>
      <c r="Z297" s="3"/>
      <c r="AA297" s="3"/>
      <c r="AB297" s="3"/>
      <c r="AC297" s="3"/>
      <c r="AD297" s="3" t="s">
        <v>9</v>
      </c>
      <c r="AE297" s="3"/>
      <c r="AF297" s="3"/>
      <c r="AG297" s="12">
        <f>COUNTIF(Table16[[#This Row],[Catalogue of the Museum of London Antiquities 1854]:[Illustrations of Roman London 1859]],"=y")</f>
        <v>2</v>
      </c>
      <c r="AH297" s="12" t="str">
        <f>CONCATENATE(Table16[[#This Row],[Surname]],", ",Table16[[#This Row],[First name]])</f>
        <v>Eveleigh, Thomas</v>
      </c>
    </row>
    <row r="298" spans="1:34" x14ac:dyDescent="0.25">
      <c r="A298" t="s">
        <v>306</v>
      </c>
      <c r="B298" t="s">
        <v>307</v>
      </c>
      <c r="C298" t="s">
        <v>2205</v>
      </c>
      <c r="D298" t="s">
        <v>9</v>
      </c>
      <c r="J298" t="s">
        <v>9</v>
      </c>
      <c r="N298" t="s">
        <v>2205</v>
      </c>
      <c r="O298" t="s">
        <v>9</v>
      </c>
      <c r="P298" t="s">
        <v>308</v>
      </c>
      <c r="Q298" t="s">
        <v>16</v>
      </c>
      <c r="R298" s="3" t="s">
        <v>16</v>
      </c>
      <c r="S298" t="s">
        <v>27</v>
      </c>
      <c r="V298" t="s">
        <v>9</v>
      </c>
      <c r="W298" s="3" t="s">
        <v>9</v>
      </c>
      <c r="X298" s="3" t="s">
        <v>9</v>
      </c>
      <c r="Y298" s="3" t="s">
        <v>9</v>
      </c>
      <c r="Z298" s="3" t="s">
        <v>9</v>
      </c>
      <c r="AA298" s="3" t="s">
        <v>9</v>
      </c>
      <c r="AB298" s="3" t="s">
        <v>9</v>
      </c>
      <c r="AC298" s="3"/>
      <c r="AD298" s="3"/>
      <c r="AE298" s="3"/>
      <c r="AF298" s="3" t="s">
        <v>9</v>
      </c>
      <c r="AG298" s="12">
        <f>COUNTIF(Table16[[#This Row],[Catalogue of the Museum of London Antiquities 1854]:[Illustrations of Roman London 1859]],"=y")</f>
        <v>8</v>
      </c>
      <c r="AH298" s="12" t="str">
        <f>CONCATENATE(Table16[[#This Row],[Surname]],", ",Table16[[#This Row],[First name]])</f>
        <v>Fairholt, William Frederick</v>
      </c>
    </row>
    <row r="299" spans="1:34" x14ac:dyDescent="0.25">
      <c r="A299" t="s">
        <v>1933</v>
      </c>
      <c r="B299" t="s">
        <v>125</v>
      </c>
      <c r="D299" t="s">
        <v>3209</v>
      </c>
      <c r="P299" t="s">
        <v>1934</v>
      </c>
      <c r="Q299" t="s">
        <v>16</v>
      </c>
      <c r="R299" s="3" t="s">
        <v>16</v>
      </c>
      <c r="S299" t="s">
        <v>27</v>
      </c>
      <c r="W299" s="3"/>
      <c r="X299" s="3"/>
      <c r="Y299" s="3"/>
      <c r="Z299" s="3"/>
      <c r="AA299" s="3"/>
      <c r="AB299" s="3"/>
      <c r="AC299" s="3"/>
      <c r="AD299" s="3"/>
      <c r="AE299" s="3"/>
      <c r="AF299" s="3" t="s">
        <v>9</v>
      </c>
      <c r="AG299" s="12">
        <f>COUNTIF(Table16[[#This Row],[Catalogue of the Museum of London Antiquities 1854]:[Illustrations of Roman London 1859]],"=y")</f>
        <v>1</v>
      </c>
      <c r="AH299" s="12" t="str">
        <f>CONCATENATE(Table16[[#This Row],[Surname]],", ",Table16[[#This Row],[First name]])</f>
        <v>Farrer, Henry</v>
      </c>
    </row>
    <row r="300" spans="1:34" hidden="1" x14ac:dyDescent="0.25">
      <c r="A300" t="s">
        <v>1272</v>
      </c>
      <c r="B300" t="s">
        <v>7</v>
      </c>
      <c r="C300" t="s">
        <v>1325</v>
      </c>
      <c r="P300" t="s">
        <v>1932</v>
      </c>
      <c r="Q300" t="s">
        <v>16</v>
      </c>
      <c r="R300" s="3" t="s">
        <v>16</v>
      </c>
      <c r="S300" t="s">
        <v>27</v>
      </c>
      <c r="W300" s="3"/>
      <c r="X300" s="3"/>
      <c r="Y300" s="3" t="s">
        <v>9</v>
      </c>
      <c r="Z300" s="3" t="s">
        <v>9</v>
      </c>
      <c r="AA300" s="3"/>
      <c r="AB300" s="3"/>
      <c r="AC300" s="3"/>
      <c r="AD300" s="3"/>
      <c r="AE300" s="3"/>
      <c r="AF300" s="3" t="s">
        <v>9</v>
      </c>
      <c r="AG300" s="12">
        <f>COUNTIF(Table16[[#This Row],[Catalogue of the Museum of London Antiquities 1854]:[Illustrations of Roman London 1859]],"=y")</f>
        <v>3</v>
      </c>
      <c r="AH300" s="12" t="str">
        <f>CONCATENATE(Table16[[#This Row],[Surname]],", ",Table16[[#This Row],[First name]])</f>
        <v>Faulkener, Edward</v>
      </c>
    </row>
    <row r="301" spans="1:34" hidden="1" x14ac:dyDescent="0.25">
      <c r="A301" s="3" t="s">
        <v>1272</v>
      </c>
      <c r="B301" s="3" t="s">
        <v>66</v>
      </c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 t="s">
        <v>1273</v>
      </c>
      <c r="Q301" s="3" t="s">
        <v>1274</v>
      </c>
      <c r="R301" s="3" t="s">
        <v>161</v>
      </c>
      <c r="S301" s="3" t="s">
        <v>27</v>
      </c>
      <c r="T301" s="3"/>
      <c r="U301" s="3"/>
      <c r="V301" s="3"/>
      <c r="W301" s="3"/>
      <c r="X301" s="3" t="s">
        <v>9</v>
      </c>
      <c r="Y301" s="3"/>
      <c r="Z301" s="3"/>
      <c r="AA301" s="3"/>
      <c r="AB301" s="3"/>
      <c r="AC301" s="3"/>
      <c r="AD301" s="3"/>
      <c r="AE301" s="3"/>
      <c r="AF301" s="3"/>
      <c r="AG301" s="12">
        <f>COUNTIF(Table16[[#This Row],[Catalogue of the Museum of London Antiquities 1854]:[Illustrations of Roman London 1859]],"=y")</f>
        <v>1</v>
      </c>
      <c r="AH301" s="12" t="str">
        <f>CONCATENATE(Table16[[#This Row],[Surname]],", ",Table16[[#This Row],[First name]])</f>
        <v>Faulkener, Thomas</v>
      </c>
    </row>
    <row r="302" spans="1:34" hidden="1" x14ac:dyDescent="0.25">
      <c r="A302" t="s">
        <v>309</v>
      </c>
      <c r="B302" t="s">
        <v>29</v>
      </c>
      <c r="J302" t="s">
        <v>9</v>
      </c>
      <c r="L302" t="s">
        <v>9</v>
      </c>
      <c r="Q302" t="s">
        <v>1553</v>
      </c>
      <c r="R302" s="3" t="s">
        <v>489</v>
      </c>
      <c r="S302" t="s">
        <v>27</v>
      </c>
      <c r="W302" s="3"/>
      <c r="X302" s="3"/>
      <c r="Y302" s="3"/>
      <c r="Z302" s="3"/>
      <c r="AA302" s="3"/>
      <c r="AB302" s="3" t="s">
        <v>9</v>
      </c>
      <c r="AC302" s="3"/>
      <c r="AD302" s="3"/>
      <c r="AE302" s="3"/>
      <c r="AF302" s="3"/>
      <c r="AG302" s="12">
        <f>COUNTIF(Table16[[#This Row],[Catalogue of the Museum of London Antiquities 1854]:[Illustrations of Roman London 1859]],"=y")</f>
        <v>1</v>
      </c>
      <c r="AH302" s="12" t="str">
        <f>CONCATENATE(Table16[[#This Row],[Surname]],", ",Table16[[#This Row],[First name]])</f>
        <v>Faulkner, Charles</v>
      </c>
    </row>
    <row r="303" spans="1:34" hidden="1" x14ac:dyDescent="0.25">
      <c r="A303" s="3" t="s">
        <v>309</v>
      </c>
      <c r="B303" s="3" t="s">
        <v>66</v>
      </c>
      <c r="C303" s="3"/>
      <c r="D303" s="3"/>
      <c r="E303" s="3"/>
      <c r="F303" s="3"/>
      <c r="G303" s="3"/>
      <c r="H303" s="3"/>
      <c r="I303" s="3"/>
      <c r="J303" s="3" t="s">
        <v>9</v>
      </c>
      <c r="K303" s="3"/>
      <c r="L303" s="3"/>
      <c r="M303" s="3"/>
      <c r="N303" s="3" t="s">
        <v>1301</v>
      </c>
      <c r="O303" s="3"/>
      <c r="P303" s="3" t="s">
        <v>2197</v>
      </c>
      <c r="Q303" s="3" t="s">
        <v>640</v>
      </c>
      <c r="R303" s="3" t="s">
        <v>468</v>
      </c>
      <c r="S303" s="3" t="s">
        <v>27</v>
      </c>
      <c r="T303" s="3"/>
      <c r="U303" s="3"/>
      <c r="V303" s="3" t="s">
        <v>9</v>
      </c>
      <c r="W303" s="3"/>
      <c r="X303" s="3"/>
      <c r="Y303" s="3" t="s">
        <v>9</v>
      </c>
      <c r="Z303" s="3" t="s">
        <v>9</v>
      </c>
      <c r="AA303" s="3" t="s">
        <v>9</v>
      </c>
      <c r="AB303" s="3" t="s">
        <v>9</v>
      </c>
      <c r="AC303" s="3" t="s">
        <v>9</v>
      </c>
      <c r="AD303" s="3"/>
      <c r="AE303" s="3"/>
      <c r="AF303" s="3" t="s">
        <v>9</v>
      </c>
      <c r="AG303" s="12">
        <f>COUNTIF(Table16[[#This Row],[Catalogue of the Museum of London Antiquities 1854]:[Illustrations of Roman London 1859]],"=y")</f>
        <v>7</v>
      </c>
      <c r="AH303" s="12" t="str">
        <f>CONCATENATE(Table16[[#This Row],[Surname]],", ",Table16[[#This Row],[First name]])</f>
        <v>Faulkner, Thomas</v>
      </c>
    </row>
    <row r="304" spans="1:34" x14ac:dyDescent="0.25">
      <c r="A304" s="3" t="s">
        <v>309</v>
      </c>
      <c r="B304" s="3" t="s">
        <v>66</v>
      </c>
      <c r="C304" s="3"/>
      <c r="D304" s="3" t="s">
        <v>9</v>
      </c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 t="s">
        <v>311</v>
      </c>
      <c r="Q304" s="3" t="s">
        <v>16</v>
      </c>
      <c r="R304" s="3" t="s">
        <v>16</v>
      </c>
      <c r="S304" s="3" t="s">
        <v>27</v>
      </c>
      <c r="T304" s="3"/>
      <c r="U304" s="3"/>
      <c r="V304" s="3" t="s">
        <v>9</v>
      </c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12">
        <f>COUNTIF(Table16[[#This Row],[Catalogue of the Museum of London Antiquities 1854]:[Illustrations of Roman London 1859]],"=y")</f>
        <v>1</v>
      </c>
      <c r="AH304" s="12" t="str">
        <f>CONCATENATE(Table16[[#This Row],[Surname]],", ",Table16[[#This Row],[First name]])</f>
        <v>Faulkner, Thomas</v>
      </c>
    </row>
    <row r="305" spans="1:34" hidden="1" x14ac:dyDescent="0.25">
      <c r="A305" s="3" t="s">
        <v>309</v>
      </c>
      <c r="B305" s="3" t="s">
        <v>66</v>
      </c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 t="s">
        <v>160</v>
      </c>
      <c r="R305" s="3" t="s">
        <v>161</v>
      </c>
      <c r="S305" s="3" t="s">
        <v>27</v>
      </c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 t="s">
        <v>9</v>
      </c>
      <c r="AE305" s="3"/>
      <c r="AF305" s="3"/>
      <c r="AG305" s="12">
        <f>COUNTIF(Table16[[#This Row],[Catalogue of the Museum of London Antiquities 1854]:[Illustrations of Roman London 1859]],"=y")</f>
        <v>1</v>
      </c>
      <c r="AH305" s="12" t="str">
        <f>CONCATENATE(Table16[[#This Row],[Surname]],", ",Table16[[#This Row],[First name]])</f>
        <v>Faulkner, Thomas</v>
      </c>
    </row>
    <row r="306" spans="1:34" x14ac:dyDescent="0.25">
      <c r="A306" t="s">
        <v>312</v>
      </c>
      <c r="B306" t="s">
        <v>313</v>
      </c>
      <c r="C306" t="s">
        <v>24</v>
      </c>
      <c r="D306" t="s">
        <v>9</v>
      </c>
      <c r="E306" t="s">
        <v>9</v>
      </c>
      <c r="I306" t="s">
        <v>54</v>
      </c>
      <c r="Q306" t="s">
        <v>314</v>
      </c>
      <c r="R306" s="3" t="s">
        <v>26</v>
      </c>
      <c r="S306" t="s">
        <v>27</v>
      </c>
      <c r="V306" t="s">
        <v>9</v>
      </c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12">
        <f>COUNTIF(Table16[[#This Row],[Catalogue of the Museum of London Antiquities 1854]:[Illustrations of Roman London 1859]],"=y")</f>
        <v>1</v>
      </c>
      <c r="AH306" s="12" t="str">
        <f>CONCATENATE(Table16[[#This Row],[Surname]],", ",Table16[[#This Row],[First name]])</f>
        <v>Faussett, Godfrey</v>
      </c>
    </row>
    <row r="307" spans="1:34" hidden="1" x14ac:dyDescent="0.25">
      <c r="A307" t="s">
        <v>898</v>
      </c>
      <c r="B307" t="s">
        <v>897</v>
      </c>
      <c r="P307" t="s">
        <v>899</v>
      </c>
      <c r="Q307" t="s">
        <v>726</v>
      </c>
      <c r="R307" s="3" t="s">
        <v>68</v>
      </c>
      <c r="S307" t="s">
        <v>27</v>
      </c>
      <c r="W307" s="3"/>
      <c r="X307" s="3"/>
      <c r="Y307" s="3"/>
      <c r="Z307" s="3"/>
      <c r="AA307" s="3"/>
      <c r="AB307" s="3"/>
      <c r="AC307" s="3"/>
      <c r="AD307" s="3" t="s">
        <v>9</v>
      </c>
      <c r="AE307" s="3"/>
      <c r="AF307" s="3"/>
      <c r="AG307" s="12">
        <f>COUNTIF(Table16[[#This Row],[Catalogue of the Museum of London Antiquities 1854]:[Illustrations of Roman London 1859]],"=y")</f>
        <v>1</v>
      </c>
      <c r="AH307" s="12" t="str">
        <f>CONCATENATE(Table16[[#This Row],[Surname]],", ",Table16[[#This Row],[First name]])</f>
        <v>Fellowes, William Manning</v>
      </c>
    </row>
    <row r="308" spans="1:34" hidden="1" x14ac:dyDescent="0.25">
      <c r="A308" t="s">
        <v>329</v>
      </c>
      <c r="B308" t="s">
        <v>72</v>
      </c>
      <c r="Q308" t="s">
        <v>330</v>
      </c>
      <c r="R308" s="3" t="s">
        <v>3252</v>
      </c>
      <c r="S308" t="s">
        <v>27</v>
      </c>
      <c r="W308" s="3"/>
      <c r="X308" s="3"/>
      <c r="Y308" s="3"/>
      <c r="Z308" s="3"/>
      <c r="AA308" s="3"/>
      <c r="AB308" s="3" t="s">
        <v>9</v>
      </c>
      <c r="AC308" s="3"/>
      <c r="AD308" s="3"/>
      <c r="AE308" s="3"/>
      <c r="AF308" s="3"/>
      <c r="AG308" s="12">
        <f>COUNTIF(Table16[[#This Row],[Catalogue of the Museum of London Antiquities 1854]:[Illustrations of Roman London 1859]],"=y")</f>
        <v>1</v>
      </c>
      <c r="AH308" s="12" t="str">
        <f>CONCATENATE(Table16[[#This Row],[Surname]],", ",Table16[[#This Row],[First name]])</f>
        <v>Fennell, William</v>
      </c>
    </row>
    <row r="309" spans="1:34" hidden="1" x14ac:dyDescent="0.25">
      <c r="A309" t="s">
        <v>1935</v>
      </c>
      <c r="B309" t="s">
        <v>113</v>
      </c>
      <c r="C309" t="s">
        <v>317</v>
      </c>
      <c r="I309" t="s">
        <v>48</v>
      </c>
      <c r="P309" t="s">
        <v>1936</v>
      </c>
      <c r="Q309" t="s">
        <v>2318</v>
      </c>
      <c r="R309" s="3" t="s">
        <v>169</v>
      </c>
      <c r="S309" t="s">
        <v>27</v>
      </c>
      <c r="W309" s="3"/>
      <c r="X309" s="3"/>
      <c r="Y309" s="3"/>
      <c r="Z309" s="3"/>
      <c r="AA309" s="3"/>
      <c r="AB309" s="3"/>
      <c r="AC309" s="3"/>
      <c r="AD309" s="3"/>
      <c r="AE309" s="3"/>
      <c r="AF309" s="3" t="s">
        <v>9</v>
      </c>
      <c r="AG309" s="12">
        <f>COUNTIF(Table16[[#This Row],[Catalogue of the Museum of London Antiquities 1854]:[Illustrations of Roman London 1859]],"=y")</f>
        <v>1</v>
      </c>
      <c r="AH309" s="12" t="str">
        <f>CONCATENATE(Table16[[#This Row],[Surname]],", ",Table16[[#This Row],[First name]])</f>
        <v>Fenton, James</v>
      </c>
    </row>
    <row r="310" spans="1:34" hidden="1" x14ac:dyDescent="0.25">
      <c r="A310" s="3" t="s">
        <v>315</v>
      </c>
      <c r="B310" s="3" t="s">
        <v>11</v>
      </c>
      <c r="C310" s="3" t="s">
        <v>1937</v>
      </c>
      <c r="D310" s="3"/>
      <c r="E310" s="3"/>
      <c r="F310" s="3"/>
      <c r="G310" s="3"/>
      <c r="H310" s="3"/>
      <c r="I310" s="3"/>
      <c r="J310" s="3" t="s">
        <v>9</v>
      </c>
      <c r="K310" s="3"/>
      <c r="L310" s="3"/>
      <c r="M310" s="3"/>
      <c r="N310" s="3" t="s">
        <v>2218</v>
      </c>
      <c r="O310" s="3"/>
      <c r="P310" s="3"/>
      <c r="Q310" s="3" t="s">
        <v>12</v>
      </c>
      <c r="R310" s="3" t="s">
        <v>2061</v>
      </c>
      <c r="S310" s="3" t="s">
        <v>27</v>
      </c>
      <c r="T310" s="3"/>
      <c r="U310" s="3"/>
      <c r="V310" s="3" t="s">
        <v>9</v>
      </c>
      <c r="W310" s="3"/>
      <c r="X310" s="3"/>
      <c r="Y310" s="3" t="s">
        <v>9</v>
      </c>
      <c r="Z310" s="3" t="s">
        <v>9</v>
      </c>
      <c r="AA310" s="3" t="s">
        <v>9</v>
      </c>
      <c r="AB310" s="3" t="s">
        <v>9</v>
      </c>
      <c r="AC310" s="3"/>
      <c r="AD310" s="3"/>
      <c r="AE310" s="3" t="s">
        <v>9</v>
      </c>
      <c r="AF310" s="3" t="s">
        <v>9</v>
      </c>
      <c r="AG310" s="12">
        <f>COUNTIF(Table16[[#This Row],[Catalogue of the Museum of London Antiquities 1854]:[Illustrations of Roman London 1859]],"=y")</f>
        <v>7</v>
      </c>
      <c r="AH310" s="12" t="str">
        <f>CONCATENATE(Table16[[#This Row],[Surname]],", ",Table16[[#This Row],[First name]])</f>
        <v>Fenwick, John</v>
      </c>
    </row>
    <row r="311" spans="1:34" x14ac:dyDescent="0.25">
      <c r="A311" t="s">
        <v>900</v>
      </c>
      <c r="B311" t="s">
        <v>417</v>
      </c>
      <c r="D311" t="s">
        <v>9</v>
      </c>
      <c r="P311" t="s">
        <v>901</v>
      </c>
      <c r="Q311" t="s">
        <v>16</v>
      </c>
      <c r="R311" s="3" t="s">
        <v>16</v>
      </c>
      <c r="S311" t="s">
        <v>27</v>
      </c>
      <c r="W311" s="3"/>
      <c r="X311" s="3"/>
      <c r="Y311" s="3"/>
      <c r="Z311" s="3"/>
      <c r="AA311" s="3"/>
      <c r="AB311" s="3"/>
      <c r="AC311" s="3"/>
      <c r="AD311" s="3" t="s">
        <v>9</v>
      </c>
      <c r="AE311" s="3"/>
      <c r="AF311" s="3"/>
      <c r="AG311" s="12">
        <f>COUNTIF(Table16[[#This Row],[Catalogue of the Museum of London Antiquities 1854]:[Illustrations of Roman London 1859]],"=y")</f>
        <v>1</v>
      </c>
      <c r="AH311" s="12" t="str">
        <f>CONCATENATE(Table16[[#This Row],[Surname]],", ",Table16[[#This Row],[First name]])</f>
        <v>Ferrey, Benjamin</v>
      </c>
    </row>
    <row r="312" spans="1:34" hidden="1" x14ac:dyDescent="0.25">
      <c r="A312" t="s">
        <v>316</v>
      </c>
      <c r="B312" t="s">
        <v>1941</v>
      </c>
      <c r="C312" t="s">
        <v>1949</v>
      </c>
      <c r="I312" t="s">
        <v>48</v>
      </c>
      <c r="P312" t="s">
        <v>1948</v>
      </c>
      <c r="Q312" t="s">
        <v>160</v>
      </c>
      <c r="R312" s="3" t="s">
        <v>161</v>
      </c>
      <c r="S312" t="s">
        <v>27</v>
      </c>
      <c r="T312" t="s">
        <v>9</v>
      </c>
      <c r="V312" t="s">
        <v>9</v>
      </c>
      <c r="W312" s="3"/>
      <c r="X312" s="3" t="s">
        <v>9</v>
      </c>
      <c r="Y312" s="3"/>
      <c r="Z312" s="3"/>
      <c r="AA312" s="3"/>
      <c r="AB312" s="3"/>
      <c r="AC312" s="3"/>
      <c r="AD312" s="3"/>
      <c r="AE312" s="3"/>
      <c r="AF312" s="3"/>
      <c r="AG312" s="12">
        <f>COUNTIF(Table16[[#This Row],[Catalogue of the Museum of London Antiquities 1854]:[Illustrations of Roman London 1859]],"=y")</f>
        <v>2</v>
      </c>
      <c r="AH312" s="12" t="str">
        <f>CONCATENATE(Table16[[#This Row],[Surname]],", ",Table16[[#This Row],[First name]])</f>
        <v>Ffoulkes, W Wynne</v>
      </c>
    </row>
    <row r="313" spans="1:34" hidden="1" x14ac:dyDescent="0.25">
      <c r="A313" t="s">
        <v>318</v>
      </c>
      <c r="B313" t="s">
        <v>72</v>
      </c>
      <c r="J313" t="s">
        <v>9</v>
      </c>
      <c r="Q313" t="s">
        <v>319</v>
      </c>
      <c r="R313" s="3" t="s">
        <v>3253</v>
      </c>
      <c r="S313" t="s">
        <v>27</v>
      </c>
      <c r="V313" t="s">
        <v>9</v>
      </c>
      <c r="W313" s="3"/>
      <c r="X313" s="3"/>
      <c r="Y313" s="3"/>
      <c r="Z313" s="3"/>
      <c r="AA313" s="3" t="s">
        <v>9</v>
      </c>
      <c r="AB313" s="3"/>
      <c r="AC313" s="3"/>
      <c r="AD313" s="3"/>
      <c r="AE313" s="3" t="s">
        <v>9</v>
      </c>
      <c r="AF313" s="3"/>
      <c r="AG313" s="12">
        <f>COUNTIF(Table16[[#This Row],[Catalogue of the Museum of London Antiquities 1854]:[Illustrations of Roman London 1859]],"=y")</f>
        <v>3</v>
      </c>
      <c r="AH313" s="12" t="str">
        <f>CONCATENATE(Table16[[#This Row],[Surname]],", ",Table16[[#This Row],[First name]])</f>
        <v>Figg, William</v>
      </c>
    </row>
    <row r="314" spans="1:34" hidden="1" x14ac:dyDescent="0.25">
      <c r="A314" t="s">
        <v>1938</v>
      </c>
      <c r="B314" t="s">
        <v>1939</v>
      </c>
      <c r="C314" t="s">
        <v>24</v>
      </c>
      <c r="E314" t="s">
        <v>9</v>
      </c>
      <c r="P314" t="s">
        <v>1940</v>
      </c>
      <c r="Q314" t="s">
        <v>16</v>
      </c>
      <c r="R314" s="3" t="s">
        <v>16</v>
      </c>
      <c r="S314" t="s">
        <v>27</v>
      </c>
      <c r="W314" s="3"/>
      <c r="X314" s="3"/>
      <c r="Y314" s="3"/>
      <c r="Z314" s="3"/>
      <c r="AA314" s="3"/>
      <c r="AB314" s="3"/>
      <c r="AC314" s="3"/>
      <c r="AD314" s="3"/>
      <c r="AE314" s="3"/>
      <c r="AF314" s="3" t="s">
        <v>9</v>
      </c>
      <c r="AG314" s="12">
        <f>COUNTIF(Table16[[#This Row],[Catalogue of the Museum of London Antiquities 1854]:[Illustrations of Roman London 1859]],"=y")</f>
        <v>1</v>
      </c>
      <c r="AH314" s="12" t="str">
        <f>CONCATENATE(Table16[[#This Row],[Surname]],", ",Table16[[#This Row],[First name]])</f>
        <v>Finch, Frederick C</v>
      </c>
    </row>
    <row r="315" spans="1:34" hidden="1" x14ac:dyDescent="0.25">
      <c r="A315" t="s">
        <v>320</v>
      </c>
      <c r="B315" t="s">
        <v>321</v>
      </c>
      <c r="P315" t="s">
        <v>322</v>
      </c>
      <c r="Q315" t="s">
        <v>16</v>
      </c>
      <c r="R315" s="3" t="s">
        <v>16</v>
      </c>
      <c r="S315" t="s">
        <v>27</v>
      </c>
      <c r="V315" t="s">
        <v>9</v>
      </c>
      <c r="W315" s="3"/>
      <c r="X315" s="3"/>
      <c r="Y315" s="3"/>
      <c r="Z315" s="3"/>
      <c r="AA315" s="3"/>
      <c r="AB315" s="3"/>
      <c r="AC315" s="3"/>
      <c r="AD315" s="3" t="s">
        <v>9</v>
      </c>
      <c r="AE315" s="3"/>
      <c r="AF315" s="3"/>
      <c r="AG315" s="12">
        <f>COUNTIF(Table16[[#This Row],[Catalogue of the Museum of London Antiquities 1854]:[Illustrations of Roman London 1859]],"=y")</f>
        <v>2</v>
      </c>
      <c r="AH315" s="12" t="str">
        <f>CONCATENATE(Table16[[#This Row],[Surname]],", ",Table16[[#This Row],[First name]])</f>
        <v>Fisher, R.S. Horman</v>
      </c>
    </row>
    <row r="316" spans="1:34" hidden="1" x14ac:dyDescent="0.25">
      <c r="A316" t="s">
        <v>323</v>
      </c>
      <c r="B316" t="s">
        <v>81</v>
      </c>
      <c r="J316" t="s">
        <v>9</v>
      </c>
      <c r="L316" t="s">
        <v>9</v>
      </c>
      <c r="Q316" t="s">
        <v>92</v>
      </c>
      <c r="R316" s="3" t="s">
        <v>68</v>
      </c>
      <c r="S316" t="s">
        <v>27</v>
      </c>
      <c r="V316" t="s">
        <v>9</v>
      </c>
      <c r="W316" s="3"/>
      <c r="X316" s="3"/>
      <c r="Y316" s="3" t="s">
        <v>9</v>
      </c>
      <c r="Z316" s="3" t="s">
        <v>9</v>
      </c>
      <c r="AA316" s="3" t="s">
        <v>9</v>
      </c>
      <c r="AB316" s="3" t="s">
        <v>9</v>
      </c>
      <c r="AC316" s="3" t="s">
        <v>9</v>
      </c>
      <c r="AD316" s="3" t="s">
        <v>9</v>
      </c>
      <c r="AE316" s="3"/>
      <c r="AF316" s="3" t="s">
        <v>9</v>
      </c>
      <c r="AG316" s="12">
        <f>COUNTIF(Table16[[#This Row],[Catalogue of the Museum of London Antiquities 1854]:[Illustrations of Roman London 1859]],"=y")</f>
        <v>8</v>
      </c>
      <c r="AH316" s="12" t="str">
        <f>CONCATENATE(Table16[[#This Row],[Surname]],", ",Table16[[#This Row],[First name]])</f>
        <v>Fitch, Robert</v>
      </c>
    </row>
    <row r="317" spans="1:34" x14ac:dyDescent="0.25">
      <c r="A317" t="s">
        <v>323</v>
      </c>
      <c r="B317" t="s">
        <v>1434</v>
      </c>
      <c r="D317" t="s">
        <v>9</v>
      </c>
      <c r="Q317" t="s">
        <v>127</v>
      </c>
      <c r="R317" s="3" t="s">
        <v>128</v>
      </c>
      <c r="S317" t="s">
        <v>27</v>
      </c>
      <c r="V317" t="s">
        <v>9</v>
      </c>
      <c r="W317" s="3" t="s">
        <v>9</v>
      </c>
      <c r="X317" s="3" t="s">
        <v>9</v>
      </c>
      <c r="Y317" s="3" t="s">
        <v>9</v>
      </c>
      <c r="Z317" s="3" t="s">
        <v>9</v>
      </c>
      <c r="AA317" s="3" t="s">
        <v>9</v>
      </c>
      <c r="AB317" s="3"/>
      <c r="AC317" s="3"/>
      <c r="AD317" s="3"/>
      <c r="AE317" s="3"/>
      <c r="AF317" s="3" t="s">
        <v>9</v>
      </c>
      <c r="AG317" s="12">
        <f>COUNTIF(Table16[[#This Row],[Catalogue of the Museum of London Antiquities 1854]:[Illustrations of Roman London 1859]],"=y")</f>
        <v>7</v>
      </c>
      <c r="AH317" s="12" t="str">
        <f>CONCATENATE(Table16[[#This Row],[Surname]],", ",Table16[[#This Row],[First name]])</f>
        <v>Fitch, William Stevenson</v>
      </c>
    </row>
    <row r="318" spans="1:34" hidden="1" x14ac:dyDescent="0.25">
      <c r="A318" t="s">
        <v>1225</v>
      </c>
      <c r="B318" t="s">
        <v>1328</v>
      </c>
      <c r="P318" t="s">
        <v>1226</v>
      </c>
      <c r="R318" s="3"/>
      <c r="S318" t="s">
        <v>27</v>
      </c>
      <c r="W318" s="3" t="s">
        <v>9</v>
      </c>
      <c r="X318" s="3"/>
      <c r="Y318" s="3"/>
      <c r="Z318" s="3"/>
      <c r="AA318" s="3"/>
      <c r="AB318" s="3"/>
      <c r="AC318" s="3"/>
      <c r="AD318" s="3"/>
      <c r="AE318" s="3"/>
      <c r="AF318" s="3"/>
      <c r="AG318" s="12">
        <f>COUNTIF(Table16[[#This Row],[Catalogue of the Museum of London Antiquities 1854]:[Illustrations of Roman London 1859]],"=y")</f>
        <v>1</v>
      </c>
      <c r="AH318" s="12" t="str">
        <f>CONCATENATE(Table16[[#This Row],[Surname]],", ",Table16[[#This Row],[First name]])</f>
        <v>Fitze, W B</v>
      </c>
    </row>
    <row r="319" spans="1:34" x14ac:dyDescent="0.25">
      <c r="A319" t="s">
        <v>1942</v>
      </c>
      <c r="C319" t="s">
        <v>294</v>
      </c>
      <c r="D319" t="s">
        <v>9</v>
      </c>
      <c r="F319" t="s">
        <v>9</v>
      </c>
      <c r="P319" t="s">
        <v>1943</v>
      </c>
      <c r="Q319" t="s">
        <v>1944</v>
      </c>
      <c r="R319" s="3" t="s">
        <v>266</v>
      </c>
      <c r="S319" t="s">
        <v>27</v>
      </c>
      <c r="W319" s="3"/>
      <c r="X319" s="3"/>
      <c r="Y319" s="3"/>
      <c r="Z319" s="3"/>
      <c r="AA319" s="3"/>
      <c r="AB319" s="3"/>
      <c r="AC319" s="3"/>
      <c r="AD319" s="3"/>
      <c r="AE319" s="3"/>
      <c r="AF319" s="3" t="s">
        <v>9</v>
      </c>
      <c r="AG319" s="12">
        <f>COUNTIF(Table16[[#This Row],[Catalogue of the Museum of London Antiquities 1854]:[Illustrations of Roman London 1859]],"=y")</f>
        <v>1</v>
      </c>
      <c r="AH319" s="12" t="str">
        <f>CONCATENATE(Table16[[#This Row],[Surname]],", ",Table16[[#This Row],[First name]])</f>
        <v xml:space="preserve">Fitzwilliam, </v>
      </c>
    </row>
    <row r="320" spans="1:34" hidden="1" x14ac:dyDescent="0.25">
      <c r="A320" t="s">
        <v>324</v>
      </c>
      <c r="B320" t="s">
        <v>1097</v>
      </c>
      <c r="C320" t="s">
        <v>325</v>
      </c>
      <c r="P320" t="s">
        <v>326</v>
      </c>
      <c r="Q320" t="s">
        <v>327</v>
      </c>
      <c r="R320" s="3" t="s">
        <v>328</v>
      </c>
      <c r="S320" t="s">
        <v>27</v>
      </c>
      <c r="V320" t="s">
        <v>9</v>
      </c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12">
        <f>COUNTIF(Table16[[#This Row],[Catalogue of the Museum of London Antiquities 1854]:[Illustrations of Roman London 1859]],"=y")</f>
        <v>1</v>
      </c>
      <c r="AH320" s="12" t="str">
        <f>CONCATENATE(Table16[[#This Row],[Surname]],", ",Table16[[#This Row],[First name]])</f>
        <v>Flower, J</v>
      </c>
    </row>
    <row r="321" spans="1:34" hidden="1" x14ac:dyDescent="0.25">
      <c r="A321" t="s">
        <v>324</v>
      </c>
      <c r="B321" t="s">
        <v>1945</v>
      </c>
      <c r="P321" t="s">
        <v>1946</v>
      </c>
      <c r="Q321" t="s">
        <v>16</v>
      </c>
      <c r="R321" s="3" t="s">
        <v>16</v>
      </c>
      <c r="S321" t="s">
        <v>27</v>
      </c>
      <c r="W321" s="3"/>
      <c r="X321" s="3"/>
      <c r="Y321" s="3"/>
      <c r="Z321" s="3"/>
      <c r="AA321" s="3"/>
      <c r="AB321" s="3"/>
      <c r="AC321" s="3"/>
      <c r="AD321" s="3"/>
      <c r="AE321" s="3"/>
      <c r="AF321" s="3" t="s">
        <v>9</v>
      </c>
      <c r="AG321" s="12">
        <f>COUNTIF(Table16[[#This Row],[Catalogue of the Museum of London Antiquities 1854]:[Illustrations of Roman London 1859]],"=y")</f>
        <v>1</v>
      </c>
      <c r="AH321" s="12" t="str">
        <f>CONCATENATE(Table16[[#This Row],[Surname]],", ",Table16[[#This Row],[First name]])</f>
        <v>Flower, John Wickham</v>
      </c>
    </row>
    <row r="322" spans="1:34" hidden="1" x14ac:dyDescent="0.25">
      <c r="A322" t="s">
        <v>329</v>
      </c>
      <c r="B322" t="s">
        <v>72</v>
      </c>
      <c r="Q322" t="s">
        <v>330</v>
      </c>
      <c r="R322" s="3" t="s">
        <v>3252</v>
      </c>
      <c r="S322" t="s">
        <v>27</v>
      </c>
      <c r="V322" t="s">
        <v>9</v>
      </c>
      <c r="W322" s="3"/>
      <c r="X322" s="3"/>
      <c r="Y322" s="3"/>
      <c r="Z322" s="3"/>
      <c r="AA322" s="3"/>
      <c r="AB322" s="3"/>
      <c r="AC322" s="3"/>
      <c r="AD322" s="3" t="s">
        <v>9</v>
      </c>
      <c r="AE322" s="3"/>
      <c r="AF322" s="3"/>
      <c r="AG322" s="12">
        <f>COUNTIF(Table16[[#This Row],[Catalogue of the Museum of London Antiquities 1854]:[Illustrations of Roman London 1859]],"=y")</f>
        <v>2</v>
      </c>
      <c r="AH322" s="12" t="str">
        <f>CONCATENATE(Table16[[#This Row],[Surname]],", ",Table16[[#This Row],[First name]])</f>
        <v>Fennell, William</v>
      </c>
    </row>
    <row r="323" spans="1:34" hidden="1" x14ac:dyDescent="0.25">
      <c r="A323" t="s">
        <v>1554</v>
      </c>
      <c r="C323" t="s">
        <v>1555</v>
      </c>
      <c r="P323" t="s">
        <v>1556</v>
      </c>
      <c r="Q323" t="s">
        <v>16</v>
      </c>
      <c r="R323" s="3" t="s">
        <v>16</v>
      </c>
      <c r="S323" t="s">
        <v>27</v>
      </c>
      <c r="W323" s="3"/>
      <c r="X323" s="3"/>
      <c r="Y323" s="3"/>
      <c r="Z323" s="3"/>
      <c r="AA323" s="3"/>
      <c r="AB323" s="3" t="s">
        <v>9</v>
      </c>
      <c r="AC323" s="3" t="s">
        <v>9</v>
      </c>
      <c r="AD323" s="3"/>
      <c r="AE323" s="3"/>
      <c r="AF323" s="3"/>
      <c r="AG323" s="12">
        <f>COUNTIF(Table16[[#This Row],[Catalogue of the Museum of London Antiquities 1854]:[Illustrations of Roman London 1859]],"=y")</f>
        <v>2</v>
      </c>
      <c r="AH323" s="12" t="str">
        <f>CONCATENATE(Table16[[#This Row],[Surname]],", ",Table16[[#This Row],[First name]])</f>
        <v xml:space="preserve">Fontana, </v>
      </c>
    </row>
    <row r="324" spans="1:34" x14ac:dyDescent="0.25">
      <c r="A324" t="s">
        <v>1947</v>
      </c>
      <c r="B324" t="s">
        <v>103</v>
      </c>
      <c r="D324" t="s">
        <v>9</v>
      </c>
      <c r="P324" t="s">
        <v>1861</v>
      </c>
      <c r="Q324" t="s">
        <v>16</v>
      </c>
      <c r="R324" s="3" t="s">
        <v>16</v>
      </c>
      <c r="S324" t="s">
        <v>27</v>
      </c>
      <c r="W324" s="3"/>
      <c r="X324" s="3"/>
      <c r="Y324" s="3"/>
      <c r="Z324" s="3"/>
      <c r="AA324" s="3"/>
      <c r="AB324" s="3"/>
      <c r="AC324" s="3"/>
      <c r="AD324" s="3"/>
      <c r="AE324" s="3"/>
      <c r="AF324" s="3" t="s">
        <v>9</v>
      </c>
      <c r="AG324" s="12">
        <f>COUNTIF(Table16[[#This Row],[Catalogue of the Museum of London Antiquities 1854]:[Illustrations of Roman London 1859]],"=y")</f>
        <v>1</v>
      </c>
      <c r="AH324" s="12" t="str">
        <f>CONCATENATE(Table16[[#This Row],[Surname]],", ",Table16[[#This Row],[First name]])</f>
        <v>Forman, William Henry</v>
      </c>
    </row>
    <row r="325" spans="1:34" hidden="1" x14ac:dyDescent="0.25">
      <c r="A325" t="s">
        <v>902</v>
      </c>
      <c r="B325" t="s">
        <v>903</v>
      </c>
      <c r="C325" t="s">
        <v>904</v>
      </c>
      <c r="E325" t="s">
        <v>9</v>
      </c>
      <c r="Q325" t="s">
        <v>905</v>
      </c>
      <c r="R325" s="3" t="s">
        <v>608</v>
      </c>
      <c r="S325" t="s">
        <v>27</v>
      </c>
      <c r="W325" s="3"/>
      <c r="X325" s="3"/>
      <c r="Y325" s="3"/>
      <c r="Z325" s="3"/>
      <c r="AA325" s="3"/>
      <c r="AB325" s="3"/>
      <c r="AC325" s="3"/>
      <c r="AD325" s="3" t="s">
        <v>9</v>
      </c>
      <c r="AE325" s="3"/>
      <c r="AF325" s="3"/>
      <c r="AG325" s="12">
        <f>COUNTIF(Table16[[#This Row],[Catalogue of the Museum of London Antiquities 1854]:[Illustrations of Roman London 1859]],"=y")</f>
        <v>1</v>
      </c>
      <c r="AH325" s="12" t="str">
        <f>CONCATENATE(Table16[[#This Row],[Surname]],", ",Table16[[#This Row],[First name]])</f>
        <v>Fothergill, Henry George</v>
      </c>
    </row>
    <row r="326" spans="1:34" hidden="1" x14ac:dyDescent="0.25">
      <c r="A326" s="3" t="s">
        <v>331</v>
      </c>
      <c r="B326" s="3" t="s">
        <v>61</v>
      </c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 t="s">
        <v>1651</v>
      </c>
      <c r="Q326" s="3" t="s">
        <v>779</v>
      </c>
      <c r="R326" s="3" t="s">
        <v>169</v>
      </c>
      <c r="S326" s="3" t="s">
        <v>27</v>
      </c>
      <c r="T326" s="3"/>
      <c r="U326" s="3"/>
      <c r="V326" s="3"/>
      <c r="W326" s="3"/>
      <c r="X326" s="3"/>
      <c r="Y326" s="3"/>
      <c r="Z326" s="3"/>
      <c r="AA326" s="3"/>
      <c r="AB326" s="3"/>
      <c r="AC326" s="3" t="s">
        <v>9</v>
      </c>
      <c r="AD326" s="3"/>
      <c r="AE326" s="3"/>
      <c r="AF326" s="3"/>
      <c r="AG326" s="12">
        <f>COUNTIF(Table16[[#This Row],[Catalogue of the Museum of London Antiquities 1854]:[Illustrations of Roman London 1859]],"=y")</f>
        <v>1</v>
      </c>
      <c r="AH326" s="12" t="str">
        <f>CONCATENATE(Table16[[#This Row],[Surname]],", ",Table16[[#This Row],[First name]])</f>
        <v>Fox, Francis</v>
      </c>
    </row>
    <row r="327" spans="1:34" x14ac:dyDescent="0.25">
      <c r="A327" t="s">
        <v>331</v>
      </c>
      <c r="B327" t="s">
        <v>81</v>
      </c>
      <c r="D327" t="s">
        <v>9</v>
      </c>
      <c r="P327" s="3" t="s">
        <v>1557</v>
      </c>
      <c r="Q327" t="s">
        <v>2288</v>
      </c>
      <c r="R327" s="3" t="s">
        <v>26</v>
      </c>
      <c r="S327" t="s">
        <v>27</v>
      </c>
      <c r="T327" t="s">
        <v>9</v>
      </c>
      <c r="V327" t="s">
        <v>9</v>
      </c>
      <c r="W327" s="3"/>
      <c r="X327" s="3"/>
      <c r="Y327" s="3" t="s">
        <v>9</v>
      </c>
      <c r="Z327" s="3" t="s">
        <v>9</v>
      </c>
      <c r="AA327" s="3" t="s">
        <v>9</v>
      </c>
      <c r="AB327" s="3" t="s">
        <v>9</v>
      </c>
      <c r="AC327" s="3"/>
      <c r="AD327" s="3"/>
      <c r="AE327" s="3"/>
      <c r="AF327" s="3"/>
      <c r="AG327" s="12">
        <f>COUNTIF(Table16[[#This Row],[Catalogue of the Museum of London Antiquities 1854]:[Illustrations of Roman London 1859]],"=y")</f>
        <v>5</v>
      </c>
      <c r="AH327" s="12" t="str">
        <f>CONCATENATE(Table16[[#This Row],[Surname]],", ",Table16[[#This Row],[First name]])</f>
        <v>Fox, Robert</v>
      </c>
    </row>
    <row r="328" spans="1:34" hidden="1" x14ac:dyDescent="0.25">
      <c r="A328" t="s">
        <v>906</v>
      </c>
      <c r="B328" t="s">
        <v>11</v>
      </c>
      <c r="P328" t="s">
        <v>486</v>
      </c>
      <c r="Q328" t="s">
        <v>16</v>
      </c>
      <c r="R328" s="3" t="s">
        <v>16</v>
      </c>
      <c r="S328" t="s">
        <v>27</v>
      </c>
      <c r="W328" s="3"/>
      <c r="X328" s="3"/>
      <c r="Y328" s="3"/>
      <c r="Z328" s="3"/>
      <c r="AA328" s="3"/>
      <c r="AB328" s="3"/>
      <c r="AC328" s="3"/>
      <c r="AD328" s="3" t="s">
        <v>9</v>
      </c>
      <c r="AE328" s="3"/>
      <c r="AF328" s="3"/>
      <c r="AG328" s="12">
        <f>COUNTIF(Table16[[#This Row],[Catalogue of the Museum of London Antiquities 1854]:[Illustrations of Roman London 1859]],"=y")</f>
        <v>1</v>
      </c>
      <c r="AH328" s="12" t="str">
        <f>CONCATENATE(Table16[[#This Row],[Surname]],", ",Table16[[#This Row],[First name]])</f>
        <v>Fradgly, John</v>
      </c>
    </row>
    <row r="329" spans="1:34" x14ac:dyDescent="0.25">
      <c r="A329" t="s">
        <v>332</v>
      </c>
      <c r="B329" t="s">
        <v>1499</v>
      </c>
      <c r="C329" t="s">
        <v>3203</v>
      </c>
      <c r="D329" t="s">
        <v>9</v>
      </c>
      <c r="G329" t="s">
        <v>9</v>
      </c>
      <c r="I329" t="s">
        <v>48</v>
      </c>
      <c r="J329" t="s">
        <v>9</v>
      </c>
      <c r="K329" t="s">
        <v>9</v>
      </c>
      <c r="L329" t="s">
        <v>9</v>
      </c>
      <c r="P329" t="s">
        <v>1950</v>
      </c>
      <c r="Q329" t="s">
        <v>16</v>
      </c>
      <c r="R329" s="3" t="s">
        <v>16</v>
      </c>
      <c r="S329" t="s">
        <v>27</v>
      </c>
      <c r="V329" t="s">
        <v>9</v>
      </c>
      <c r="W329" s="3"/>
      <c r="X329" s="3"/>
      <c r="Y329" s="3" t="s">
        <v>9</v>
      </c>
      <c r="Z329" s="3" t="s">
        <v>9</v>
      </c>
      <c r="AA329" s="3" t="s">
        <v>9</v>
      </c>
      <c r="AB329" s="3" t="s">
        <v>9</v>
      </c>
      <c r="AC329" s="3" t="s">
        <v>9</v>
      </c>
      <c r="AD329" s="3"/>
      <c r="AE329" s="3" t="s">
        <v>9</v>
      </c>
      <c r="AF329" s="3" t="s">
        <v>9</v>
      </c>
      <c r="AG329" s="12">
        <f>COUNTIF(Table16[[#This Row],[Catalogue of the Museum of London Antiquities 1854]:[Illustrations of Roman London 1859]],"=y")</f>
        <v>8</v>
      </c>
      <c r="AH329" s="12" t="str">
        <f>CONCATENATE(Table16[[#This Row],[Surname]],", ",Table16[[#This Row],[First name]])</f>
        <v>Franks, Augustus William</v>
      </c>
    </row>
    <row r="330" spans="1:34" x14ac:dyDescent="0.25">
      <c r="A330" s="3" t="s">
        <v>907</v>
      </c>
      <c r="B330" s="3" t="s">
        <v>1761</v>
      </c>
      <c r="C330" s="3"/>
      <c r="D330" s="3" t="s">
        <v>9</v>
      </c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 t="s">
        <v>1762</v>
      </c>
      <c r="R330" s="3" t="s">
        <v>169</v>
      </c>
      <c r="S330" s="3" t="s">
        <v>27</v>
      </c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 t="s">
        <v>9</v>
      </c>
      <c r="AF330" s="3"/>
      <c r="AG330" s="12">
        <f>COUNTIF(Table16[[#This Row],[Catalogue of the Museum of London Antiquities 1854]:[Illustrations of Roman London 1859]],"=y")</f>
        <v>1</v>
      </c>
      <c r="AH330" s="12" t="str">
        <f>CONCATENATE(Table16[[#This Row],[Surname]],", ",Table16[[#This Row],[First name]])</f>
        <v>Freeman, E A</v>
      </c>
    </row>
    <row r="331" spans="1:34" hidden="1" x14ac:dyDescent="0.25">
      <c r="A331" t="s">
        <v>907</v>
      </c>
      <c r="B331" t="s">
        <v>908</v>
      </c>
      <c r="P331" t="s">
        <v>909</v>
      </c>
      <c r="Q331" t="s">
        <v>910</v>
      </c>
      <c r="R331" s="3" t="s">
        <v>26</v>
      </c>
      <c r="S331" t="s">
        <v>27</v>
      </c>
      <c r="W331" s="3"/>
      <c r="X331" s="3"/>
      <c r="Y331" s="3"/>
      <c r="Z331" s="3"/>
      <c r="AA331" s="3"/>
      <c r="AB331" s="3"/>
      <c r="AC331" s="3"/>
      <c r="AD331" s="3" t="s">
        <v>9</v>
      </c>
      <c r="AE331" s="3"/>
      <c r="AF331" s="3"/>
      <c r="AG331" s="12">
        <f>COUNTIF(Table16[[#This Row],[Catalogue of the Museum of London Antiquities 1854]:[Illustrations of Roman London 1859]],"=y")</f>
        <v>1</v>
      </c>
      <c r="AH331" s="12" t="str">
        <f>CONCATENATE(Table16[[#This Row],[Surname]],", ",Table16[[#This Row],[First name]])</f>
        <v>Freeman, Thomas Anthony</v>
      </c>
    </row>
    <row r="332" spans="1:34" hidden="1" x14ac:dyDescent="0.25">
      <c r="A332" t="s">
        <v>911</v>
      </c>
      <c r="C332" t="s">
        <v>369</v>
      </c>
      <c r="P332" t="s">
        <v>912</v>
      </c>
      <c r="Q332" t="s">
        <v>136</v>
      </c>
      <c r="R332" s="3" t="s">
        <v>26</v>
      </c>
      <c r="S332" t="s">
        <v>27</v>
      </c>
      <c r="W332" s="3"/>
      <c r="X332" s="3"/>
      <c r="Y332" s="3"/>
      <c r="Z332" s="3"/>
      <c r="AA332" s="3"/>
      <c r="AB332" s="3"/>
      <c r="AC332" s="3"/>
      <c r="AD332" s="3" t="s">
        <v>9</v>
      </c>
      <c r="AE332" s="3"/>
      <c r="AF332" s="3"/>
      <c r="AG332" s="12">
        <f>COUNTIF(Table16[[#This Row],[Catalogue of the Museum of London Antiquities 1854]:[Illustrations of Roman London 1859]],"=y")</f>
        <v>1</v>
      </c>
      <c r="AH332" s="12" t="str">
        <f>CONCATENATE(Table16[[#This Row],[Surname]],", ",Table16[[#This Row],[First name]])</f>
        <v xml:space="preserve">Frend, </v>
      </c>
    </row>
    <row r="333" spans="1:34" hidden="1" x14ac:dyDescent="0.25">
      <c r="A333" t="s">
        <v>334</v>
      </c>
      <c r="B333" t="s">
        <v>1326</v>
      </c>
      <c r="C333" t="s">
        <v>335</v>
      </c>
      <c r="P333" t="s">
        <v>336</v>
      </c>
      <c r="Q333" t="s">
        <v>337</v>
      </c>
      <c r="R333" s="3" t="s">
        <v>128</v>
      </c>
      <c r="S333" t="s">
        <v>27</v>
      </c>
      <c r="V333" t="s">
        <v>9</v>
      </c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12">
        <f>COUNTIF(Table16[[#This Row],[Catalogue of the Museum of London Antiquities 1854]:[Illustrations of Roman London 1859]],"=y")</f>
        <v>1</v>
      </c>
      <c r="AH333" s="12" t="str">
        <f>CONCATENATE(Table16[[#This Row],[Surname]],", ",Table16[[#This Row],[First name]])</f>
        <v>Frewen, M</v>
      </c>
    </row>
    <row r="334" spans="1:34" hidden="1" x14ac:dyDescent="0.25">
      <c r="A334" t="s">
        <v>334</v>
      </c>
      <c r="B334" t="s">
        <v>914</v>
      </c>
      <c r="P334" t="s">
        <v>1329</v>
      </c>
      <c r="Q334" t="s">
        <v>199</v>
      </c>
      <c r="R334" s="3" t="s">
        <v>26</v>
      </c>
      <c r="S334" t="s">
        <v>27</v>
      </c>
      <c r="W334" s="3"/>
      <c r="X334" s="3"/>
      <c r="Y334" s="3" t="s">
        <v>9</v>
      </c>
      <c r="Z334" s="3" t="s">
        <v>9</v>
      </c>
      <c r="AA334" s="3" t="s">
        <v>9</v>
      </c>
      <c r="AB334" s="3" t="s">
        <v>9</v>
      </c>
      <c r="AC334" s="3"/>
      <c r="AD334" s="3"/>
      <c r="AE334" s="3"/>
      <c r="AF334" s="3"/>
      <c r="AG334" s="12">
        <f>COUNTIF(Table16[[#This Row],[Catalogue of the Museum of London Antiquities 1854]:[Illustrations of Roman London 1859]],"=y")</f>
        <v>4</v>
      </c>
      <c r="AH334" s="12" t="str">
        <f>CONCATENATE(Table16[[#This Row],[Surname]],", ",Table16[[#This Row],[First name]])</f>
        <v>Frewen, T</v>
      </c>
    </row>
    <row r="335" spans="1:34" hidden="1" x14ac:dyDescent="0.25">
      <c r="A335" t="s">
        <v>338</v>
      </c>
      <c r="B335" t="s">
        <v>1327</v>
      </c>
      <c r="P335" t="s">
        <v>2289</v>
      </c>
      <c r="Q335" t="s">
        <v>339</v>
      </c>
      <c r="R335" s="3" t="s">
        <v>1021</v>
      </c>
      <c r="S335" t="s">
        <v>211</v>
      </c>
      <c r="V335" t="s">
        <v>9</v>
      </c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12">
        <f>COUNTIF(Table16[[#This Row],[Catalogue of the Museum of London Antiquities 1854]:[Illustrations of Roman London 1859]],"=y")</f>
        <v>1</v>
      </c>
      <c r="AH335" s="12" t="str">
        <f>CONCATENATE(Table16[[#This Row],[Surname]],", ",Table16[[#This Row],[First name]])</f>
        <v>Gardner, P</v>
      </c>
    </row>
    <row r="336" spans="1:34" hidden="1" x14ac:dyDescent="0.25">
      <c r="A336" t="s">
        <v>340</v>
      </c>
      <c r="B336" t="s">
        <v>11</v>
      </c>
      <c r="I336" s="3" t="s">
        <v>2290</v>
      </c>
      <c r="P336" t="s">
        <v>341</v>
      </c>
      <c r="Q336" t="s">
        <v>274</v>
      </c>
      <c r="R336" s="3" t="s">
        <v>215</v>
      </c>
      <c r="S336" t="s">
        <v>27</v>
      </c>
      <c r="V336" t="s">
        <v>9</v>
      </c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12">
        <f>COUNTIF(Table16[[#This Row],[Catalogue of the Museum of London Antiquities 1854]:[Illustrations of Roman London 1859]],"=y")</f>
        <v>1</v>
      </c>
      <c r="AH336" s="12" t="str">
        <f>CONCATENATE(Table16[[#This Row],[Surname]],", ",Table16[[#This Row],[First name]])</f>
        <v>Garland, John</v>
      </c>
    </row>
    <row r="337" spans="1:34" hidden="1" x14ac:dyDescent="0.25">
      <c r="A337" t="s">
        <v>1951</v>
      </c>
      <c r="C337" t="s">
        <v>335</v>
      </c>
      <c r="P337" t="s">
        <v>1952</v>
      </c>
      <c r="Q337" t="s">
        <v>16</v>
      </c>
      <c r="R337" s="3" t="s">
        <v>16</v>
      </c>
      <c r="S337" t="s">
        <v>27</v>
      </c>
      <c r="W337" s="3"/>
      <c r="X337" s="3"/>
      <c r="Y337" s="3"/>
      <c r="Z337" s="3"/>
      <c r="AA337" s="3"/>
      <c r="AB337" s="3"/>
      <c r="AC337" s="3"/>
      <c r="AD337" s="3"/>
      <c r="AE337" s="3"/>
      <c r="AF337" s="3" t="s">
        <v>9</v>
      </c>
      <c r="AG337" s="12">
        <f>COUNTIF(Table16[[#This Row],[Catalogue of the Museum of London Antiquities 1854]:[Illustrations of Roman London 1859]],"=y")</f>
        <v>1</v>
      </c>
      <c r="AH337" s="12" t="str">
        <f>CONCATENATE(Table16[[#This Row],[Surname]],", ",Table16[[#This Row],[First name]])</f>
        <v xml:space="preserve">Garner, </v>
      </c>
    </row>
    <row r="338" spans="1:34" hidden="1" x14ac:dyDescent="0.25">
      <c r="A338" t="s">
        <v>913</v>
      </c>
      <c r="B338" t="s">
        <v>914</v>
      </c>
      <c r="C338" t="s">
        <v>24</v>
      </c>
      <c r="E338" t="s">
        <v>9</v>
      </c>
      <c r="P338" t="s">
        <v>915</v>
      </c>
      <c r="Q338" t="s">
        <v>916</v>
      </c>
      <c r="R338" s="3" t="s">
        <v>537</v>
      </c>
      <c r="S338" t="s">
        <v>27</v>
      </c>
      <c r="W338" s="3"/>
      <c r="X338" s="3"/>
      <c r="Y338" s="3"/>
      <c r="Z338" s="3" t="s">
        <v>9</v>
      </c>
      <c r="AA338" s="3"/>
      <c r="AB338" s="3"/>
      <c r="AC338" s="3"/>
      <c r="AD338" s="3" t="s">
        <v>9</v>
      </c>
      <c r="AE338" s="3"/>
      <c r="AF338" s="3"/>
      <c r="AG338" s="12">
        <f>COUNTIF(Table16[[#This Row],[Catalogue of the Museum of London Antiquities 1854]:[Illustrations of Roman London 1859]],"=y")</f>
        <v>2</v>
      </c>
      <c r="AH338" s="12" t="str">
        <f>CONCATENATE(Table16[[#This Row],[Surname]],", ",Table16[[#This Row],[First name]])</f>
        <v>Garrett, T</v>
      </c>
    </row>
    <row r="339" spans="1:34" hidden="1" x14ac:dyDescent="0.25">
      <c r="A339" t="s">
        <v>1501</v>
      </c>
      <c r="B339" t="s">
        <v>147</v>
      </c>
      <c r="P339" t="s">
        <v>1953</v>
      </c>
      <c r="Q339" t="s">
        <v>16</v>
      </c>
      <c r="R339" s="3" t="s">
        <v>16</v>
      </c>
      <c r="S339" t="s">
        <v>27</v>
      </c>
      <c r="W339" s="3"/>
      <c r="X339" s="3"/>
      <c r="Y339" s="3"/>
      <c r="Z339" s="3"/>
      <c r="AA339" s="3"/>
      <c r="AB339" s="3"/>
      <c r="AC339" s="3"/>
      <c r="AD339" s="3"/>
      <c r="AE339" s="3"/>
      <c r="AF339" s="3" t="s">
        <v>9</v>
      </c>
      <c r="AG339" s="12">
        <f>COUNTIF(Table16[[#This Row],[Catalogue of the Museum of London Antiquities 1854]:[Illustrations of Roman London 1859]],"=y")</f>
        <v>1</v>
      </c>
      <c r="AH339" s="12" t="str">
        <f>CONCATENATE(Table16[[#This Row],[Surname]],", ",Table16[[#This Row],[First name]])</f>
        <v>Gibbs, Richard</v>
      </c>
    </row>
    <row r="340" spans="1:34" hidden="1" x14ac:dyDescent="0.25">
      <c r="A340" t="s">
        <v>1501</v>
      </c>
      <c r="B340" t="s">
        <v>72</v>
      </c>
      <c r="Q340" t="s">
        <v>1502</v>
      </c>
      <c r="R340" s="3" t="s">
        <v>26</v>
      </c>
      <c r="S340" t="s">
        <v>27</v>
      </c>
      <c r="W340" s="3"/>
      <c r="X340" s="3"/>
      <c r="Y340" s="3"/>
      <c r="Z340" s="3"/>
      <c r="AA340" s="3" t="s">
        <v>9</v>
      </c>
      <c r="AB340" s="3" t="s">
        <v>9</v>
      </c>
      <c r="AC340" s="3"/>
      <c r="AD340" s="3"/>
      <c r="AE340" s="3"/>
      <c r="AF340" s="3"/>
      <c r="AG340" s="12">
        <f>COUNTIF(Table16[[#This Row],[Catalogue of the Museum of London Antiquities 1854]:[Illustrations of Roman London 1859]],"=y")</f>
        <v>2</v>
      </c>
      <c r="AH340" s="12" t="str">
        <f>CONCATENATE(Table16[[#This Row],[Surname]],", ",Table16[[#This Row],[First name]])</f>
        <v>Gibbs, William</v>
      </c>
    </row>
    <row r="341" spans="1:34" hidden="1" x14ac:dyDescent="0.25">
      <c r="A341" t="s">
        <v>917</v>
      </c>
      <c r="B341" t="s">
        <v>61</v>
      </c>
      <c r="Q341" t="s">
        <v>205</v>
      </c>
      <c r="R341" s="3" t="s">
        <v>185</v>
      </c>
      <c r="S341" t="s">
        <v>27</v>
      </c>
      <c r="W341" s="3"/>
      <c r="X341" s="3"/>
      <c r="Y341" s="3"/>
      <c r="Z341" s="3"/>
      <c r="AA341" s="3"/>
      <c r="AB341" s="3"/>
      <c r="AC341" s="3"/>
      <c r="AD341" s="3" t="s">
        <v>9</v>
      </c>
      <c r="AE341" s="3"/>
      <c r="AF341" s="3"/>
      <c r="AG341" s="12">
        <f>COUNTIF(Table16[[#This Row],[Catalogue of the Museum of London Antiquities 1854]:[Illustrations of Roman London 1859]],"=y")</f>
        <v>1</v>
      </c>
      <c r="AH341" s="12" t="str">
        <f>CONCATENATE(Table16[[#This Row],[Surname]],", ",Table16[[#This Row],[First name]])</f>
        <v>Gibson, Francis</v>
      </c>
    </row>
    <row r="342" spans="1:34" x14ac:dyDescent="0.25">
      <c r="A342" s="3" t="s">
        <v>917</v>
      </c>
      <c r="B342" s="3" t="s">
        <v>918</v>
      </c>
      <c r="C342" s="3"/>
      <c r="D342" s="3" t="s">
        <v>9</v>
      </c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 t="s">
        <v>205</v>
      </c>
      <c r="R342" s="3" t="s">
        <v>185</v>
      </c>
      <c r="S342" s="3" t="s">
        <v>27</v>
      </c>
      <c r="T342" s="3"/>
      <c r="U342" s="3"/>
      <c r="V342" s="3"/>
      <c r="W342" s="3"/>
      <c r="X342" s="3"/>
      <c r="Y342" s="3"/>
      <c r="Z342" s="3"/>
      <c r="AA342" s="3"/>
      <c r="AB342" s="3"/>
      <c r="AC342" s="3" t="s">
        <v>9</v>
      </c>
      <c r="AD342" s="3" t="s">
        <v>9</v>
      </c>
      <c r="AE342" s="3"/>
      <c r="AF342" s="3"/>
      <c r="AG342" s="12">
        <f>COUNTIF(Table16[[#This Row],[Catalogue of the Museum of London Antiquities 1854]:[Illustrations of Roman London 1859]],"=y")</f>
        <v>2</v>
      </c>
      <c r="AH342" s="12" t="str">
        <f>CONCATENATE(Table16[[#This Row],[Surname]],", ",Table16[[#This Row],[First name]])</f>
        <v>Gibson, George Stacey</v>
      </c>
    </row>
    <row r="343" spans="1:34" hidden="1" x14ac:dyDescent="0.25">
      <c r="A343" t="s">
        <v>917</v>
      </c>
      <c r="B343" t="s">
        <v>919</v>
      </c>
      <c r="Q343" t="s">
        <v>205</v>
      </c>
      <c r="R343" s="3" t="s">
        <v>185</v>
      </c>
      <c r="S343" t="s">
        <v>27</v>
      </c>
      <c r="W343" s="3"/>
      <c r="X343" s="3"/>
      <c r="Y343" s="3"/>
      <c r="Z343" s="3"/>
      <c r="AA343" s="3"/>
      <c r="AB343" s="3"/>
      <c r="AC343" s="3"/>
      <c r="AD343" s="3" t="s">
        <v>9</v>
      </c>
      <c r="AE343" s="3"/>
      <c r="AF343" s="3"/>
      <c r="AG343" s="12">
        <f>COUNTIF(Table16[[#This Row],[Catalogue of the Museum of London Antiquities 1854]:[Illustrations of Roman London 1859]],"=y")</f>
        <v>1</v>
      </c>
      <c r="AH343" s="12" t="str">
        <f>CONCATENATE(Table16[[#This Row],[Surname]],", ",Table16[[#This Row],[First name]])</f>
        <v>Gibson, George Wyatt</v>
      </c>
    </row>
    <row r="344" spans="1:34" x14ac:dyDescent="0.25">
      <c r="A344" s="3" t="s">
        <v>917</v>
      </c>
      <c r="B344" s="3" t="s">
        <v>11</v>
      </c>
      <c r="C344" s="3" t="s">
        <v>1330</v>
      </c>
      <c r="D344" s="3" t="s">
        <v>9</v>
      </c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 t="s">
        <v>1331</v>
      </c>
      <c r="S344" s="3"/>
      <c r="T344" s="3"/>
      <c r="U344" s="3"/>
      <c r="V344" s="3"/>
      <c r="W344" s="3"/>
      <c r="X344" s="3"/>
      <c r="Y344" s="3"/>
      <c r="Z344" s="3" t="s">
        <v>9</v>
      </c>
      <c r="AA344" s="3" t="s">
        <v>9</v>
      </c>
      <c r="AB344" s="3" t="s">
        <v>9</v>
      </c>
      <c r="AC344" s="3"/>
      <c r="AD344" s="3"/>
      <c r="AE344" s="3"/>
      <c r="AF344" s="3"/>
      <c r="AG344" s="12">
        <f>COUNTIF(Table16[[#This Row],[Catalogue of the Museum of London Antiquities 1854]:[Illustrations of Roman London 1859]],"=y")</f>
        <v>3</v>
      </c>
      <c r="AH344" s="12" t="str">
        <f>CONCATENATE(Table16[[#This Row],[Surname]],", ",Table16[[#This Row],[First name]])</f>
        <v>Gibson, John</v>
      </c>
    </row>
    <row r="345" spans="1:34" hidden="1" x14ac:dyDescent="0.25">
      <c r="A345" t="s">
        <v>342</v>
      </c>
      <c r="B345" t="s">
        <v>29</v>
      </c>
      <c r="P345" t="s">
        <v>2291</v>
      </c>
      <c r="Q345" s="3" t="s">
        <v>2292</v>
      </c>
      <c r="R345" s="3" t="s">
        <v>266</v>
      </c>
      <c r="S345" t="s">
        <v>27</v>
      </c>
      <c r="V345" t="s">
        <v>9</v>
      </c>
      <c r="W345" s="3"/>
      <c r="X345" s="3"/>
      <c r="Y345" s="3"/>
      <c r="Z345" s="3"/>
      <c r="AA345" s="3"/>
      <c r="AB345" s="3"/>
      <c r="AC345" s="3"/>
      <c r="AD345" s="3"/>
      <c r="AE345" s="3"/>
      <c r="AF345" s="3" t="s">
        <v>9</v>
      </c>
      <c r="AG345" s="12">
        <f>COUNTIF(Table16[[#This Row],[Catalogue of the Museum of London Antiquities 1854]:[Illustrations of Roman London 1859]],"=y")</f>
        <v>2</v>
      </c>
      <c r="AH345" s="12" t="str">
        <f>CONCATENATE(Table16[[#This Row],[Surname]],", ",Table16[[#This Row],[First name]])</f>
        <v>Gill, Charles</v>
      </c>
    </row>
    <row r="346" spans="1:34" hidden="1" x14ac:dyDescent="0.25">
      <c r="A346" t="s">
        <v>343</v>
      </c>
      <c r="B346" t="s">
        <v>66</v>
      </c>
      <c r="P346" t="s">
        <v>344</v>
      </c>
      <c r="Q346" t="s">
        <v>16</v>
      </c>
      <c r="R346" s="3" t="s">
        <v>16</v>
      </c>
      <c r="S346" t="s">
        <v>27</v>
      </c>
      <c r="V346" t="s">
        <v>9</v>
      </c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12">
        <f>COUNTIF(Table16[[#This Row],[Catalogue of the Museum of London Antiquities 1854]:[Illustrations of Roman London 1859]],"=y")</f>
        <v>1</v>
      </c>
      <c r="AH346" s="12" t="str">
        <f>CONCATENATE(Table16[[#This Row],[Surname]],", ",Table16[[#This Row],[First name]])</f>
        <v>Gimston, Thomas</v>
      </c>
    </row>
    <row r="347" spans="1:34" hidden="1" x14ac:dyDescent="0.25">
      <c r="A347" t="s">
        <v>345</v>
      </c>
      <c r="B347" t="s">
        <v>346</v>
      </c>
      <c r="C347" t="s">
        <v>347</v>
      </c>
      <c r="J347" t="s">
        <v>9</v>
      </c>
      <c r="P347" t="s">
        <v>348</v>
      </c>
      <c r="Q347" t="s">
        <v>16</v>
      </c>
      <c r="R347" s="3" t="s">
        <v>16</v>
      </c>
      <c r="S347" t="s">
        <v>27</v>
      </c>
      <c r="V347" t="s">
        <v>9</v>
      </c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12">
        <f>COUNTIF(Table16[[#This Row],[Catalogue of the Museum of London Antiquities 1854]:[Illustrations of Roman London 1859]],"=y")</f>
        <v>1</v>
      </c>
      <c r="AH347" s="12" t="str">
        <f>CONCATENATE(Table16[[#This Row],[Surname]],", ",Table16[[#This Row],[First name]])</f>
        <v>Glover, John Hulbert</v>
      </c>
    </row>
    <row r="348" spans="1:34" hidden="1" x14ac:dyDescent="0.25">
      <c r="A348" t="s">
        <v>1954</v>
      </c>
      <c r="B348" t="s">
        <v>11</v>
      </c>
      <c r="P348" t="s">
        <v>1955</v>
      </c>
      <c r="Q348" t="s">
        <v>16</v>
      </c>
      <c r="R348" s="3" t="s">
        <v>16</v>
      </c>
      <c r="S348" t="s">
        <v>27</v>
      </c>
      <c r="W348" s="3"/>
      <c r="X348" s="3"/>
      <c r="Y348" s="3"/>
      <c r="Z348" s="3"/>
      <c r="AA348" s="3"/>
      <c r="AB348" s="3"/>
      <c r="AC348" s="3"/>
      <c r="AD348" s="3"/>
      <c r="AE348" s="3"/>
      <c r="AF348" s="3" t="s">
        <v>9</v>
      </c>
      <c r="AG348" s="12">
        <f>COUNTIF(Table16[[#This Row],[Catalogue of the Museum of London Antiquities 1854]:[Illustrations of Roman London 1859]],"=y")</f>
        <v>1</v>
      </c>
      <c r="AH348" s="12" t="str">
        <f>CONCATENATE(Table16[[#This Row],[Surname]],", ",Table16[[#This Row],[First name]])</f>
        <v>Godefroy, John</v>
      </c>
    </row>
    <row r="349" spans="1:34" hidden="1" x14ac:dyDescent="0.25">
      <c r="A349" t="s">
        <v>1749</v>
      </c>
      <c r="B349" t="s">
        <v>1750</v>
      </c>
      <c r="P349" t="s">
        <v>1751</v>
      </c>
      <c r="Q349" t="s">
        <v>319</v>
      </c>
      <c r="R349" s="3" t="s">
        <v>3253</v>
      </c>
      <c r="S349" t="s">
        <v>27</v>
      </c>
      <c r="W349" s="3"/>
      <c r="X349" s="3"/>
      <c r="Y349" s="3"/>
      <c r="Z349" s="3"/>
      <c r="AA349" s="3"/>
      <c r="AB349" s="3"/>
      <c r="AC349" s="3"/>
      <c r="AD349" s="3"/>
      <c r="AE349" s="3" t="s">
        <v>9</v>
      </c>
      <c r="AF349" s="3"/>
      <c r="AG349" s="12">
        <f>COUNTIF(Table16[[#This Row],[Catalogue of the Museum of London Antiquities 1854]:[Illustrations of Roman London 1859]],"=y")</f>
        <v>1</v>
      </c>
      <c r="AH349" s="12" t="str">
        <f>CONCATENATE(Table16[[#This Row],[Surname]],", ",Table16[[#This Row],[First name]])</f>
        <v>Godlee, Burwood</v>
      </c>
    </row>
    <row r="350" spans="1:34" hidden="1" x14ac:dyDescent="0.25">
      <c r="A350" t="s">
        <v>313</v>
      </c>
      <c r="B350" t="s">
        <v>11</v>
      </c>
      <c r="P350" t="s">
        <v>920</v>
      </c>
      <c r="Q350" t="s">
        <v>921</v>
      </c>
      <c r="R350" s="3" t="s">
        <v>26</v>
      </c>
      <c r="S350" t="s">
        <v>27</v>
      </c>
      <c r="W350" s="3"/>
      <c r="X350" s="3"/>
      <c r="Y350" s="3"/>
      <c r="Z350" s="3"/>
      <c r="AA350" s="3"/>
      <c r="AB350" s="3"/>
      <c r="AC350" s="3"/>
      <c r="AD350" s="3" t="s">
        <v>9</v>
      </c>
      <c r="AE350" s="3"/>
      <c r="AF350" s="3"/>
      <c r="AG350" s="12">
        <f>COUNTIF(Table16[[#This Row],[Catalogue of the Museum of London Antiquities 1854]:[Illustrations of Roman London 1859]],"=y")</f>
        <v>1</v>
      </c>
      <c r="AH350" s="12" t="str">
        <f>CONCATENATE(Table16[[#This Row],[Surname]],", ",Table16[[#This Row],[First name]])</f>
        <v>Godfrey, John</v>
      </c>
    </row>
    <row r="351" spans="1:34" hidden="1" x14ac:dyDescent="0.25">
      <c r="A351" s="3" t="s">
        <v>349</v>
      </c>
      <c r="B351" s="3" t="s">
        <v>2293</v>
      </c>
      <c r="C351" s="3"/>
      <c r="D351" s="3"/>
      <c r="E351" s="3"/>
      <c r="F351" s="3"/>
      <c r="G351" s="3"/>
      <c r="H351" s="3"/>
      <c r="P351" t="s">
        <v>2294</v>
      </c>
      <c r="Q351" t="s">
        <v>350</v>
      </c>
      <c r="R351" s="3" t="s">
        <v>350</v>
      </c>
      <c r="S351" t="s">
        <v>351</v>
      </c>
      <c r="V351" t="s">
        <v>9</v>
      </c>
      <c r="W351" s="3"/>
      <c r="X351" s="3"/>
      <c r="Y351" s="3" t="s">
        <v>9</v>
      </c>
      <c r="Z351" s="3" t="s">
        <v>9</v>
      </c>
      <c r="AA351" s="3" t="s">
        <v>9</v>
      </c>
      <c r="AB351" s="3"/>
      <c r="AC351" s="3"/>
      <c r="AD351" s="3" t="s">
        <v>9</v>
      </c>
      <c r="AE351" s="3"/>
      <c r="AF351" s="3"/>
      <c r="AG351" s="12">
        <f>COUNTIF(Table16[[#This Row],[Catalogue of the Museum of London Antiquities 1854]:[Illustrations of Roman London 1859]],"=y")</f>
        <v>5</v>
      </c>
      <c r="AH351" s="12" t="str">
        <f>CONCATENATE(Table16[[#This Row],[Surname]],", ",Table16[[#This Row],[First name]])</f>
        <v>Gomonde, William  Henry</v>
      </c>
    </row>
    <row r="352" spans="1:34" hidden="1" x14ac:dyDescent="0.25">
      <c r="A352" s="3" t="s">
        <v>1956</v>
      </c>
      <c r="B352" s="3"/>
      <c r="C352" s="3" t="s">
        <v>335</v>
      </c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 t="s">
        <v>1275</v>
      </c>
      <c r="Q352" s="3" t="s">
        <v>1276</v>
      </c>
      <c r="R352" s="3" t="s">
        <v>3253</v>
      </c>
      <c r="S352" s="3" t="s">
        <v>27</v>
      </c>
      <c r="T352" s="3"/>
      <c r="U352" s="3"/>
      <c r="V352" s="3"/>
      <c r="W352" s="3"/>
      <c r="X352" s="3" t="s">
        <v>9</v>
      </c>
      <c r="Y352" s="3" t="s">
        <v>9</v>
      </c>
      <c r="Z352" s="3"/>
      <c r="AA352" s="3"/>
      <c r="AB352" s="3"/>
      <c r="AC352" s="3"/>
      <c r="AD352" s="3"/>
      <c r="AE352" s="3"/>
      <c r="AF352" s="3" t="s">
        <v>9</v>
      </c>
      <c r="AG352" s="12">
        <f>COUNTIF(Table16[[#This Row],[Catalogue of the Museum of London Antiquities 1854]:[Illustrations of Roman London 1859]],"=y")</f>
        <v>3</v>
      </c>
      <c r="AH352" s="12" t="str">
        <f>CONCATENATE(Table16[[#This Row],[Surname]],", ",Table16[[#This Row],[First name]])</f>
        <v xml:space="preserve">Goreham, </v>
      </c>
    </row>
    <row r="353" spans="1:34" x14ac:dyDescent="0.25">
      <c r="A353" t="s">
        <v>352</v>
      </c>
      <c r="B353" t="s">
        <v>353</v>
      </c>
      <c r="D353" t="s">
        <v>9</v>
      </c>
      <c r="J353" t="s">
        <v>9</v>
      </c>
      <c r="P353" t="s">
        <v>354</v>
      </c>
      <c r="Q353" t="s">
        <v>16</v>
      </c>
      <c r="R353" s="3" t="s">
        <v>16</v>
      </c>
      <c r="S353" t="s">
        <v>27</v>
      </c>
      <c r="V353" t="s">
        <v>9</v>
      </c>
      <c r="W353" s="3"/>
      <c r="X353" s="3"/>
      <c r="Y353" s="3"/>
      <c r="Z353" s="3"/>
      <c r="AA353" s="3"/>
      <c r="AB353" s="3"/>
      <c r="AC353" s="3"/>
      <c r="AD353" s="3" t="s">
        <v>9</v>
      </c>
      <c r="AE353" s="3"/>
      <c r="AF353" s="3"/>
      <c r="AG353" s="12">
        <f>COUNTIF(Table16[[#This Row],[Catalogue of the Museum of London Antiquities 1854]:[Illustrations of Roman London 1859]],"=y")</f>
        <v>2</v>
      </c>
      <c r="AH353" s="12" t="str">
        <f>CONCATENATE(Table16[[#This Row],[Surname]],", ",Table16[[#This Row],[First name]])</f>
        <v>Gosset, Montague</v>
      </c>
    </row>
    <row r="354" spans="1:34" hidden="1" x14ac:dyDescent="0.25">
      <c r="A354" t="s">
        <v>355</v>
      </c>
      <c r="B354" t="s">
        <v>356</v>
      </c>
      <c r="J354" t="s">
        <v>9</v>
      </c>
      <c r="P354" t="s">
        <v>357</v>
      </c>
      <c r="Q354" t="s">
        <v>16</v>
      </c>
      <c r="R354" s="3" t="s">
        <v>16</v>
      </c>
      <c r="S354" t="s">
        <v>27</v>
      </c>
      <c r="V354" t="s">
        <v>9</v>
      </c>
      <c r="W354" s="3"/>
      <c r="X354" s="3"/>
      <c r="Y354" s="3"/>
      <c r="Z354" s="3"/>
      <c r="AA354" s="3"/>
      <c r="AB354" s="3"/>
      <c r="AC354" s="3"/>
      <c r="AD354" s="3" t="s">
        <v>9</v>
      </c>
      <c r="AE354" s="3"/>
      <c r="AF354" s="3"/>
      <c r="AG354" s="12">
        <f>COUNTIF(Table16[[#This Row],[Catalogue of the Museum of London Antiquities 1854]:[Illustrations of Roman London 1859]],"=y")</f>
        <v>2</v>
      </c>
      <c r="AH354" s="12" t="str">
        <f>CONCATENATE(Table16[[#This Row],[Surname]],", ",Table16[[#This Row],[First name]])</f>
        <v>Gould, Nathaniel</v>
      </c>
    </row>
    <row r="355" spans="1:34" hidden="1" x14ac:dyDescent="0.25">
      <c r="A355" t="s">
        <v>1957</v>
      </c>
      <c r="B355" t="s">
        <v>1352</v>
      </c>
      <c r="P355" t="s">
        <v>1958</v>
      </c>
      <c r="Q355" t="s">
        <v>1959</v>
      </c>
      <c r="R355" s="3" t="s">
        <v>608</v>
      </c>
      <c r="S355" t="s">
        <v>27</v>
      </c>
      <c r="W355" s="3"/>
      <c r="X355" s="3"/>
      <c r="Y355" s="3"/>
      <c r="Z355" s="3"/>
      <c r="AA355" s="3"/>
      <c r="AB355" s="3"/>
      <c r="AC355" s="3"/>
      <c r="AD355" s="3"/>
      <c r="AE355" s="3"/>
      <c r="AF355" s="3" t="s">
        <v>9</v>
      </c>
      <c r="AG355" s="12">
        <f>COUNTIF(Table16[[#This Row],[Catalogue of the Museum of London Antiquities 1854]:[Illustrations of Roman London 1859]],"=y")</f>
        <v>1</v>
      </c>
      <c r="AH355" s="12" t="str">
        <f>CONCATENATE(Table16[[#This Row],[Surname]],", ",Table16[[#This Row],[First name]])</f>
        <v>Grant, W C</v>
      </c>
    </row>
    <row r="356" spans="1:34" hidden="1" x14ac:dyDescent="0.25">
      <c r="A356" t="s">
        <v>1652</v>
      </c>
      <c r="B356" t="s">
        <v>1653</v>
      </c>
      <c r="P356" t="s">
        <v>1655</v>
      </c>
      <c r="Q356" t="s">
        <v>1654</v>
      </c>
      <c r="R356" s="3" t="s">
        <v>1656</v>
      </c>
      <c r="S356" t="s">
        <v>34</v>
      </c>
      <c r="W356" s="3"/>
      <c r="X356" s="3"/>
      <c r="Y356" s="3"/>
      <c r="Z356" s="3"/>
      <c r="AA356" s="3"/>
      <c r="AB356" s="3"/>
      <c r="AC356" s="3" t="s">
        <v>9</v>
      </c>
      <c r="AD356" s="3"/>
      <c r="AE356" s="3"/>
      <c r="AF356" s="3"/>
      <c r="AG356" s="12">
        <f>COUNTIF(Table16[[#This Row],[Catalogue of the Museum of London Antiquities 1854]:[Illustrations of Roman London 1859]],"=y")</f>
        <v>1</v>
      </c>
      <c r="AH356" s="12" t="str">
        <f>CONCATENATE(Table16[[#This Row],[Surname]],", ",Table16[[#This Row],[First name]])</f>
        <v>Greenshields, J B</v>
      </c>
    </row>
    <row r="357" spans="1:34" x14ac:dyDescent="0.25">
      <c r="A357" t="s">
        <v>358</v>
      </c>
      <c r="B357" t="s">
        <v>1435</v>
      </c>
      <c r="D357" t="s">
        <v>9</v>
      </c>
      <c r="J357" t="s">
        <v>9</v>
      </c>
      <c r="P357" t="s">
        <v>359</v>
      </c>
      <c r="Q357" t="s">
        <v>16</v>
      </c>
      <c r="R357" s="3" t="s">
        <v>16</v>
      </c>
      <c r="S357" t="s">
        <v>27</v>
      </c>
      <c r="V357" t="s">
        <v>9</v>
      </c>
      <c r="W357" s="3" t="s">
        <v>9</v>
      </c>
      <c r="X357" s="3" t="s">
        <v>9</v>
      </c>
      <c r="Y357" s="3" t="s">
        <v>9</v>
      </c>
      <c r="Z357" s="3" t="s">
        <v>9</v>
      </c>
      <c r="AA357" s="3" t="s">
        <v>9</v>
      </c>
      <c r="AB357" s="3"/>
      <c r="AC357" s="3"/>
      <c r="AD357" s="3" t="s">
        <v>9</v>
      </c>
      <c r="AE357" s="3"/>
      <c r="AF357" s="3"/>
      <c r="AG357" s="12">
        <f>COUNTIF(Table16[[#This Row],[Catalogue of the Museum of London Antiquities 1854]:[Illustrations of Roman London 1859]],"=y")</f>
        <v>7</v>
      </c>
      <c r="AH357" s="12" t="str">
        <f>CONCATENATE(Table16[[#This Row],[Surname]],", ",Table16[[#This Row],[First name]])</f>
        <v>Griffith, W Petit</v>
      </c>
    </row>
    <row r="358" spans="1:34" hidden="1" x14ac:dyDescent="0.25">
      <c r="A358" t="s">
        <v>361</v>
      </c>
      <c r="B358" t="s">
        <v>333</v>
      </c>
      <c r="I358" t="s">
        <v>154</v>
      </c>
      <c r="J358" t="s">
        <v>9</v>
      </c>
      <c r="K358" t="s">
        <v>9</v>
      </c>
      <c r="P358" t="s">
        <v>362</v>
      </c>
      <c r="Q358" t="s">
        <v>16</v>
      </c>
      <c r="R358" s="3" t="s">
        <v>16</v>
      </c>
      <c r="S358" t="s">
        <v>27</v>
      </c>
      <c r="V358" t="s">
        <v>9</v>
      </c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12">
        <f>COUNTIF(Table16[[#This Row],[Catalogue of the Museum of London Antiquities 1854]:[Illustrations of Roman London 1859]],"=y")</f>
        <v>1</v>
      </c>
      <c r="AH358" s="12" t="str">
        <f>CONCATENATE(Table16[[#This Row],[Surname]],", ",Table16[[#This Row],[First name]])</f>
        <v>Guest, Augustus</v>
      </c>
    </row>
    <row r="359" spans="1:34" x14ac:dyDescent="0.25">
      <c r="A359" s="3" t="s">
        <v>361</v>
      </c>
      <c r="B359" s="3" t="s">
        <v>476</v>
      </c>
      <c r="C359" s="3"/>
      <c r="D359" s="3" t="s">
        <v>9</v>
      </c>
      <c r="E359" s="3"/>
      <c r="F359" s="3"/>
      <c r="G359" s="3"/>
      <c r="H359" s="3"/>
      <c r="I359" s="3" t="s">
        <v>48</v>
      </c>
      <c r="J359" s="3"/>
      <c r="K359" s="3"/>
      <c r="L359" s="3"/>
      <c r="M359" s="3"/>
      <c r="N359" s="3"/>
      <c r="O359" s="3"/>
      <c r="P359" s="3" t="s">
        <v>1277</v>
      </c>
      <c r="Q359" s="3" t="s">
        <v>16</v>
      </c>
      <c r="R359" s="3" t="s">
        <v>16</v>
      </c>
      <c r="S359" s="3" t="s">
        <v>27</v>
      </c>
      <c r="T359" s="3"/>
      <c r="U359" s="3"/>
      <c r="V359" s="3"/>
      <c r="W359" s="3"/>
      <c r="X359" s="3" t="s">
        <v>9</v>
      </c>
      <c r="Y359" s="3"/>
      <c r="Z359" s="3"/>
      <c r="AA359" s="3"/>
      <c r="AB359" s="3"/>
      <c r="AC359" s="3"/>
      <c r="AD359" s="3"/>
      <c r="AE359" s="3"/>
      <c r="AF359" s="3"/>
      <c r="AG359" s="12">
        <f>COUNTIF(Table16[[#This Row],[Catalogue of the Museum of London Antiquities 1854]:[Illustrations of Roman London 1859]],"=y")</f>
        <v>1</v>
      </c>
      <c r="AH359" s="12" t="str">
        <f>CONCATENATE(Table16[[#This Row],[Surname]],", ",Table16[[#This Row],[First name]])</f>
        <v>Guest, Edwin</v>
      </c>
    </row>
    <row r="360" spans="1:34" hidden="1" x14ac:dyDescent="0.25">
      <c r="A360" t="s">
        <v>1503</v>
      </c>
      <c r="Q360" t="s">
        <v>16</v>
      </c>
      <c r="R360" s="3" t="s">
        <v>16</v>
      </c>
      <c r="S360" t="s">
        <v>27</v>
      </c>
      <c r="U360" s="3" t="s">
        <v>1336</v>
      </c>
      <c r="W360" s="3"/>
      <c r="X360" s="3"/>
      <c r="Y360" s="3"/>
      <c r="Z360" s="3" t="s">
        <v>9</v>
      </c>
      <c r="AA360" s="3" t="s">
        <v>9</v>
      </c>
      <c r="AB360" s="3" t="s">
        <v>9</v>
      </c>
      <c r="AC360" s="3" t="s">
        <v>9</v>
      </c>
      <c r="AD360" s="3"/>
      <c r="AE360" s="3"/>
      <c r="AF360" s="3" t="s">
        <v>9</v>
      </c>
      <c r="AG360" s="12">
        <f>COUNTIF(Table16[[#This Row],[Catalogue of the Museum of London Antiquities 1854]:[Illustrations of Roman London 1859]],"=y")</f>
        <v>5</v>
      </c>
      <c r="AH360" s="12" t="str">
        <f>CONCATENATE(Table16[[#This Row],[Surname]],", ",Table16[[#This Row],[First name]])</f>
        <v xml:space="preserve">Guildhall Library London, </v>
      </c>
    </row>
    <row r="361" spans="1:34" hidden="1" x14ac:dyDescent="0.25">
      <c r="A361" t="s">
        <v>364</v>
      </c>
      <c r="B361" t="s">
        <v>11</v>
      </c>
      <c r="C361" t="s">
        <v>24</v>
      </c>
      <c r="E361" t="s">
        <v>9</v>
      </c>
      <c r="Q361" t="s">
        <v>365</v>
      </c>
      <c r="R361" s="3" t="s">
        <v>68</v>
      </c>
      <c r="S361" t="s">
        <v>27</v>
      </c>
      <c r="V361" t="s">
        <v>9</v>
      </c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12">
        <f>COUNTIF(Table16[[#This Row],[Catalogue of the Museum of London Antiquities 1854]:[Illustrations of Roman London 1859]],"=y")</f>
        <v>1</v>
      </c>
      <c r="AH361" s="12" t="str">
        <f>CONCATENATE(Table16[[#This Row],[Surname]],", ",Table16[[#This Row],[First name]])</f>
        <v>Gunn, John</v>
      </c>
    </row>
    <row r="362" spans="1:34" hidden="1" x14ac:dyDescent="0.25">
      <c r="A362" t="s">
        <v>364</v>
      </c>
      <c r="C362" t="s">
        <v>335</v>
      </c>
      <c r="Q362" t="s">
        <v>365</v>
      </c>
      <c r="R362" s="3" t="s">
        <v>68</v>
      </c>
      <c r="S362" t="s">
        <v>27</v>
      </c>
      <c r="W362" s="3"/>
      <c r="X362" s="3"/>
      <c r="Y362" s="3"/>
      <c r="Z362" s="3"/>
      <c r="AA362" s="3"/>
      <c r="AB362" s="3"/>
      <c r="AC362" s="3"/>
      <c r="AD362" s="3"/>
      <c r="AE362" s="3"/>
      <c r="AF362" s="3" t="s">
        <v>9</v>
      </c>
      <c r="AG362" s="12">
        <f>COUNTIF(Table16[[#This Row],[Catalogue of the Museum of London Antiquities 1854]:[Illustrations of Roman London 1859]],"=y")</f>
        <v>1</v>
      </c>
      <c r="AH362" s="12" t="str">
        <f>CONCATENATE(Table16[[#This Row],[Surname]],", ",Table16[[#This Row],[First name]])</f>
        <v xml:space="preserve">Gunn, </v>
      </c>
    </row>
    <row r="363" spans="1:34" hidden="1" x14ac:dyDescent="0.25">
      <c r="A363" t="s">
        <v>1333</v>
      </c>
      <c r="B363" t="s">
        <v>1334</v>
      </c>
      <c r="C363" t="s">
        <v>24</v>
      </c>
      <c r="E363" t="s">
        <v>9</v>
      </c>
      <c r="I363" t="s">
        <v>48</v>
      </c>
      <c r="Q363" t="s">
        <v>53</v>
      </c>
      <c r="R363" s="3" t="s">
        <v>468</v>
      </c>
      <c r="S363" t="s">
        <v>27</v>
      </c>
      <c r="W363" s="3"/>
      <c r="X363" s="3"/>
      <c r="Y363" s="3" t="s">
        <v>9</v>
      </c>
      <c r="Z363" s="3" t="s">
        <v>9</v>
      </c>
      <c r="AA363" s="3" t="s">
        <v>9</v>
      </c>
      <c r="AB363" s="3" t="s">
        <v>9</v>
      </c>
      <c r="AC363" s="3"/>
      <c r="AD363" s="3"/>
      <c r="AE363" s="3"/>
      <c r="AF363" s="3"/>
      <c r="AG363" s="12">
        <f>COUNTIF(Table16[[#This Row],[Catalogue of the Museum of London Antiquities 1854]:[Illustrations of Roman London 1859]],"=y")</f>
        <v>4</v>
      </c>
      <c r="AH363" s="12" t="str">
        <f>CONCATENATE(Table16[[#This Row],[Surname]],", ",Table16[[#This Row],[First name]])</f>
        <v>Gunner, W H</v>
      </c>
    </row>
    <row r="364" spans="1:34" hidden="1" x14ac:dyDescent="0.25">
      <c r="A364" t="s">
        <v>366</v>
      </c>
      <c r="B364" t="s">
        <v>66</v>
      </c>
      <c r="P364" t="s">
        <v>344</v>
      </c>
      <c r="Q364" t="s">
        <v>16</v>
      </c>
      <c r="R364" s="3" t="s">
        <v>16</v>
      </c>
      <c r="S364" t="s">
        <v>27</v>
      </c>
      <c r="V364" t="s">
        <v>9</v>
      </c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12">
        <f>COUNTIF(Table16[[#This Row],[Catalogue of the Museum of London Antiquities 1854]:[Illustrations of Roman London 1859]],"=y")</f>
        <v>1</v>
      </c>
      <c r="AH364" s="12" t="str">
        <f>CONCATENATE(Table16[[#This Row],[Surname]],", ",Table16[[#This Row],[First name]])</f>
        <v>Gunston, Thomas</v>
      </c>
    </row>
    <row r="365" spans="1:34" x14ac:dyDescent="0.25">
      <c r="A365" t="s">
        <v>367</v>
      </c>
      <c r="B365" t="s">
        <v>368</v>
      </c>
      <c r="C365" t="s">
        <v>369</v>
      </c>
      <c r="D365" t="s">
        <v>9</v>
      </c>
      <c r="P365" t="s">
        <v>1960</v>
      </c>
      <c r="Q365" t="s">
        <v>370</v>
      </c>
      <c r="R365" s="3" t="s">
        <v>68</v>
      </c>
      <c r="S365" t="s">
        <v>27</v>
      </c>
      <c r="V365" t="s">
        <v>9</v>
      </c>
      <c r="W365" s="3"/>
      <c r="X365" s="3"/>
      <c r="Y365" s="3"/>
      <c r="Z365" s="3"/>
      <c r="AA365" s="3"/>
      <c r="AB365" s="3"/>
      <c r="AC365" s="3"/>
      <c r="AD365" s="3"/>
      <c r="AE365" s="3"/>
      <c r="AF365" s="3" t="s">
        <v>9</v>
      </c>
      <c r="AG365" s="12">
        <f>COUNTIF(Table16[[#This Row],[Catalogue of the Museum of London Antiquities 1854]:[Illustrations of Roman London 1859]],"=y")</f>
        <v>2</v>
      </c>
      <c r="AH365" s="12" t="str">
        <f>CONCATENATE(Table16[[#This Row],[Surname]],", ",Table16[[#This Row],[First name]])</f>
        <v>Gurney, Anna</v>
      </c>
    </row>
    <row r="366" spans="1:34" x14ac:dyDescent="0.25">
      <c r="A366" t="s">
        <v>367</v>
      </c>
      <c r="B366" t="s">
        <v>371</v>
      </c>
      <c r="C366" t="s">
        <v>1335</v>
      </c>
      <c r="D366" t="s">
        <v>9</v>
      </c>
      <c r="J366" t="s">
        <v>9</v>
      </c>
      <c r="K366" s="3" t="s">
        <v>9</v>
      </c>
      <c r="N366" t="s">
        <v>2219</v>
      </c>
      <c r="Q366" t="s">
        <v>372</v>
      </c>
      <c r="R366" s="3" t="s">
        <v>68</v>
      </c>
      <c r="S366" t="s">
        <v>27</v>
      </c>
      <c r="V366" t="s">
        <v>9</v>
      </c>
      <c r="W366" s="3"/>
      <c r="X366" s="3"/>
      <c r="Y366" s="3" t="s">
        <v>9</v>
      </c>
      <c r="Z366" s="3" t="s">
        <v>9</v>
      </c>
      <c r="AA366" s="3" t="s">
        <v>9</v>
      </c>
      <c r="AB366" s="3" t="s">
        <v>9</v>
      </c>
      <c r="AC366" s="3"/>
      <c r="AD366" s="3" t="s">
        <v>9</v>
      </c>
      <c r="AE366" s="3"/>
      <c r="AF366" s="3" t="s">
        <v>9</v>
      </c>
      <c r="AG366" s="12">
        <f>COUNTIF(Table16[[#This Row],[Catalogue of the Museum of London Antiquities 1854]:[Illustrations of Roman London 1859]],"=y")</f>
        <v>7</v>
      </c>
      <c r="AH366" s="12" t="str">
        <f>CONCATENATE(Table16[[#This Row],[Surname]],", ",Table16[[#This Row],[First name]])</f>
        <v>Gurney, Daniel</v>
      </c>
    </row>
    <row r="367" spans="1:34" x14ac:dyDescent="0.25">
      <c r="A367" t="s">
        <v>367</v>
      </c>
      <c r="B367" t="s">
        <v>373</v>
      </c>
      <c r="D367" t="s">
        <v>9</v>
      </c>
      <c r="J367" t="s">
        <v>9</v>
      </c>
      <c r="K367" t="s">
        <v>9</v>
      </c>
      <c r="P367" t="s">
        <v>374</v>
      </c>
      <c r="Q367" t="s">
        <v>92</v>
      </c>
      <c r="R367" s="3" t="s">
        <v>68</v>
      </c>
      <c r="S367" t="s">
        <v>27</v>
      </c>
      <c r="V367" t="s">
        <v>9</v>
      </c>
      <c r="W367" s="3"/>
      <c r="X367" s="3" t="s">
        <v>9</v>
      </c>
      <c r="Y367" s="3" t="s">
        <v>9</v>
      </c>
      <c r="Z367" s="3" t="s">
        <v>9</v>
      </c>
      <c r="AA367" s="3" t="s">
        <v>9</v>
      </c>
      <c r="AB367" s="3" t="s">
        <v>9</v>
      </c>
      <c r="AC367" s="3"/>
      <c r="AD367" s="3" t="s">
        <v>9</v>
      </c>
      <c r="AE367" s="3"/>
      <c r="AF367" s="3" t="s">
        <v>9</v>
      </c>
      <c r="AG367" s="12">
        <f>COUNTIF(Table16[[#This Row],[Catalogue of the Museum of London Antiquities 1854]:[Illustrations of Roman London 1859]],"=y")</f>
        <v>8</v>
      </c>
      <c r="AH367" s="12" t="str">
        <f>CONCATENATE(Table16[[#This Row],[Surname]],", ",Table16[[#This Row],[First name]])</f>
        <v>Gurney, Hudson</v>
      </c>
    </row>
    <row r="368" spans="1:34" hidden="1" x14ac:dyDescent="0.25">
      <c r="A368" t="s">
        <v>367</v>
      </c>
      <c r="B368" t="s">
        <v>1233</v>
      </c>
      <c r="C368" t="s">
        <v>1041</v>
      </c>
      <c r="P368" t="s">
        <v>1657</v>
      </c>
      <c r="Q368" t="s">
        <v>2295</v>
      </c>
      <c r="R368" s="3" t="s">
        <v>68</v>
      </c>
      <c r="S368" t="s">
        <v>27</v>
      </c>
      <c r="T368" t="s">
        <v>9</v>
      </c>
      <c r="W368" s="3"/>
      <c r="X368" s="3"/>
      <c r="Y368" s="3"/>
      <c r="Z368" s="3"/>
      <c r="AA368" s="3"/>
      <c r="AB368" s="3" t="s">
        <v>9</v>
      </c>
      <c r="AC368" s="3" t="s">
        <v>9</v>
      </c>
      <c r="AD368" s="3"/>
      <c r="AE368" s="3"/>
      <c r="AF368" s="3"/>
      <c r="AG368" s="12">
        <f>COUNTIF(Table16[[#This Row],[Catalogue of the Museum of London Antiquities 1854]:[Illustrations of Roman London 1859]],"=y")</f>
        <v>2</v>
      </c>
      <c r="AH368" s="12" t="str">
        <f>CONCATENATE(Table16[[#This Row],[Surname]],", ",Table16[[#This Row],[First name]])</f>
        <v>Gurney, John Henry</v>
      </c>
    </row>
    <row r="369" spans="1:34" x14ac:dyDescent="0.25">
      <c r="A369" t="s">
        <v>375</v>
      </c>
      <c r="B369" t="s">
        <v>376</v>
      </c>
      <c r="D369" t="s">
        <v>9</v>
      </c>
      <c r="J369" t="s">
        <v>9</v>
      </c>
      <c r="P369" t="s">
        <v>2198</v>
      </c>
      <c r="Q369" t="s">
        <v>377</v>
      </c>
      <c r="R369" s="3" t="s">
        <v>378</v>
      </c>
      <c r="S369" t="s">
        <v>27</v>
      </c>
      <c r="V369" t="s">
        <v>9</v>
      </c>
      <c r="W369" s="3" t="s">
        <v>9</v>
      </c>
      <c r="X369" s="3" t="s">
        <v>9</v>
      </c>
      <c r="Y369" s="3"/>
      <c r="Z369" s="3"/>
      <c r="AA369" s="3"/>
      <c r="AB369" s="3"/>
      <c r="AC369" s="3"/>
      <c r="AD369" s="3"/>
      <c r="AE369" s="3"/>
      <c r="AF369" s="3"/>
      <c r="AG369" s="12">
        <f>COUNTIF(Table16[[#This Row],[Catalogue of the Museum of London Antiquities 1854]:[Illustrations of Roman London 1859]],"=y")</f>
        <v>3</v>
      </c>
      <c r="AH369" s="12" t="str">
        <f>CONCATENATE(Table16[[#This Row],[Surname]],", ",Table16[[#This Row],[First name]])</f>
        <v>Gutch, John Matthew</v>
      </c>
    </row>
    <row r="370" spans="1:34" hidden="1" x14ac:dyDescent="0.25">
      <c r="A370" t="s">
        <v>360</v>
      </c>
      <c r="B370" t="s">
        <v>45</v>
      </c>
      <c r="J370" t="s">
        <v>9</v>
      </c>
      <c r="P370" t="s">
        <v>363</v>
      </c>
      <c r="Q370" t="s">
        <v>16</v>
      </c>
      <c r="R370" s="3" t="s">
        <v>16</v>
      </c>
      <c r="S370" t="s">
        <v>27</v>
      </c>
      <c r="V370" t="s">
        <v>9</v>
      </c>
      <c r="W370" s="3"/>
      <c r="X370" s="3" t="s">
        <v>9</v>
      </c>
      <c r="Y370" s="3"/>
      <c r="Z370" s="3"/>
      <c r="AA370" s="3"/>
      <c r="AB370" s="3"/>
      <c r="AC370" s="3"/>
      <c r="AD370" s="3"/>
      <c r="AE370" s="3"/>
      <c r="AF370" s="3" t="s">
        <v>9</v>
      </c>
      <c r="AG370" s="12">
        <f>COUNTIF(Table16[[#This Row],[Catalogue of the Museum of London Antiquities 1854]:[Illustrations of Roman London 1859]],"=y")</f>
        <v>3</v>
      </c>
      <c r="AH370" s="12" t="str">
        <f>CONCATENATE(Table16[[#This Row],[Surname]],", ",Table16[[#This Row],[First name]])</f>
        <v>Gwilt, George</v>
      </c>
    </row>
    <row r="371" spans="1:34" hidden="1" x14ac:dyDescent="0.25">
      <c r="A371" t="s">
        <v>1962</v>
      </c>
      <c r="C371" t="s">
        <v>369</v>
      </c>
      <c r="P371" t="s">
        <v>1963</v>
      </c>
      <c r="Q371" t="s">
        <v>16</v>
      </c>
      <c r="R371" s="3" t="s">
        <v>16</v>
      </c>
      <c r="S371" t="s">
        <v>27</v>
      </c>
      <c r="W371" s="3"/>
      <c r="X371" s="3"/>
      <c r="Y371" s="3"/>
      <c r="Z371" s="3"/>
      <c r="AA371" s="3"/>
      <c r="AB371" s="3"/>
      <c r="AC371" s="3"/>
      <c r="AD371" s="3"/>
      <c r="AE371" s="3"/>
      <c r="AF371" s="3" t="s">
        <v>9</v>
      </c>
      <c r="AG371" s="12">
        <f>COUNTIF(Table16[[#This Row],[Catalogue of the Museum of London Antiquities 1854]:[Illustrations of Roman London 1859]],"=y")</f>
        <v>1</v>
      </c>
      <c r="AH371" s="12" t="str">
        <f>CONCATENATE(Table16[[#This Row],[Surname]],", ",Table16[[#This Row],[First name]])</f>
        <v xml:space="preserve">Hackett, </v>
      </c>
    </row>
    <row r="372" spans="1:34" x14ac:dyDescent="0.25">
      <c r="A372" t="s">
        <v>1227</v>
      </c>
      <c r="B372" t="s">
        <v>1228</v>
      </c>
      <c r="C372" t="s">
        <v>24</v>
      </c>
      <c r="D372" t="s">
        <v>9</v>
      </c>
      <c r="E372" t="s">
        <v>9</v>
      </c>
      <c r="Q372" t="s">
        <v>1229</v>
      </c>
      <c r="R372" s="3" t="s">
        <v>111</v>
      </c>
      <c r="S372" t="s">
        <v>27</v>
      </c>
      <c r="W372" s="3" t="s">
        <v>9</v>
      </c>
      <c r="X372" s="3" t="s">
        <v>9</v>
      </c>
      <c r="Y372" s="3"/>
      <c r="Z372" s="3"/>
      <c r="AA372" s="3"/>
      <c r="AB372" s="3"/>
      <c r="AC372" s="3"/>
      <c r="AD372" s="3"/>
      <c r="AE372" s="3"/>
      <c r="AF372" s="3"/>
      <c r="AG372" s="12">
        <f>COUNTIF(Table16[[#This Row],[Catalogue of the Museum of London Antiquities 1854]:[Illustrations of Roman London 1859]],"=y")</f>
        <v>2</v>
      </c>
      <c r="AH372" s="12" t="str">
        <f>CONCATENATE(Table16[[#This Row],[Surname]],", ",Table16[[#This Row],[First name]])</f>
        <v>Haigh, Daniel Henry</v>
      </c>
    </row>
    <row r="373" spans="1:34" x14ac:dyDescent="0.25">
      <c r="A373" s="3" t="s">
        <v>379</v>
      </c>
      <c r="B373" s="3" t="s">
        <v>72</v>
      </c>
      <c r="C373" s="3" t="s">
        <v>922</v>
      </c>
      <c r="D373" s="3" t="s">
        <v>9</v>
      </c>
      <c r="E373" s="3" t="s">
        <v>9</v>
      </c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 t="s">
        <v>380</v>
      </c>
      <c r="Q373" s="3" t="s">
        <v>923</v>
      </c>
      <c r="R373" s="3" t="s">
        <v>230</v>
      </c>
      <c r="S373" s="3" t="s">
        <v>27</v>
      </c>
      <c r="T373" s="3"/>
      <c r="U373" s="3"/>
      <c r="V373" s="3" t="s">
        <v>9</v>
      </c>
      <c r="W373" s="3"/>
      <c r="X373" s="3"/>
      <c r="Y373" s="3"/>
      <c r="Z373" s="3"/>
      <c r="AA373" s="3"/>
      <c r="AB373" s="3"/>
      <c r="AC373" s="3"/>
      <c r="AD373" s="3" t="s">
        <v>9</v>
      </c>
      <c r="AE373" s="3" t="s">
        <v>9</v>
      </c>
      <c r="AF373" s="3"/>
      <c r="AG373" s="12">
        <f>COUNTIF(Table16[[#This Row],[Catalogue of the Museum of London Antiquities 1854]:[Illustrations of Roman London 1859]],"=y")</f>
        <v>3</v>
      </c>
      <c r="AH373" s="12" t="str">
        <f>CONCATENATE(Table16[[#This Row],[Surname]],", ",Table16[[#This Row],[First name]])</f>
        <v>Hale, William</v>
      </c>
    </row>
    <row r="374" spans="1:34" hidden="1" x14ac:dyDescent="0.25">
      <c r="A374" t="s">
        <v>1436</v>
      </c>
      <c r="B374" t="s">
        <v>66</v>
      </c>
      <c r="C374" t="s">
        <v>24</v>
      </c>
      <c r="E374" t="s">
        <v>9</v>
      </c>
      <c r="I374" t="s">
        <v>48</v>
      </c>
      <c r="P374" t="s">
        <v>1437</v>
      </c>
      <c r="Q374" t="s">
        <v>16</v>
      </c>
      <c r="R374" s="3" t="s">
        <v>16</v>
      </c>
      <c r="S374" t="s">
        <v>27</v>
      </c>
      <c r="W374" s="3"/>
      <c r="X374" s="3"/>
      <c r="Y374" s="3"/>
      <c r="Z374" s="3" t="s">
        <v>9</v>
      </c>
      <c r="AA374" s="3" t="s">
        <v>9</v>
      </c>
      <c r="AB374" s="3"/>
      <c r="AC374" s="3"/>
      <c r="AD374" s="3"/>
      <c r="AE374" s="3"/>
      <c r="AF374" s="3"/>
      <c r="AG374" s="12">
        <f>COUNTIF(Table16[[#This Row],[Catalogue of the Museum of London Antiquities 1854]:[Illustrations of Roman London 1859]],"=y")</f>
        <v>2</v>
      </c>
      <c r="AH374" s="12" t="str">
        <f>CONCATENATE(Table16[[#This Row],[Surname]],", ",Table16[[#This Row],[First name]])</f>
        <v>Halford, Thomas</v>
      </c>
    </row>
    <row r="375" spans="1:34" x14ac:dyDescent="0.25">
      <c r="A375" s="3" t="s">
        <v>924</v>
      </c>
      <c r="B375" s="3" t="s">
        <v>125</v>
      </c>
      <c r="C375" s="3" t="s">
        <v>2187</v>
      </c>
      <c r="D375" s="3" t="s">
        <v>9</v>
      </c>
      <c r="E375" s="3"/>
      <c r="F375" s="3"/>
      <c r="G375" s="3"/>
      <c r="H375" s="3"/>
      <c r="I375" s="3" t="s">
        <v>585</v>
      </c>
      <c r="J375" s="3"/>
      <c r="K375" s="3" t="s">
        <v>9</v>
      </c>
      <c r="L375" s="3" t="s">
        <v>9</v>
      </c>
      <c r="M375" s="3"/>
      <c r="N375" s="3"/>
      <c r="O375" s="3"/>
      <c r="P375" s="3" t="s">
        <v>925</v>
      </c>
      <c r="Q375" s="3" t="s">
        <v>16</v>
      </c>
      <c r="R375" s="3" t="s">
        <v>16</v>
      </c>
      <c r="S375" s="3" t="s">
        <v>27</v>
      </c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 t="s">
        <v>9</v>
      </c>
      <c r="AE375" s="3"/>
      <c r="AF375" s="3"/>
      <c r="AG375" s="12">
        <f>COUNTIF(Table16[[#This Row],[Catalogue of the Museum of London Antiquities 1854]:[Illustrations of Roman London 1859]],"=y")</f>
        <v>1</v>
      </c>
      <c r="AH375" s="12" t="str">
        <f>CONCATENATE(Table16[[#This Row],[Surname]],", ",Table16[[#This Row],[First name]])</f>
        <v>Hallam, Henry</v>
      </c>
    </row>
    <row r="376" spans="1:34" hidden="1" x14ac:dyDescent="0.25">
      <c r="A376" t="s">
        <v>381</v>
      </c>
      <c r="B376" t="s">
        <v>29</v>
      </c>
      <c r="P376" t="s">
        <v>2296</v>
      </c>
      <c r="Q376" s="3" t="s">
        <v>287</v>
      </c>
      <c r="R376" s="3" t="s">
        <v>215</v>
      </c>
      <c r="S376" t="s">
        <v>27</v>
      </c>
      <c r="V376" t="s">
        <v>9</v>
      </c>
      <c r="W376" s="3" t="s">
        <v>9</v>
      </c>
      <c r="X376" s="3" t="s">
        <v>9</v>
      </c>
      <c r="Y376" s="3" t="s">
        <v>9</v>
      </c>
      <c r="Z376" s="3" t="s">
        <v>9</v>
      </c>
      <c r="AA376" s="3" t="s">
        <v>9</v>
      </c>
      <c r="AB376" s="3"/>
      <c r="AC376" s="3"/>
      <c r="AD376" s="3" t="s">
        <v>9</v>
      </c>
      <c r="AE376" s="3"/>
      <c r="AF376" s="3" t="s">
        <v>9</v>
      </c>
      <c r="AG376" s="12">
        <f>COUNTIF(Table16[[#This Row],[Catalogue of the Museum of London Antiquities 1854]:[Illustrations of Roman London 1859]],"=y")</f>
        <v>8</v>
      </c>
      <c r="AH376" s="12" t="str">
        <f>CONCATENATE(Table16[[#This Row],[Surname]],", ",Table16[[#This Row],[First name]])</f>
        <v>Hall, Charles</v>
      </c>
    </row>
    <row r="377" spans="1:34" x14ac:dyDescent="0.25">
      <c r="A377" s="3" t="s">
        <v>381</v>
      </c>
      <c r="B377" s="3" t="s">
        <v>382</v>
      </c>
      <c r="C377" s="3"/>
      <c r="D377" s="3" t="s">
        <v>9</v>
      </c>
      <c r="E377" s="3"/>
      <c r="F377" s="3"/>
      <c r="G377" s="3"/>
      <c r="H377" s="3"/>
      <c r="I377" s="3"/>
      <c r="J377" s="3" t="s">
        <v>9</v>
      </c>
      <c r="K377" s="3"/>
      <c r="L377" s="3"/>
      <c r="M377" s="3"/>
      <c r="N377" s="3"/>
      <c r="O377" s="3"/>
      <c r="P377" s="3" t="s">
        <v>383</v>
      </c>
      <c r="Q377" s="3" t="s">
        <v>384</v>
      </c>
      <c r="R377" s="3" t="s">
        <v>230</v>
      </c>
      <c r="S377" s="3" t="s">
        <v>27</v>
      </c>
      <c r="T377" s="3"/>
      <c r="U377" s="3"/>
      <c r="V377" s="3" t="s">
        <v>9</v>
      </c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12">
        <f>COUNTIF(Table16[[#This Row],[Catalogue of the Museum of London Antiquities 1854]:[Illustrations of Roman London 1859]],"=y")</f>
        <v>1</v>
      </c>
      <c r="AH377" s="12" t="str">
        <f>CONCATENATE(Table16[[#This Row],[Surname]],", ",Table16[[#This Row],[First name]])</f>
        <v>Hall, Samuel Carter</v>
      </c>
    </row>
    <row r="378" spans="1:34" hidden="1" x14ac:dyDescent="0.25">
      <c r="A378" t="s">
        <v>381</v>
      </c>
      <c r="B378" t="s">
        <v>385</v>
      </c>
      <c r="P378" t="s">
        <v>386</v>
      </c>
      <c r="Q378" t="s">
        <v>387</v>
      </c>
      <c r="R378" s="3" t="s">
        <v>388</v>
      </c>
      <c r="S378" t="s">
        <v>27</v>
      </c>
      <c r="V378" t="s">
        <v>9</v>
      </c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12">
        <f>COUNTIF(Table16[[#This Row],[Catalogue of the Museum of London Antiquities 1854]:[Illustrations of Roman London 1859]],"=y")</f>
        <v>1</v>
      </c>
      <c r="AH378" s="12" t="str">
        <f>CONCATENATE(Table16[[#This Row],[Surname]],", ",Table16[[#This Row],[First name]])</f>
        <v>Hall, John Rose</v>
      </c>
    </row>
    <row r="379" spans="1:34" hidden="1" x14ac:dyDescent="0.25">
      <c r="A379" s="3" t="s">
        <v>1694</v>
      </c>
      <c r="B379" s="3" t="s">
        <v>390</v>
      </c>
      <c r="C379" s="3"/>
      <c r="D379" s="3"/>
      <c r="E379" s="3"/>
      <c r="F379" s="3"/>
      <c r="G379" s="3"/>
      <c r="H379" s="3"/>
      <c r="I379" s="3"/>
      <c r="J379" s="3" t="s">
        <v>9</v>
      </c>
      <c r="K379" s="3" t="s">
        <v>9</v>
      </c>
      <c r="L379" s="3"/>
      <c r="M379" s="3"/>
      <c r="N379" s="3"/>
      <c r="O379" s="3"/>
      <c r="P379" s="3" t="s">
        <v>3232</v>
      </c>
      <c r="Q379" s="3" t="s">
        <v>16</v>
      </c>
      <c r="R379" s="3" t="s">
        <v>16</v>
      </c>
      <c r="S379" s="3" t="s">
        <v>27</v>
      </c>
      <c r="T379" s="3"/>
      <c r="U379" s="3"/>
      <c r="V379" s="3" t="s">
        <v>9</v>
      </c>
      <c r="W379" s="3" t="s">
        <v>9</v>
      </c>
      <c r="X379" s="3" t="s">
        <v>9</v>
      </c>
      <c r="Y379" s="3" t="s">
        <v>9</v>
      </c>
      <c r="Z379" s="3" t="s">
        <v>9</v>
      </c>
      <c r="AA379" s="3"/>
      <c r="AB379" s="3" t="s">
        <v>9</v>
      </c>
      <c r="AC379" s="3" t="s">
        <v>9</v>
      </c>
      <c r="AD379" s="3" t="s">
        <v>9</v>
      </c>
      <c r="AE379" s="3"/>
      <c r="AF379" s="3"/>
      <c r="AG379" s="12">
        <f>COUNTIF(Table16[[#This Row],[Catalogue of the Museum of London Antiquities 1854]:[Illustrations of Roman London 1859]],"=y")</f>
        <v>8</v>
      </c>
      <c r="AH379" s="12" t="str">
        <f>CONCATENATE(Table16[[#This Row],[Surname]],", ",Table16[[#This Row],[First name]])</f>
        <v>Halliwell-Phillips, James Orchard</v>
      </c>
    </row>
    <row r="380" spans="1:34" hidden="1" x14ac:dyDescent="0.25">
      <c r="A380" t="s">
        <v>392</v>
      </c>
      <c r="B380" t="s">
        <v>11</v>
      </c>
      <c r="M380" t="s">
        <v>9</v>
      </c>
      <c r="N380" t="s">
        <v>1301</v>
      </c>
      <c r="Q380" t="s">
        <v>8</v>
      </c>
      <c r="R380" s="3" t="s">
        <v>111</v>
      </c>
      <c r="S380" t="s">
        <v>27</v>
      </c>
      <c r="V380" t="s">
        <v>9</v>
      </c>
      <c r="W380" s="3"/>
      <c r="X380" s="3"/>
      <c r="Y380" s="3"/>
      <c r="Z380" s="3"/>
      <c r="AA380" s="3"/>
      <c r="AB380" s="3"/>
      <c r="AC380" s="3"/>
      <c r="AD380" s="3" t="s">
        <v>9</v>
      </c>
      <c r="AE380" s="3"/>
      <c r="AF380" s="3" t="s">
        <v>9</v>
      </c>
      <c r="AG380" s="12">
        <f>COUNTIF(Table16[[#This Row],[Catalogue of the Museum of London Antiquities 1854]:[Illustrations of Roman London 1859]],"=y")</f>
        <v>3</v>
      </c>
      <c r="AH380" s="12" t="str">
        <f>CONCATENATE(Table16[[#This Row],[Surname]],", ",Table16[[#This Row],[First name]])</f>
        <v>Hampden, John</v>
      </c>
    </row>
    <row r="381" spans="1:34" hidden="1" x14ac:dyDescent="0.25">
      <c r="A381" t="s">
        <v>1964</v>
      </c>
      <c r="C381" t="s">
        <v>335</v>
      </c>
      <c r="P381" t="s">
        <v>1965</v>
      </c>
      <c r="Q381" t="s">
        <v>1405</v>
      </c>
      <c r="R381" s="3" t="s">
        <v>3253</v>
      </c>
      <c r="S381" t="s">
        <v>27</v>
      </c>
      <c r="W381" s="3"/>
      <c r="X381" s="3"/>
      <c r="Y381" s="3"/>
      <c r="Z381" s="3"/>
      <c r="AA381" s="3"/>
      <c r="AB381" s="3"/>
      <c r="AC381" s="3"/>
      <c r="AD381" s="3"/>
      <c r="AE381" s="3"/>
      <c r="AF381" s="3" t="s">
        <v>9</v>
      </c>
      <c r="AG381" s="12">
        <f>COUNTIF(Table16[[#This Row],[Catalogue of the Museum of London Antiquities 1854]:[Illustrations of Roman London 1859]],"=y")</f>
        <v>1</v>
      </c>
      <c r="AH381" s="12" t="str">
        <f>CONCATENATE(Table16[[#This Row],[Surname]],", ",Table16[[#This Row],[First name]])</f>
        <v xml:space="preserve">Hannington, </v>
      </c>
    </row>
    <row r="382" spans="1:34" hidden="1" x14ac:dyDescent="0.25">
      <c r="A382" t="s">
        <v>1337</v>
      </c>
      <c r="B382" t="s">
        <v>1966</v>
      </c>
      <c r="C382" t="s">
        <v>1041</v>
      </c>
      <c r="Q382" t="s">
        <v>1416</v>
      </c>
      <c r="R382" s="3" t="s">
        <v>468</v>
      </c>
      <c r="S382" t="s">
        <v>27</v>
      </c>
      <c r="W382" s="3"/>
      <c r="X382" s="3"/>
      <c r="Y382" s="3"/>
      <c r="Z382" s="3"/>
      <c r="AA382" s="3"/>
      <c r="AB382" s="3"/>
      <c r="AC382" s="3"/>
      <c r="AD382" s="3"/>
      <c r="AE382" s="3"/>
      <c r="AF382" s="3" t="s">
        <v>9</v>
      </c>
      <c r="AG382" s="12">
        <f>COUNTIF(Table16[[#This Row],[Catalogue of the Museum of London Antiquities 1854]:[Illustrations of Roman London 1859]],"=y")</f>
        <v>1</v>
      </c>
      <c r="AH382" s="12" t="str">
        <f>CONCATENATE(Table16[[#This Row],[Surname]],", ",Table16[[#This Row],[First name]])</f>
        <v>Harcourt, Francis Vernon</v>
      </c>
    </row>
    <row r="383" spans="1:34" hidden="1" x14ac:dyDescent="0.25">
      <c r="A383" t="s">
        <v>1337</v>
      </c>
      <c r="B383" t="s">
        <v>1338</v>
      </c>
      <c r="C383" t="s">
        <v>24</v>
      </c>
      <c r="E383" t="s">
        <v>9</v>
      </c>
      <c r="P383" t="s">
        <v>1339</v>
      </c>
      <c r="Q383" t="s">
        <v>1340</v>
      </c>
      <c r="R383" s="3" t="s">
        <v>303</v>
      </c>
      <c r="S383" t="s">
        <v>27</v>
      </c>
      <c r="W383" s="3"/>
      <c r="X383" s="3"/>
      <c r="Y383" s="3" t="s">
        <v>9</v>
      </c>
      <c r="Z383" s="3" t="s">
        <v>9</v>
      </c>
      <c r="AA383" s="3" t="s">
        <v>9</v>
      </c>
      <c r="AB383" s="3"/>
      <c r="AC383" s="3"/>
      <c r="AD383" s="3"/>
      <c r="AE383" s="3"/>
      <c r="AF383" s="3" t="s">
        <v>9</v>
      </c>
      <c r="AG383" s="12">
        <f>COUNTIF(Table16[[#This Row],[Catalogue of the Museum of London Antiquities 1854]:[Illustrations of Roman London 1859]],"=y")</f>
        <v>4</v>
      </c>
      <c r="AH383" s="12" t="str">
        <f>CONCATENATE(Table16[[#This Row],[Surname]],", ",Table16[[#This Row],[First name]])</f>
        <v>Harcourt, L Vernon</v>
      </c>
    </row>
    <row r="384" spans="1:34" x14ac:dyDescent="0.25">
      <c r="A384" t="s">
        <v>393</v>
      </c>
      <c r="B384" t="s">
        <v>1967</v>
      </c>
      <c r="C384" t="s">
        <v>1968</v>
      </c>
      <c r="D384" t="s">
        <v>9</v>
      </c>
      <c r="E384" t="s">
        <v>9</v>
      </c>
      <c r="H384" t="s">
        <v>9</v>
      </c>
      <c r="I384" t="s">
        <v>48</v>
      </c>
      <c r="P384" t="s">
        <v>1969</v>
      </c>
      <c r="Q384" t="s">
        <v>50</v>
      </c>
      <c r="R384" s="3" t="s">
        <v>222</v>
      </c>
      <c r="S384" t="s">
        <v>27</v>
      </c>
      <c r="W384" s="3"/>
      <c r="X384" s="3"/>
      <c r="Y384" s="3"/>
      <c r="Z384" s="3"/>
      <c r="AA384" s="3"/>
      <c r="AB384" s="3"/>
      <c r="AC384" s="3"/>
      <c r="AD384" s="3"/>
      <c r="AE384" s="3"/>
      <c r="AF384" s="3" t="s">
        <v>9</v>
      </c>
      <c r="AG384" s="12">
        <f>COUNTIF(Table16[[#This Row],[Catalogue of the Museum of London Antiquities 1854]:[Illustrations of Roman London 1859]],"=y")</f>
        <v>1</v>
      </c>
      <c r="AH384" s="12" t="str">
        <f>CONCATENATE(Table16[[#This Row],[Surname]],", ",Table16[[#This Row],[First name]])</f>
        <v>Hardwick, C</v>
      </c>
    </row>
    <row r="385" spans="1:34" hidden="1" x14ac:dyDescent="0.25">
      <c r="A385" t="s">
        <v>393</v>
      </c>
      <c r="B385" t="s">
        <v>1438</v>
      </c>
      <c r="P385" t="s">
        <v>394</v>
      </c>
      <c r="Q385" t="s">
        <v>16</v>
      </c>
      <c r="R385" s="3" t="s">
        <v>16</v>
      </c>
      <c r="S385" t="s">
        <v>27</v>
      </c>
      <c r="V385" t="s">
        <v>9</v>
      </c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12">
        <f>COUNTIF(Table16[[#This Row],[Catalogue of the Museum of London Antiquities 1854]:[Illustrations of Roman London 1859]],"=y")</f>
        <v>1</v>
      </c>
      <c r="AH385" s="12" t="str">
        <f>CONCATENATE(Table16[[#This Row],[Surname]],", ",Table16[[#This Row],[First name]])</f>
        <v>Hardwick, R G</v>
      </c>
    </row>
    <row r="386" spans="1:34" hidden="1" x14ac:dyDescent="0.25">
      <c r="A386" t="s">
        <v>1970</v>
      </c>
      <c r="B386" t="s">
        <v>196</v>
      </c>
      <c r="P386" t="s">
        <v>1971</v>
      </c>
      <c r="Q386" t="s">
        <v>16</v>
      </c>
      <c r="R386" s="3" t="s">
        <v>16</v>
      </c>
      <c r="S386" t="s">
        <v>27</v>
      </c>
      <c r="W386" s="3"/>
      <c r="X386" s="3"/>
      <c r="Y386" s="3"/>
      <c r="Z386" s="3"/>
      <c r="AA386" s="3"/>
      <c r="AB386" s="3"/>
      <c r="AC386" s="3"/>
      <c r="AD386" s="3"/>
      <c r="AE386" s="3"/>
      <c r="AF386" s="3" t="s">
        <v>9</v>
      </c>
      <c r="AG386" s="12">
        <f>COUNTIF(Table16[[#This Row],[Catalogue of the Museum of London Antiquities 1854]:[Illustrations of Roman London 1859]],"=y")</f>
        <v>1</v>
      </c>
      <c r="AH386" s="12" t="str">
        <f>CONCATENATE(Table16[[#This Row],[Surname]],", ",Table16[[#This Row],[First name]])</f>
        <v>Harford, Frederick</v>
      </c>
    </row>
    <row r="387" spans="1:34" x14ac:dyDescent="0.25">
      <c r="A387" t="s">
        <v>395</v>
      </c>
      <c r="B387" t="s">
        <v>72</v>
      </c>
      <c r="C387" t="s">
        <v>1972</v>
      </c>
      <c r="D387" t="s">
        <v>9</v>
      </c>
      <c r="Q387" t="s">
        <v>219</v>
      </c>
      <c r="R387" s="3" t="s">
        <v>3252</v>
      </c>
      <c r="S387" t="s">
        <v>27</v>
      </c>
      <c r="V387" t="s">
        <v>9</v>
      </c>
      <c r="W387" s="3"/>
      <c r="X387" s="3"/>
      <c r="Y387" s="3"/>
      <c r="Z387" s="3"/>
      <c r="AA387" s="3"/>
      <c r="AB387" s="3"/>
      <c r="AC387" s="3"/>
      <c r="AD387" s="3"/>
      <c r="AE387" s="3"/>
      <c r="AF387" s="3" t="s">
        <v>9</v>
      </c>
      <c r="AG387" s="12">
        <f>COUNTIF(Table16[[#This Row],[Catalogue of the Museum of London Antiquities 1854]:[Illustrations of Roman London 1859]],"=y")</f>
        <v>2</v>
      </c>
      <c r="AH387" s="12" t="str">
        <f>CONCATENATE(Table16[[#This Row],[Surname]],", ",Table16[[#This Row],[First name]])</f>
        <v>Hargrove, William</v>
      </c>
    </row>
    <row r="388" spans="1:34" x14ac:dyDescent="0.25">
      <c r="A388" t="s">
        <v>396</v>
      </c>
      <c r="B388" t="s">
        <v>11</v>
      </c>
      <c r="D388" t="s">
        <v>3209</v>
      </c>
      <c r="P388" t="s">
        <v>1559</v>
      </c>
      <c r="Q388" s="3" t="s">
        <v>2297</v>
      </c>
      <c r="R388" s="3" t="s">
        <v>16</v>
      </c>
      <c r="S388" t="s">
        <v>27</v>
      </c>
      <c r="T388" t="s">
        <v>9</v>
      </c>
      <c r="V388" t="s">
        <v>9</v>
      </c>
      <c r="W388" s="3"/>
      <c r="X388" s="3"/>
      <c r="Y388" s="3"/>
      <c r="Z388" s="3"/>
      <c r="AA388" s="3"/>
      <c r="AB388" s="3" t="s">
        <v>9</v>
      </c>
      <c r="AC388" s="3" t="s">
        <v>9</v>
      </c>
      <c r="AD388" s="3" t="s">
        <v>9</v>
      </c>
      <c r="AE388" s="3" t="s">
        <v>9</v>
      </c>
      <c r="AF388" s="3" t="s">
        <v>9</v>
      </c>
      <c r="AG388" s="12">
        <f>COUNTIF(Table16[[#This Row],[Catalogue of the Museum of London Antiquities 1854]:[Illustrations of Roman London 1859]],"=y")</f>
        <v>6</v>
      </c>
      <c r="AH388" s="12" t="str">
        <f>CONCATENATE(Table16[[#This Row],[Surname]],", ",Table16[[#This Row],[First name]])</f>
        <v>Harris, John</v>
      </c>
    </row>
    <row r="389" spans="1:34" hidden="1" x14ac:dyDescent="0.25">
      <c r="A389" t="s">
        <v>397</v>
      </c>
      <c r="C389" t="s">
        <v>335</v>
      </c>
      <c r="P389" t="s">
        <v>1973</v>
      </c>
      <c r="Q389" t="s">
        <v>2319</v>
      </c>
      <c r="R389" s="3" t="s">
        <v>161</v>
      </c>
      <c r="S389" t="s">
        <v>27</v>
      </c>
      <c r="W389" s="3"/>
      <c r="X389" s="3"/>
      <c r="Y389" s="3"/>
      <c r="Z389" s="3"/>
      <c r="AA389" s="3"/>
      <c r="AB389" s="3"/>
      <c r="AC389" s="3"/>
      <c r="AD389" s="3"/>
      <c r="AE389" s="3"/>
      <c r="AF389" s="3" t="s">
        <v>9</v>
      </c>
      <c r="AG389" s="12">
        <f>COUNTIF(Table16[[#This Row],[Catalogue of the Museum of London Antiquities 1854]:[Illustrations of Roman London 1859]],"=y")</f>
        <v>1</v>
      </c>
      <c r="AH389" s="12" t="str">
        <f>CONCATENATE(Table16[[#This Row],[Surname]],", ",Table16[[#This Row],[First name]])</f>
        <v xml:space="preserve">Harrison, </v>
      </c>
    </row>
    <row r="390" spans="1:34" hidden="1" x14ac:dyDescent="0.25">
      <c r="A390" t="s">
        <v>397</v>
      </c>
      <c r="B390" t="s">
        <v>72</v>
      </c>
      <c r="J390" t="s">
        <v>9</v>
      </c>
      <c r="L390" t="s">
        <v>9</v>
      </c>
      <c r="P390" t="s">
        <v>1658</v>
      </c>
      <c r="Q390" t="s">
        <v>1659</v>
      </c>
      <c r="R390" s="3" t="s">
        <v>400</v>
      </c>
      <c r="S390" t="s">
        <v>27</v>
      </c>
      <c r="W390" s="3"/>
      <c r="X390" s="3"/>
      <c r="Y390" s="3"/>
      <c r="Z390" s="3"/>
      <c r="AA390" s="3"/>
      <c r="AB390" s="3"/>
      <c r="AC390" s="3" t="s">
        <v>9</v>
      </c>
      <c r="AD390" s="3"/>
      <c r="AE390" s="3"/>
      <c r="AF390" s="3"/>
      <c r="AG390" s="12">
        <f>COUNTIF(Table16[[#This Row],[Catalogue of the Museum of London Antiquities 1854]:[Illustrations of Roman London 1859]],"=y")</f>
        <v>1</v>
      </c>
      <c r="AH390" s="12" t="str">
        <f>CONCATENATE(Table16[[#This Row],[Surname]],", ",Table16[[#This Row],[First name]])</f>
        <v>Harrison, William</v>
      </c>
    </row>
    <row r="391" spans="1:34" hidden="1" x14ac:dyDescent="0.25">
      <c r="A391" t="s">
        <v>397</v>
      </c>
      <c r="B391" t="s">
        <v>72</v>
      </c>
      <c r="P391" t="s">
        <v>398</v>
      </c>
      <c r="Q391" t="s">
        <v>399</v>
      </c>
      <c r="R391" s="3" t="s">
        <v>400</v>
      </c>
      <c r="S391" t="s">
        <v>27</v>
      </c>
      <c r="V391" t="s">
        <v>9</v>
      </c>
      <c r="W391" s="3"/>
      <c r="X391" s="3"/>
      <c r="Y391" s="3" t="s">
        <v>9</v>
      </c>
      <c r="Z391" s="3" t="s">
        <v>9</v>
      </c>
      <c r="AA391" s="3" t="s">
        <v>9</v>
      </c>
      <c r="AB391" s="3" t="s">
        <v>9</v>
      </c>
      <c r="AC391" s="3"/>
      <c r="AD391" s="3"/>
      <c r="AE391" s="3"/>
      <c r="AF391" s="3" t="s">
        <v>9</v>
      </c>
      <c r="AG391" s="12">
        <f>COUNTIF(Table16[[#This Row],[Catalogue of the Museum of London Antiquities 1854]:[Illustrations of Roman London 1859]],"=y")</f>
        <v>6</v>
      </c>
      <c r="AH391" s="12" t="str">
        <f>CONCATENATE(Table16[[#This Row],[Surname]],", ",Table16[[#This Row],[First name]])</f>
        <v>Harrison, William</v>
      </c>
    </row>
    <row r="392" spans="1:34" hidden="1" x14ac:dyDescent="0.25">
      <c r="A392" t="s">
        <v>397</v>
      </c>
      <c r="B392" t="s">
        <v>1400</v>
      </c>
      <c r="P392" t="s">
        <v>1230</v>
      </c>
      <c r="Q392" t="s">
        <v>1231</v>
      </c>
      <c r="R392" s="3" t="s">
        <v>26</v>
      </c>
      <c r="S392" t="s">
        <v>27</v>
      </c>
      <c r="W392" s="3" t="s">
        <v>9</v>
      </c>
      <c r="X392" s="3"/>
      <c r="Y392" s="3"/>
      <c r="Z392" s="3"/>
      <c r="AA392" s="3"/>
      <c r="AB392" s="3"/>
      <c r="AC392" s="3"/>
      <c r="AD392" s="3"/>
      <c r="AE392" s="3"/>
      <c r="AF392" s="3"/>
      <c r="AG392" s="12">
        <f>COUNTIF(Table16[[#This Row],[Catalogue of the Museum of London Antiquities 1854]:[Illustrations of Roman London 1859]],"=y")</f>
        <v>1</v>
      </c>
      <c r="AH392" s="12" t="str">
        <f>CONCATENATE(Table16[[#This Row],[Surname]],", ",Table16[[#This Row],[First name]])</f>
        <v>Harrison, William F</v>
      </c>
    </row>
    <row r="393" spans="1:34" x14ac:dyDescent="0.25">
      <c r="A393" t="s">
        <v>401</v>
      </c>
      <c r="B393" t="s">
        <v>125</v>
      </c>
      <c r="C393" t="s">
        <v>402</v>
      </c>
      <c r="D393" t="s">
        <v>9</v>
      </c>
      <c r="J393" t="s">
        <v>9</v>
      </c>
      <c r="N393" t="s">
        <v>2220</v>
      </c>
      <c r="P393" t="s">
        <v>1974</v>
      </c>
      <c r="Q393" t="s">
        <v>92</v>
      </c>
      <c r="R393" s="3" t="s">
        <v>68</v>
      </c>
      <c r="S393" t="s">
        <v>27</v>
      </c>
      <c r="V393" t="s">
        <v>9</v>
      </c>
      <c r="W393" s="3"/>
      <c r="X393" s="3"/>
      <c r="Y393" s="3" t="s">
        <v>9</v>
      </c>
      <c r="Z393" s="3"/>
      <c r="AA393" s="3"/>
      <c r="AB393" s="3"/>
      <c r="AC393" s="3"/>
      <c r="AD393" s="3"/>
      <c r="AE393" s="3"/>
      <c r="AF393" s="3" t="s">
        <v>9</v>
      </c>
      <c r="AG393" s="12">
        <f>COUNTIF(Table16[[#This Row],[Catalogue of the Museum of London Antiquities 1854]:[Illustrations of Roman London 1859]],"=y")</f>
        <v>3</v>
      </c>
      <c r="AH393" s="12" t="str">
        <f>CONCATENATE(Table16[[#This Row],[Surname]],", ",Table16[[#This Row],[First name]])</f>
        <v>Harrod, Henry</v>
      </c>
    </row>
    <row r="394" spans="1:34" x14ac:dyDescent="0.25">
      <c r="A394" t="s">
        <v>926</v>
      </c>
      <c r="B394" t="s">
        <v>927</v>
      </c>
      <c r="D394" t="s">
        <v>3209</v>
      </c>
      <c r="Q394" t="s">
        <v>928</v>
      </c>
      <c r="R394" s="3" t="s">
        <v>230</v>
      </c>
      <c r="S394" t="s">
        <v>27</v>
      </c>
      <c r="W394" s="3"/>
      <c r="X394" s="3"/>
      <c r="Y394" s="3"/>
      <c r="Z394" s="3"/>
      <c r="AA394" s="3"/>
      <c r="AB394" s="3"/>
      <c r="AC394" s="3"/>
      <c r="AD394" s="3" t="s">
        <v>9</v>
      </c>
      <c r="AE394" s="3"/>
      <c r="AF394" s="3"/>
      <c r="AG394" s="12">
        <f>COUNTIF(Table16[[#This Row],[Catalogue of the Museum of London Antiquities 1854]:[Illustrations of Roman London 1859]],"=y")</f>
        <v>1</v>
      </c>
      <c r="AH394" s="12" t="str">
        <f>CONCATENATE(Table16[[#This Row],[Surname]],", ",Table16[[#This Row],[First name]])</f>
        <v>Hart, Alexander</v>
      </c>
    </row>
    <row r="395" spans="1:34" hidden="1" x14ac:dyDescent="0.25">
      <c r="A395" t="s">
        <v>1975</v>
      </c>
      <c r="B395" t="s">
        <v>1976</v>
      </c>
      <c r="P395" t="s">
        <v>1977</v>
      </c>
      <c r="Q395" t="s">
        <v>1978</v>
      </c>
      <c r="R395" s="3" t="s">
        <v>400</v>
      </c>
      <c r="S395" t="s">
        <v>27</v>
      </c>
      <c r="W395" s="3"/>
      <c r="X395" s="3"/>
      <c r="Y395" s="3"/>
      <c r="Z395" s="3"/>
      <c r="AA395" s="3"/>
      <c r="AB395" s="3"/>
      <c r="AC395" s="3"/>
      <c r="AD395" s="3"/>
      <c r="AE395" s="3"/>
      <c r="AF395" s="3" t="s">
        <v>9</v>
      </c>
      <c r="AG395" s="12">
        <f>COUNTIF(Table16[[#This Row],[Catalogue of the Museum of London Antiquities 1854]:[Illustrations of Roman London 1859]],"=y")</f>
        <v>1</v>
      </c>
      <c r="AH395" s="12" t="str">
        <f>CONCATENATE(Table16[[#This Row],[Surname]],", ",Table16[[#This Row],[First name]])</f>
        <v>Hartley, James Smyth</v>
      </c>
    </row>
    <row r="396" spans="1:34" x14ac:dyDescent="0.25">
      <c r="A396" t="s">
        <v>403</v>
      </c>
      <c r="B396" t="s">
        <v>45</v>
      </c>
      <c r="D396" t="s">
        <v>9</v>
      </c>
      <c r="I396" s="3"/>
      <c r="N396" t="s">
        <v>2221</v>
      </c>
      <c r="P396" t="s">
        <v>933</v>
      </c>
      <c r="Q396" t="s">
        <v>33</v>
      </c>
      <c r="R396" s="3" t="s">
        <v>3266</v>
      </c>
      <c r="S396" t="s">
        <v>34</v>
      </c>
      <c r="W396" s="3"/>
      <c r="X396" s="3"/>
      <c r="Y396" s="3"/>
      <c r="Z396" s="3"/>
      <c r="AA396" s="3"/>
      <c r="AB396" s="3"/>
      <c r="AC396" s="3"/>
      <c r="AD396" s="3" t="s">
        <v>9</v>
      </c>
      <c r="AE396" s="3"/>
      <c r="AF396" s="3"/>
      <c r="AG396" s="12">
        <f>COUNTIF(Table16[[#This Row],[Catalogue of the Museum of London Antiquities 1854]:[Illustrations of Roman London 1859]],"=y")</f>
        <v>1</v>
      </c>
      <c r="AH396" s="12" t="str">
        <f>CONCATENATE(Table16[[#This Row],[Surname]],", ",Table16[[#This Row],[First name]])</f>
        <v>Harvey, George</v>
      </c>
    </row>
    <row r="397" spans="1:34" hidden="1" x14ac:dyDescent="0.25">
      <c r="A397" t="s">
        <v>403</v>
      </c>
      <c r="B397" t="s">
        <v>1759</v>
      </c>
      <c r="I397" t="s">
        <v>48</v>
      </c>
      <c r="Q397" t="s">
        <v>1746</v>
      </c>
      <c r="R397" s="3" t="s">
        <v>3253</v>
      </c>
      <c r="S397" t="s">
        <v>27</v>
      </c>
      <c r="W397" s="3"/>
      <c r="X397" s="3"/>
      <c r="Y397" s="3"/>
      <c r="Z397" s="3"/>
      <c r="AA397" s="3"/>
      <c r="AB397" s="3"/>
      <c r="AC397" s="3"/>
      <c r="AD397" s="3"/>
      <c r="AE397" s="3" t="s">
        <v>9</v>
      </c>
      <c r="AF397" s="3"/>
      <c r="AG397" s="12">
        <f>COUNTIF(Table16[[#This Row],[Catalogue of the Museum of London Antiquities 1854]:[Illustrations of Roman London 1859]],"=y")</f>
        <v>1</v>
      </c>
      <c r="AH397" s="12" t="str">
        <f>CONCATENATE(Table16[[#This Row],[Surname]],", ",Table16[[#This Row],[First name]])</f>
        <v>Harvey, G G</v>
      </c>
    </row>
    <row r="398" spans="1:34" hidden="1" x14ac:dyDescent="0.25">
      <c r="A398" s="3" t="s">
        <v>403</v>
      </c>
      <c r="B398" s="3" t="s">
        <v>929</v>
      </c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 t="s">
        <v>930</v>
      </c>
      <c r="Q398" s="3" t="s">
        <v>931</v>
      </c>
      <c r="R398" s="3" t="s">
        <v>26</v>
      </c>
      <c r="S398" s="3" t="s">
        <v>1332</v>
      </c>
      <c r="T398" s="3"/>
      <c r="U398" s="3"/>
      <c r="V398" s="3"/>
      <c r="W398" s="3"/>
      <c r="X398" s="3"/>
      <c r="Y398" s="3" t="s">
        <v>9</v>
      </c>
      <c r="Z398" s="3"/>
      <c r="AA398" s="3"/>
      <c r="AB398" s="3"/>
      <c r="AC398" s="3"/>
      <c r="AD398" s="3" t="s">
        <v>9</v>
      </c>
      <c r="AE398" s="3"/>
      <c r="AF398" s="3"/>
      <c r="AG398" s="12">
        <f>COUNTIF(Table16[[#This Row],[Catalogue of the Museum of London Antiquities 1854]:[Illustrations of Roman London 1859]],"=y")</f>
        <v>2</v>
      </c>
      <c r="AH398" s="12" t="str">
        <f>CONCATENATE(Table16[[#This Row],[Surname]],", ",Table16[[#This Row],[First name]])</f>
        <v>Harvey, Henry Wise</v>
      </c>
    </row>
    <row r="399" spans="1:34" hidden="1" x14ac:dyDescent="0.25">
      <c r="A399" t="s">
        <v>403</v>
      </c>
      <c r="B399" t="s">
        <v>11</v>
      </c>
      <c r="C399" t="s">
        <v>932</v>
      </c>
      <c r="R399" s="3"/>
      <c r="W399" s="3"/>
      <c r="X399" s="3"/>
      <c r="Y399" s="3"/>
      <c r="Z399" s="3"/>
      <c r="AA399" s="3"/>
      <c r="AB399" s="3"/>
      <c r="AC399" s="3"/>
      <c r="AD399" s="3" t="s">
        <v>9</v>
      </c>
      <c r="AE399" s="3"/>
      <c r="AF399" s="3"/>
      <c r="AG399" s="12">
        <f>COUNTIF(Table16[[#This Row],[Catalogue of the Museum of London Antiquities 1854]:[Illustrations of Roman London 1859]],"=y")</f>
        <v>1</v>
      </c>
      <c r="AH399" s="12" t="str">
        <f>CONCATENATE(Table16[[#This Row],[Surname]],", ",Table16[[#This Row],[First name]])</f>
        <v>Harvey, John</v>
      </c>
    </row>
    <row r="400" spans="1:34" x14ac:dyDescent="0.25">
      <c r="A400" t="s">
        <v>403</v>
      </c>
      <c r="B400" t="s">
        <v>72</v>
      </c>
      <c r="D400" t="s">
        <v>9</v>
      </c>
      <c r="J400" t="s">
        <v>9</v>
      </c>
      <c r="P400" t="s">
        <v>404</v>
      </c>
      <c r="Q400" t="s">
        <v>319</v>
      </c>
      <c r="R400" s="3" t="s">
        <v>3253</v>
      </c>
      <c r="S400" t="s">
        <v>27</v>
      </c>
      <c r="V400" t="s">
        <v>9</v>
      </c>
      <c r="W400" s="3"/>
      <c r="X400" s="3"/>
      <c r="Y400" s="3"/>
      <c r="Z400" s="3" t="s">
        <v>9</v>
      </c>
      <c r="AA400" s="3" t="s">
        <v>9</v>
      </c>
      <c r="AB400" s="3" t="s">
        <v>9</v>
      </c>
      <c r="AC400" s="3"/>
      <c r="AD400" s="3" t="s">
        <v>9</v>
      </c>
      <c r="AE400" s="3"/>
      <c r="AF400" s="3"/>
      <c r="AG400" s="12">
        <f>COUNTIF(Table16[[#This Row],[Catalogue of the Museum of London Antiquities 1854]:[Illustrations of Roman London 1859]],"=y")</f>
        <v>5</v>
      </c>
      <c r="AH400" s="12" t="str">
        <f>CONCATENATE(Table16[[#This Row],[Surname]],", ",Table16[[#This Row],[First name]])</f>
        <v>Harvey, William</v>
      </c>
    </row>
    <row r="401" spans="1:34" x14ac:dyDescent="0.25">
      <c r="A401" t="s">
        <v>1981</v>
      </c>
      <c r="B401" t="s">
        <v>11</v>
      </c>
      <c r="D401" t="s">
        <v>9</v>
      </c>
      <c r="I401" t="s">
        <v>613</v>
      </c>
      <c r="P401" t="s">
        <v>1982</v>
      </c>
      <c r="Q401" t="s">
        <v>1983</v>
      </c>
      <c r="R401" s="3" t="s">
        <v>328</v>
      </c>
      <c r="S401" t="s">
        <v>27</v>
      </c>
      <c r="W401" s="3"/>
      <c r="X401" s="3"/>
      <c r="Y401" s="3"/>
      <c r="Z401" s="3"/>
      <c r="AA401" s="3"/>
      <c r="AB401" s="3"/>
      <c r="AC401" s="3"/>
      <c r="AD401" s="3"/>
      <c r="AE401" s="3"/>
      <c r="AF401" s="3" t="s">
        <v>9</v>
      </c>
      <c r="AG401" s="12">
        <f>COUNTIF(Table16[[#This Row],[Catalogue of the Museum of London Antiquities 1854]:[Illustrations of Roman London 1859]],"=y")</f>
        <v>1</v>
      </c>
      <c r="AH401" s="12" t="str">
        <f>CONCATENATE(Table16[[#This Row],[Surname]],", ",Table16[[#This Row],[First name]])</f>
        <v>Harwood Hill, John</v>
      </c>
    </row>
    <row r="402" spans="1:34" hidden="1" x14ac:dyDescent="0.25">
      <c r="A402" t="s">
        <v>935</v>
      </c>
      <c r="B402" t="s">
        <v>914</v>
      </c>
      <c r="P402" t="s">
        <v>936</v>
      </c>
      <c r="Q402" t="s">
        <v>16</v>
      </c>
      <c r="R402" s="3" t="s">
        <v>16</v>
      </c>
      <c r="S402" t="s">
        <v>27</v>
      </c>
      <c r="W402" s="3"/>
      <c r="X402" s="3"/>
      <c r="Y402" s="3"/>
      <c r="Z402" s="3"/>
      <c r="AA402" s="3"/>
      <c r="AB402" s="3"/>
      <c r="AC402" s="3"/>
      <c r="AD402" s="3" t="s">
        <v>9</v>
      </c>
      <c r="AE402" s="3"/>
      <c r="AF402" s="3"/>
      <c r="AG402" s="12">
        <f>COUNTIF(Table16[[#This Row],[Catalogue of the Museum of London Antiquities 1854]:[Illustrations of Roman London 1859]],"=y")</f>
        <v>1</v>
      </c>
      <c r="AH402" s="12" t="str">
        <f>CONCATENATE(Table16[[#This Row],[Surname]],", ",Table16[[#This Row],[First name]])</f>
        <v>Harwood, T</v>
      </c>
    </row>
    <row r="403" spans="1:34" hidden="1" x14ac:dyDescent="0.25">
      <c r="A403" t="s">
        <v>937</v>
      </c>
      <c r="C403" t="s">
        <v>938</v>
      </c>
      <c r="F403" t="s">
        <v>9</v>
      </c>
      <c r="J403" t="s">
        <v>9</v>
      </c>
      <c r="Q403" t="s">
        <v>939</v>
      </c>
      <c r="R403" s="3" t="s">
        <v>68</v>
      </c>
      <c r="S403" t="s">
        <v>27</v>
      </c>
      <c r="W403" s="3"/>
      <c r="X403" s="3"/>
      <c r="Y403" s="3"/>
      <c r="Z403" s="3"/>
      <c r="AA403" s="3"/>
      <c r="AB403" s="3"/>
      <c r="AC403" s="3"/>
      <c r="AD403" s="3" t="s">
        <v>9</v>
      </c>
      <c r="AE403" s="3"/>
      <c r="AF403" s="3"/>
      <c r="AG403" s="12">
        <f>COUNTIF(Table16[[#This Row],[Catalogue of the Museum of London Antiquities 1854]:[Illustrations of Roman London 1859]],"=y")</f>
        <v>1</v>
      </c>
      <c r="AH403" s="12" t="str">
        <f>CONCATENATE(Table16[[#This Row],[Surname]],", ",Table16[[#This Row],[First name]])</f>
        <v xml:space="preserve">Hastings, </v>
      </c>
    </row>
    <row r="404" spans="1:34" x14ac:dyDescent="0.25">
      <c r="A404" s="3" t="s">
        <v>405</v>
      </c>
      <c r="B404" s="3" t="s">
        <v>7</v>
      </c>
      <c r="C404" s="3" t="s">
        <v>1980</v>
      </c>
      <c r="D404" s="3" t="s">
        <v>9</v>
      </c>
      <c r="E404" s="3"/>
      <c r="F404" s="3"/>
      <c r="G404" s="3" t="s">
        <v>9</v>
      </c>
      <c r="H404" s="3"/>
      <c r="I404" s="3"/>
      <c r="J404" s="3" t="s">
        <v>9</v>
      </c>
      <c r="K404" s="3" t="s">
        <v>9</v>
      </c>
      <c r="L404" s="3"/>
      <c r="M404" s="3" t="s">
        <v>9</v>
      </c>
      <c r="N404" s="3" t="s">
        <v>1301</v>
      </c>
      <c r="O404" s="3"/>
      <c r="P404" s="3" t="s">
        <v>296</v>
      </c>
      <c r="Q404" s="3" t="s">
        <v>16</v>
      </c>
      <c r="R404" s="3" t="s">
        <v>16</v>
      </c>
      <c r="S404" s="3" t="s">
        <v>27</v>
      </c>
      <c r="T404" s="3"/>
      <c r="U404" s="3"/>
      <c r="V404" s="3"/>
      <c r="W404" s="3"/>
      <c r="X404" s="3"/>
      <c r="Y404" s="3" t="s">
        <v>9</v>
      </c>
      <c r="Z404" s="3" t="s">
        <v>9</v>
      </c>
      <c r="AA404" s="3" t="s">
        <v>9</v>
      </c>
      <c r="AB404" s="3" t="s">
        <v>9</v>
      </c>
      <c r="AC404" s="3"/>
      <c r="AD404" s="3"/>
      <c r="AE404" s="3"/>
      <c r="AF404" s="3" t="s">
        <v>9</v>
      </c>
      <c r="AG404" s="12">
        <f>COUNTIF(Table16[[#This Row],[Catalogue of the Museum of London Antiquities 1854]:[Illustrations of Roman London 1859]],"=y")</f>
        <v>5</v>
      </c>
      <c r="AH404" s="12" t="str">
        <f>CONCATENATE(Table16[[#This Row],[Surname]],", ",Table16[[#This Row],[First name]])</f>
        <v>Hawkins, Edward</v>
      </c>
    </row>
    <row r="405" spans="1:34" hidden="1" x14ac:dyDescent="0.25">
      <c r="A405" t="s">
        <v>405</v>
      </c>
      <c r="B405" t="s">
        <v>406</v>
      </c>
      <c r="J405" t="s">
        <v>9</v>
      </c>
      <c r="M405" t="s">
        <v>9</v>
      </c>
      <c r="N405" t="s">
        <v>1301</v>
      </c>
      <c r="P405" t="s">
        <v>407</v>
      </c>
      <c r="Q405" t="s">
        <v>16</v>
      </c>
      <c r="R405" s="3" t="s">
        <v>16</v>
      </c>
      <c r="S405" t="s">
        <v>27</v>
      </c>
      <c r="V405" t="s">
        <v>9</v>
      </c>
      <c r="W405" s="3" t="s">
        <v>9</v>
      </c>
      <c r="X405" s="3" t="s">
        <v>9</v>
      </c>
      <c r="Y405" s="3" t="s">
        <v>9</v>
      </c>
      <c r="Z405" s="3" t="s">
        <v>9</v>
      </c>
      <c r="AA405" s="3" t="s">
        <v>9</v>
      </c>
      <c r="AB405" s="3" t="s">
        <v>9</v>
      </c>
      <c r="AC405" s="3"/>
      <c r="AD405" s="3" t="s">
        <v>9</v>
      </c>
      <c r="AE405" s="3"/>
      <c r="AF405" s="3" t="s">
        <v>9</v>
      </c>
      <c r="AG405" s="12">
        <f>COUNTIF(Table16[[#This Row],[Catalogue of the Museum of London Antiquities 1854]:[Illustrations of Roman London 1859]],"=y")</f>
        <v>9</v>
      </c>
      <c r="AH405" s="12" t="str">
        <f>CONCATENATE(Table16[[#This Row],[Surname]],", ",Table16[[#This Row],[First name]])</f>
        <v>Hawkins, Walter</v>
      </c>
    </row>
    <row r="406" spans="1:34" hidden="1" x14ac:dyDescent="0.25">
      <c r="A406" t="s">
        <v>1979</v>
      </c>
      <c r="B406" t="s">
        <v>72</v>
      </c>
      <c r="P406" t="s">
        <v>1825</v>
      </c>
      <c r="Q406" t="s">
        <v>499</v>
      </c>
      <c r="R406" s="3" t="s">
        <v>111</v>
      </c>
      <c r="S406" t="s">
        <v>27</v>
      </c>
      <c r="W406" s="3"/>
      <c r="X406" s="3"/>
      <c r="Y406" s="3"/>
      <c r="Z406" s="3"/>
      <c r="AA406" s="3"/>
      <c r="AB406" s="3"/>
      <c r="AC406" s="3"/>
      <c r="AD406" s="3"/>
      <c r="AE406" s="3"/>
      <c r="AF406" s="3" t="s">
        <v>9</v>
      </c>
      <c r="AG406" s="12">
        <f>COUNTIF(Table16[[#This Row],[Catalogue of the Museum of London Antiquities 1854]:[Illustrations of Roman London 1859]],"=y")</f>
        <v>1</v>
      </c>
      <c r="AH406" s="12" t="str">
        <f>CONCATENATE(Table16[[#This Row],[Surname]],", ",Table16[[#This Row],[First name]])</f>
        <v>Hawkes, William</v>
      </c>
    </row>
    <row r="407" spans="1:34" hidden="1" x14ac:dyDescent="0.25">
      <c r="A407" t="s">
        <v>1232</v>
      </c>
      <c r="B407" t="s">
        <v>1233</v>
      </c>
      <c r="Q407" t="s">
        <v>640</v>
      </c>
      <c r="R407" s="3" t="s">
        <v>468</v>
      </c>
      <c r="S407" t="s">
        <v>27</v>
      </c>
      <c r="W407" s="3" t="s">
        <v>9</v>
      </c>
      <c r="X407" s="3" t="s">
        <v>9</v>
      </c>
      <c r="Y407" s="3"/>
      <c r="Z407" s="3"/>
      <c r="AA407" s="3"/>
      <c r="AB407" s="3"/>
      <c r="AC407" s="3"/>
      <c r="AD407" s="3"/>
      <c r="AE407" s="3"/>
      <c r="AF407" s="3"/>
      <c r="AG407" s="12">
        <f>COUNTIF(Table16[[#This Row],[Catalogue of the Museum of London Antiquities 1854]:[Illustrations of Roman London 1859]],"=y")</f>
        <v>2</v>
      </c>
      <c r="AH407" s="12" t="str">
        <f>CONCATENATE(Table16[[#This Row],[Surname]],", ",Table16[[#This Row],[First name]])</f>
        <v>Hearn, John Henry</v>
      </c>
    </row>
    <row r="408" spans="1:34" x14ac:dyDescent="0.25">
      <c r="A408" s="3" t="s">
        <v>940</v>
      </c>
      <c r="B408" s="3"/>
      <c r="C408" s="3" t="s">
        <v>941</v>
      </c>
      <c r="D408" s="3" t="s">
        <v>9</v>
      </c>
      <c r="E408" s="3"/>
      <c r="F408" s="3"/>
      <c r="G408" s="3"/>
      <c r="H408" s="3" t="s">
        <v>9</v>
      </c>
      <c r="I408" s="3"/>
      <c r="J408" s="3"/>
      <c r="K408" s="3"/>
      <c r="L408" s="3"/>
      <c r="M408" s="3"/>
      <c r="N408" s="3"/>
      <c r="O408" s="3"/>
      <c r="P408" s="3" t="s">
        <v>942</v>
      </c>
      <c r="Q408" s="3" t="s">
        <v>943</v>
      </c>
      <c r="R408" s="3" t="s">
        <v>128</v>
      </c>
      <c r="S408" s="3" t="s">
        <v>27</v>
      </c>
      <c r="T408" s="3"/>
      <c r="U408" s="3"/>
      <c r="V408" s="3"/>
      <c r="W408" s="3" t="s">
        <v>9</v>
      </c>
      <c r="X408" s="3" t="s">
        <v>9</v>
      </c>
      <c r="Y408" s="3" t="s">
        <v>9</v>
      </c>
      <c r="Z408" s="3" t="s">
        <v>9</v>
      </c>
      <c r="AA408" s="3" t="s">
        <v>9</v>
      </c>
      <c r="AB408" s="3"/>
      <c r="AC408" s="3"/>
      <c r="AD408" s="3" t="s">
        <v>9</v>
      </c>
      <c r="AE408" s="3"/>
      <c r="AF408" s="3" t="s">
        <v>9</v>
      </c>
      <c r="AG408" s="12">
        <f>COUNTIF(Table16[[#This Row],[Catalogue of the Museum of London Antiquities 1854]:[Illustrations of Roman London 1859]],"=y")</f>
        <v>7</v>
      </c>
      <c r="AH408" s="12" t="str">
        <f>CONCATENATE(Table16[[#This Row],[Surname]],", ",Table16[[#This Row],[First name]])</f>
        <v xml:space="preserve">Henslow, </v>
      </c>
    </row>
    <row r="409" spans="1:34" x14ac:dyDescent="0.25">
      <c r="A409" t="s">
        <v>408</v>
      </c>
      <c r="B409" t="s">
        <v>409</v>
      </c>
      <c r="C409" t="s">
        <v>410</v>
      </c>
      <c r="D409" t="s">
        <v>9</v>
      </c>
      <c r="Q409" t="s">
        <v>411</v>
      </c>
      <c r="R409" s="3" t="s">
        <v>185</v>
      </c>
      <c r="S409" t="s">
        <v>27</v>
      </c>
      <c r="V409" t="s">
        <v>9</v>
      </c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12">
        <f>COUNTIF(Table16[[#This Row],[Catalogue of the Museum of London Antiquities 1854]:[Illustrations of Roman London 1859]],"=y")</f>
        <v>1</v>
      </c>
      <c r="AH409" s="12" t="str">
        <f>CONCATENATE(Table16[[#This Row],[Surname]],", ",Table16[[#This Row],[First name]])</f>
        <v>Herbert, Algernon</v>
      </c>
    </row>
    <row r="410" spans="1:34" hidden="1" x14ac:dyDescent="0.25">
      <c r="A410" t="s">
        <v>412</v>
      </c>
      <c r="B410" t="s">
        <v>413</v>
      </c>
      <c r="C410" t="s">
        <v>414</v>
      </c>
      <c r="N410" t="s">
        <v>2222</v>
      </c>
      <c r="O410" t="s">
        <v>9</v>
      </c>
      <c r="Q410" t="s">
        <v>415</v>
      </c>
      <c r="R410" s="3" t="s">
        <v>1021</v>
      </c>
      <c r="S410" t="s">
        <v>211</v>
      </c>
      <c r="V410" t="s">
        <v>9</v>
      </c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12">
        <f>COUNTIF(Table16[[#This Row],[Catalogue of the Museum of London Antiquities 1854]:[Illustrations of Roman London 1859]],"=y")</f>
        <v>1</v>
      </c>
      <c r="AH410" s="12" t="str">
        <f>CONCATENATE(Table16[[#This Row],[Surname]],", ",Table16[[#This Row],[First name]])</f>
        <v>Hermand, Alexandre</v>
      </c>
    </row>
    <row r="411" spans="1:34" hidden="1" x14ac:dyDescent="0.25">
      <c r="A411" t="s">
        <v>416</v>
      </c>
      <c r="B411" t="s">
        <v>417</v>
      </c>
      <c r="P411" t="s">
        <v>418</v>
      </c>
      <c r="Q411" t="s">
        <v>16</v>
      </c>
      <c r="R411" s="3" t="s">
        <v>16</v>
      </c>
      <c r="S411" t="s">
        <v>27</v>
      </c>
      <c r="V411" t="s">
        <v>9</v>
      </c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12">
        <f>COUNTIF(Table16[[#This Row],[Catalogue of the Museum of London Antiquities 1854]:[Illustrations of Roman London 1859]],"=y")</f>
        <v>1</v>
      </c>
      <c r="AH411" s="12" t="str">
        <f>CONCATENATE(Table16[[#This Row],[Surname]],", ",Table16[[#This Row],[First name]])</f>
        <v>Hertz, Benjamin</v>
      </c>
    </row>
    <row r="412" spans="1:34" x14ac:dyDescent="0.25">
      <c r="A412" t="s">
        <v>944</v>
      </c>
      <c r="C412" t="s">
        <v>945</v>
      </c>
      <c r="D412" t="s">
        <v>9</v>
      </c>
      <c r="E412" t="s">
        <v>9</v>
      </c>
      <c r="Q412" t="s">
        <v>16</v>
      </c>
      <c r="R412" s="3" t="s">
        <v>16</v>
      </c>
      <c r="S412" t="s">
        <v>27</v>
      </c>
      <c r="W412" s="3"/>
      <c r="X412" s="3"/>
      <c r="Y412" s="3"/>
      <c r="Z412" s="3"/>
      <c r="AA412" s="3"/>
      <c r="AB412" s="3"/>
      <c r="AC412" s="3"/>
      <c r="AD412" s="3" t="s">
        <v>9</v>
      </c>
      <c r="AE412" s="3"/>
      <c r="AF412" s="3"/>
      <c r="AG412" s="12">
        <f>COUNTIF(Table16[[#This Row],[Catalogue of the Museum of London Antiquities 1854]:[Illustrations of Roman London 1859]],"=y")</f>
        <v>1</v>
      </c>
      <c r="AH412" s="12" t="str">
        <f>CONCATENATE(Table16[[#This Row],[Surname]],", ",Table16[[#This Row],[First name]])</f>
        <v xml:space="preserve">Hessey, </v>
      </c>
    </row>
    <row r="413" spans="1:34" hidden="1" x14ac:dyDescent="0.25">
      <c r="A413" t="s">
        <v>419</v>
      </c>
      <c r="B413" t="s">
        <v>371</v>
      </c>
      <c r="P413" t="s">
        <v>420</v>
      </c>
      <c r="Q413" t="s">
        <v>16</v>
      </c>
      <c r="R413" s="3" t="s">
        <v>16</v>
      </c>
      <c r="S413" t="s">
        <v>27</v>
      </c>
      <c r="V413" t="s">
        <v>9</v>
      </c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12">
        <f>COUNTIF(Table16[[#This Row],[Catalogue of the Museum of London Antiquities 1854]:[Illustrations of Roman London 1859]],"=y")</f>
        <v>1</v>
      </c>
      <c r="AH413" s="12" t="str">
        <f>CONCATENATE(Table16[[#This Row],[Surname]],", ",Table16[[#This Row],[First name]])</f>
        <v>Hewitt, Daniel</v>
      </c>
    </row>
    <row r="414" spans="1:34" hidden="1" x14ac:dyDescent="0.25">
      <c r="A414" t="s">
        <v>419</v>
      </c>
      <c r="B414" t="s">
        <v>66</v>
      </c>
      <c r="P414" t="s">
        <v>1439</v>
      </c>
      <c r="Q414" t="s">
        <v>430</v>
      </c>
      <c r="R414" s="3" t="s">
        <v>430</v>
      </c>
      <c r="S414" t="s">
        <v>431</v>
      </c>
      <c r="W414" s="3"/>
      <c r="X414" s="3"/>
      <c r="Y414" s="3"/>
      <c r="Z414" s="3" t="s">
        <v>9</v>
      </c>
      <c r="AA414" s="3" t="s">
        <v>9</v>
      </c>
      <c r="AB414" s="3" t="s">
        <v>9</v>
      </c>
      <c r="AC414" s="3"/>
      <c r="AD414" s="3"/>
      <c r="AE414" s="3"/>
      <c r="AF414" s="3" t="s">
        <v>9</v>
      </c>
      <c r="AG414" s="12">
        <f>COUNTIF(Table16[[#This Row],[Catalogue of the Museum of London Antiquities 1854]:[Illustrations of Roman London 1859]],"=y")</f>
        <v>4</v>
      </c>
      <c r="AH414" s="12" t="str">
        <f>CONCATENATE(Table16[[#This Row],[Surname]],", ",Table16[[#This Row],[First name]])</f>
        <v>Hewitt, Thomas</v>
      </c>
    </row>
    <row r="415" spans="1:34" x14ac:dyDescent="0.25">
      <c r="A415" s="19" t="s">
        <v>421</v>
      </c>
      <c r="B415" s="19" t="s">
        <v>113</v>
      </c>
      <c r="C415" s="19" t="s">
        <v>1041</v>
      </c>
      <c r="D415" s="19" t="s">
        <v>9</v>
      </c>
      <c r="E415" s="19"/>
      <c r="F415" s="19"/>
      <c r="G415" s="19"/>
      <c r="H415" s="19"/>
      <c r="I415" s="19"/>
      <c r="J415" s="19" t="s">
        <v>9</v>
      </c>
      <c r="K415" s="19" t="s">
        <v>9</v>
      </c>
      <c r="L415" s="19"/>
      <c r="M415" s="19"/>
      <c r="N415" s="19"/>
      <c r="O415" s="19"/>
      <c r="P415" s="19" t="s">
        <v>422</v>
      </c>
      <c r="Q415" s="19" t="s">
        <v>16</v>
      </c>
      <c r="R415" s="19" t="s">
        <v>16</v>
      </c>
      <c r="S415" s="19" t="s">
        <v>27</v>
      </c>
      <c r="T415" s="19"/>
      <c r="U415" s="19"/>
      <c r="V415" s="19" t="s">
        <v>9</v>
      </c>
      <c r="W415" s="19"/>
      <c r="X415" s="19"/>
      <c r="Y415" s="19"/>
      <c r="Z415" s="19"/>
      <c r="AA415" s="19"/>
      <c r="AB415" s="19"/>
      <c r="AC415" s="19"/>
      <c r="AD415" s="19"/>
      <c r="AE415" s="19"/>
      <c r="AF415" s="19"/>
      <c r="AG415" s="20">
        <f>COUNTIF(Table16[[#This Row],[Catalogue of the Museum of London Antiquities 1854]:[Illustrations of Roman London 1859]],"=y")</f>
        <v>1</v>
      </c>
      <c r="AH415" s="20" t="str">
        <f>CONCATENATE(Table16[[#This Row],[Surname]],", ",Table16[[#This Row],[First name]])</f>
        <v>Heywood, James</v>
      </c>
    </row>
    <row r="416" spans="1:34" hidden="1" x14ac:dyDescent="0.25">
      <c r="A416" s="3" t="s">
        <v>421</v>
      </c>
      <c r="B416" s="3" t="s">
        <v>423</v>
      </c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 t="s">
        <v>3237</v>
      </c>
      <c r="Q416" s="3" t="s">
        <v>425</v>
      </c>
      <c r="R416" s="3" t="s">
        <v>400</v>
      </c>
      <c r="S416" s="3" t="s">
        <v>27</v>
      </c>
      <c r="T416" s="3"/>
      <c r="U416" s="3"/>
      <c r="V416" s="3" t="s">
        <v>9</v>
      </c>
      <c r="W416" s="3"/>
      <c r="X416" s="3"/>
      <c r="Y416" s="3" t="s">
        <v>9</v>
      </c>
      <c r="Z416" s="3" t="s">
        <v>9</v>
      </c>
      <c r="AA416" s="3" t="s">
        <v>9</v>
      </c>
      <c r="AB416" s="3" t="s">
        <v>9</v>
      </c>
      <c r="AC416" s="3" t="s">
        <v>9</v>
      </c>
      <c r="AD416" s="3"/>
      <c r="AE416" s="3"/>
      <c r="AF416" s="3"/>
      <c r="AG416" s="12">
        <f>COUNTIF(Table16[[#This Row],[Catalogue of the Museum of London Antiquities 1854]:[Illustrations of Roman London 1859]],"=y")</f>
        <v>6</v>
      </c>
      <c r="AH416" s="12" t="str">
        <f>CONCATENATE(Table16[[#This Row],[Surname]],", ",Table16[[#This Row],[First name]])</f>
        <v xml:space="preserve">Heywood, Samuel </v>
      </c>
    </row>
    <row r="417" spans="1:34" x14ac:dyDescent="0.25">
      <c r="A417" t="s">
        <v>1440</v>
      </c>
      <c r="B417" t="s">
        <v>45</v>
      </c>
      <c r="D417" t="s">
        <v>9</v>
      </c>
      <c r="Q417" t="s">
        <v>1416</v>
      </c>
      <c r="R417" s="3" t="s">
        <v>468</v>
      </c>
      <c r="S417" t="s">
        <v>27</v>
      </c>
      <c r="W417" s="3"/>
      <c r="X417" s="3"/>
      <c r="Y417" s="3"/>
      <c r="Z417" s="3"/>
      <c r="AA417" s="3" t="s">
        <v>9</v>
      </c>
      <c r="AB417" s="3" t="s">
        <v>9</v>
      </c>
      <c r="AC417" s="3"/>
      <c r="AD417" s="3"/>
      <c r="AE417" s="3"/>
      <c r="AF417" s="3" t="s">
        <v>9</v>
      </c>
      <c r="AG417" s="12">
        <f>COUNTIF(Table16[[#This Row],[Catalogue of the Museum of London Antiquities 1854]:[Illustrations of Roman London 1859]],"=y")</f>
        <v>3</v>
      </c>
      <c r="AH417" s="12" t="str">
        <f>CONCATENATE(Table16[[#This Row],[Surname]],", ",Table16[[#This Row],[First name]])</f>
        <v>Hillier, George</v>
      </c>
    </row>
    <row r="418" spans="1:34" hidden="1" x14ac:dyDescent="0.25">
      <c r="A418" t="s">
        <v>946</v>
      </c>
      <c r="B418" t="s">
        <v>11</v>
      </c>
      <c r="C418" t="s">
        <v>24</v>
      </c>
      <c r="E418" t="s">
        <v>9</v>
      </c>
      <c r="P418" t="s">
        <v>947</v>
      </c>
      <c r="Q418" t="s">
        <v>836</v>
      </c>
      <c r="R418" s="3" t="s">
        <v>26</v>
      </c>
      <c r="S418" t="s">
        <v>27</v>
      </c>
      <c r="W418" s="3"/>
      <c r="X418" s="3"/>
      <c r="Y418" s="3"/>
      <c r="Z418" s="3"/>
      <c r="AA418" s="3"/>
      <c r="AB418" s="3"/>
      <c r="AC418" s="3"/>
      <c r="AD418" s="3" t="s">
        <v>9</v>
      </c>
      <c r="AE418" s="3"/>
      <c r="AF418" s="3"/>
      <c r="AG418" s="12">
        <f>COUNTIF(Table16[[#This Row],[Catalogue of the Museum of London Antiquities 1854]:[Illustrations of Roman London 1859]],"=y")</f>
        <v>1</v>
      </c>
      <c r="AH418" s="12" t="str">
        <f>CONCATENATE(Table16[[#This Row],[Surname]],", ",Table16[[#This Row],[First name]])</f>
        <v>Hilton, John</v>
      </c>
    </row>
    <row r="419" spans="1:34" hidden="1" x14ac:dyDescent="0.25">
      <c r="A419" t="s">
        <v>1984</v>
      </c>
      <c r="B419" t="s">
        <v>1985</v>
      </c>
      <c r="C419" t="s">
        <v>1986</v>
      </c>
      <c r="N419" t="s">
        <v>2223</v>
      </c>
      <c r="Q419" t="s">
        <v>12</v>
      </c>
      <c r="R419" s="3" t="s">
        <v>2061</v>
      </c>
      <c r="S419" t="s">
        <v>27</v>
      </c>
      <c r="W419" s="3"/>
      <c r="X419" s="3"/>
      <c r="Y419" s="3"/>
      <c r="Z419" s="3"/>
      <c r="AA419" s="3"/>
      <c r="AB419" s="3"/>
      <c r="AC419" s="3"/>
      <c r="AD419" s="3"/>
      <c r="AE419" s="3"/>
      <c r="AF419" s="3" t="s">
        <v>9</v>
      </c>
      <c r="AG419" s="12">
        <f>COUNTIF(Table16[[#This Row],[Catalogue of the Museum of London Antiquities 1854]:[Illustrations of Roman London 1859]],"=y")</f>
        <v>1</v>
      </c>
      <c r="AH419" s="12" t="str">
        <f>CONCATENATE(Table16[[#This Row],[Surname]],", ",Table16[[#This Row],[First name]])</f>
        <v>Hinde, John Hodgson</v>
      </c>
    </row>
    <row r="420" spans="1:34" hidden="1" x14ac:dyDescent="0.25">
      <c r="A420" t="s">
        <v>1987</v>
      </c>
      <c r="B420" t="s">
        <v>196</v>
      </c>
      <c r="L420" t="s">
        <v>9</v>
      </c>
      <c r="P420" t="s">
        <v>1988</v>
      </c>
      <c r="Q420" t="s">
        <v>16</v>
      </c>
      <c r="R420" s="3" t="s">
        <v>16</v>
      </c>
      <c r="S420" t="s">
        <v>27</v>
      </c>
      <c r="W420" s="3"/>
      <c r="X420" s="3"/>
      <c r="Y420" s="3"/>
      <c r="Z420" s="3"/>
      <c r="AA420" s="3"/>
      <c r="AB420" s="3"/>
      <c r="AC420" s="3"/>
      <c r="AD420" s="3"/>
      <c r="AE420" s="3"/>
      <c r="AF420" s="3" t="s">
        <v>9</v>
      </c>
      <c r="AG420" s="12">
        <f>COUNTIF(Table16[[#This Row],[Catalogue of the Museum of London Antiquities 1854]:[Illustrations of Roman London 1859]],"=y")</f>
        <v>1</v>
      </c>
      <c r="AH420" s="12" t="str">
        <f>CONCATENATE(Table16[[#This Row],[Surname]],", ",Table16[[#This Row],[First name]])</f>
        <v>Hindmarsh, Frederick</v>
      </c>
    </row>
    <row r="421" spans="1:34" hidden="1" x14ac:dyDescent="0.25">
      <c r="A421" t="s">
        <v>426</v>
      </c>
      <c r="B421" t="s">
        <v>427</v>
      </c>
      <c r="P421" t="s">
        <v>1561</v>
      </c>
      <c r="Q421" t="s">
        <v>16</v>
      </c>
      <c r="R421" s="3" t="s">
        <v>16</v>
      </c>
      <c r="S421" t="s">
        <v>27</v>
      </c>
      <c r="V421" t="s">
        <v>9</v>
      </c>
      <c r="W421" s="3"/>
      <c r="X421" s="3" t="s">
        <v>9</v>
      </c>
      <c r="Y421" s="3" t="s">
        <v>9</v>
      </c>
      <c r="Z421" s="3" t="s">
        <v>9</v>
      </c>
      <c r="AA421" s="3" t="s">
        <v>9</v>
      </c>
      <c r="AB421" s="3" t="s">
        <v>9</v>
      </c>
      <c r="AC421" s="3" t="s">
        <v>9</v>
      </c>
      <c r="AD421" s="3"/>
      <c r="AE421" s="3"/>
      <c r="AF421" s="3"/>
      <c r="AG421" s="12">
        <f>COUNTIF(Table16[[#This Row],[Catalogue of the Museum of London Antiquities 1854]:[Illustrations of Roman London 1859]],"=y")</f>
        <v>7</v>
      </c>
      <c r="AH421" s="12" t="str">
        <f>CONCATENATE(Table16[[#This Row],[Surname]],", ",Table16[[#This Row],[First name]])</f>
        <v>Hingeston, Charles Hilton</v>
      </c>
    </row>
    <row r="422" spans="1:34" hidden="1" x14ac:dyDescent="0.25">
      <c r="A422" t="s">
        <v>428</v>
      </c>
      <c r="Q422" t="s">
        <v>149</v>
      </c>
      <c r="R422" s="3" t="s">
        <v>400</v>
      </c>
      <c r="S422" t="s">
        <v>27</v>
      </c>
      <c r="U422" t="s">
        <v>428</v>
      </c>
      <c r="V422" t="s">
        <v>9</v>
      </c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12">
        <f>COUNTIF(Table16[[#This Row],[Catalogue of the Museum of London Antiquities 1854]:[Illustrations of Roman London 1859]],"=y")</f>
        <v>1</v>
      </c>
      <c r="AH422" s="12" t="str">
        <f>CONCATENATE(Table16[[#This Row],[Surname]],", ",Table16[[#This Row],[First name]])</f>
        <v xml:space="preserve">The Historical Society of Lancashire and Cheshire, </v>
      </c>
    </row>
    <row r="423" spans="1:34" hidden="1" x14ac:dyDescent="0.25">
      <c r="A423" t="s">
        <v>429</v>
      </c>
      <c r="B423" t="s">
        <v>7</v>
      </c>
      <c r="P423" s="3" t="s">
        <v>1278</v>
      </c>
      <c r="Q423" t="s">
        <v>430</v>
      </c>
      <c r="R423" s="3" t="s">
        <v>430</v>
      </c>
      <c r="S423" t="s">
        <v>431</v>
      </c>
      <c r="V423" t="s">
        <v>9</v>
      </c>
      <c r="W423" s="3" t="s">
        <v>9</v>
      </c>
      <c r="X423" s="3" t="s">
        <v>9</v>
      </c>
      <c r="Y423" s="3" t="s">
        <v>9</v>
      </c>
      <c r="Z423" s="3" t="s">
        <v>9</v>
      </c>
      <c r="AA423" s="3" t="s">
        <v>9</v>
      </c>
      <c r="AB423" s="3" t="s">
        <v>9</v>
      </c>
      <c r="AC423" s="3"/>
      <c r="AD423" s="3"/>
      <c r="AE423" s="3"/>
      <c r="AF423" s="3"/>
      <c r="AG423" s="12">
        <f>COUNTIF(Table16[[#This Row],[Catalogue of the Museum of London Antiquities 1854]:[Illustrations of Roman London 1859]],"=y")</f>
        <v>7</v>
      </c>
      <c r="AH423" s="12" t="str">
        <f>CONCATENATE(Table16[[#This Row],[Surname]],", ",Table16[[#This Row],[First name]])</f>
        <v>Hoare, Edward</v>
      </c>
    </row>
    <row r="424" spans="1:34" hidden="1" x14ac:dyDescent="0.25">
      <c r="A424" t="s">
        <v>432</v>
      </c>
      <c r="B424" t="s">
        <v>61</v>
      </c>
      <c r="P424" s="3" t="s">
        <v>2298</v>
      </c>
      <c r="Q424" t="s">
        <v>16</v>
      </c>
      <c r="R424" s="3" t="s">
        <v>16</v>
      </c>
      <c r="S424" t="s">
        <v>27</v>
      </c>
      <c r="V424" t="s">
        <v>9</v>
      </c>
      <c r="W424" s="3" t="s">
        <v>9</v>
      </c>
      <c r="X424" s="3"/>
      <c r="Y424" s="3" t="s">
        <v>9</v>
      </c>
      <c r="Z424" s="3" t="s">
        <v>9</v>
      </c>
      <c r="AA424" s="3" t="s">
        <v>9</v>
      </c>
      <c r="AB424" s="3"/>
      <c r="AC424" s="3"/>
      <c r="AD424" s="3" t="s">
        <v>9</v>
      </c>
      <c r="AE424" s="3"/>
      <c r="AF424" s="3"/>
      <c r="AG424" s="12">
        <f>COUNTIF(Table16[[#This Row],[Catalogue of the Museum of London Antiquities 1854]:[Illustrations of Roman London 1859]],"=y")</f>
        <v>6</v>
      </c>
      <c r="AH424" s="12" t="str">
        <f>CONCATENATE(Table16[[#This Row],[Surname]],", ",Table16[[#This Row],[First name]])</f>
        <v>Hobler, Francis</v>
      </c>
    </row>
    <row r="425" spans="1:34" hidden="1" x14ac:dyDescent="0.25">
      <c r="A425" t="s">
        <v>1989</v>
      </c>
      <c r="B425" t="s">
        <v>61</v>
      </c>
      <c r="P425" t="s">
        <v>1990</v>
      </c>
      <c r="Q425" t="s">
        <v>16</v>
      </c>
      <c r="R425" s="3" t="s">
        <v>16</v>
      </c>
      <c r="S425" t="s">
        <v>27</v>
      </c>
      <c r="W425" s="3"/>
      <c r="X425" s="3"/>
      <c r="Y425" s="3"/>
      <c r="Z425" s="3"/>
      <c r="AA425" s="3"/>
      <c r="AB425" s="3"/>
      <c r="AC425" s="3"/>
      <c r="AD425" s="3"/>
      <c r="AE425" s="3"/>
      <c r="AF425" s="3" t="s">
        <v>9</v>
      </c>
      <c r="AG425" s="12">
        <f>COUNTIF(Table16[[#This Row],[Catalogue of the Museum of London Antiquities 1854]:[Illustrations of Roman London 1859]],"=y")</f>
        <v>1</v>
      </c>
      <c r="AH425" s="12" t="str">
        <f>CONCATENATE(Table16[[#This Row],[Surname]],", ",Table16[[#This Row],[First name]])</f>
        <v>Hodson, Francis</v>
      </c>
    </row>
    <row r="426" spans="1:34" hidden="1" x14ac:dyDescent="0.25">
      <c r="A426" t="s">
        <v>1234</v>
      </c>
      <c r="B426" t="s">
        <v>547</v>
      </c>
      <c r="P426" t="s">
        <v>1235</v>
      </c>
      <c r="Q426" t="s">
        <v>16</v>
      </c>
      <c r="R426" s="3" t="s">
        <v>16</v>
      </c>
      <c r="S426" t="s">
        <v>27</v>
      </c>
      <c r="W426" s="3" t="s">
        <v>9</v>
      </c>
      <c r="X426" s="3" t="s">
        <v>9</v>
      </c>
      <c r="Y426" s="3"/>
      <c r="Z426" s="3"/>
      <c r="AA426" s="3"/>
      <c r="AB426" s="3"/>
      <c r="AC426" s="3"/>
      <c r="AD426" s="3"/>
      <c r="AE426" s="3"/>
      <c r="AF426" s="3"/>
      <c r="AG426" s="12">
        <f>COUNTIF(Table16[[#This Row],[Catalogue of the Museum of London Antiquities 1854]:[Illustrations of Roman London 1859]],"=y")</f>
        <v>2</v>
      </c>
      <c r="AH426" s="12" t="str">
        <f>CONCATENATE(Table16[[#This Row],[Surname]],", ",Table16[[#This Row],[First name]])</f>
        <v>Holehouse, Samuel</v>
      </c>
    </row>
    <row r="427" spans="1:34" hidden="1" x14ac:dyDescent="0.25">
      <c r="A427" t="s">
        <v>948</v>
      </c>
      <c r="B427" t="s">
        <v>147</v>
      </c>
      <c r="J427" t="s">
        <v>9</v>
      </c>
      <c r="P427" t="s">
        <v>949</v>
      </c>
      <c r="Q427" t="s">
        <v>16</v>
      </c>
      <c r="R427" s="3" t="s">
        <v>16</v>
      </c>
      <c r="S427" t="s">
        <v>27</v>
      </c>
      <c r="W427" s="3" t="s">
        <v>9</v>
      </c>
      <c r="X427" s="3"/>
      <c r="Y427" s="3"/>
      <c r="Z427" s="3"/>
      <c r="AA427" s="3"/>
      <c r="AB427" s="3"/>
      <c r="AC427" s="3"/>
      <c r="AD427" s="3" t="s">
        <v>9</v>
      </c>
      <c r="AE427" s="3"/>
      <c r="AF427" s="3"/>
      <c r="AG427" s="12">
        <f>COUNTIF(Table16[[#This Row],[Catalogue of the Museum of London Antiquities 1854]:[Illustrations of Roman London 1859]],"=y")</f>
        <v>2</v>
      </c>
      <c r="AH427" s="12" t="str">
        <f>CONCATENATE(Table16[[#This Row],[Surname]],", ",Table16[[#This Row],[First name]])</f>
        <v>Hollier, Richard</v>
      </c>
    </row>
    <row r="428" spans="1:34" hidden="1" x14ac:dyDescent="0.25">
      <c r="A428" t="s">
        <v>433</v>
      </c>
      <c r="B428" t="s">
        <v>2188</v>
      </c>
      <c r="Q428" t="s">
        <v>327</v>
      </c>
      <c r="R428" s="3" t="s">
        <v>328</v>
      </c>
      <c r="S428" t="s">
        <v>27</v>
      </c>
      <c r="V428" t="s">
        <v>9</v>
      </c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12">
        <f>COUNTIF(Table16[[#This Row],[Catalogue of the Museum of London Antiquities 1854]:[Illustrations of Roman London 1859]],"=y")</f>
        <v>1</v>
      </c>
      <c r="AH428" s="12" t="str">
        <f>CONCATENATE(Table16[[#This Row],[Surname]],", ",Table16[[#This Row],[First name]])</f>
        <v xml:space="preserve">Hollings, J F </v>
      </c>
    </row>
    <row r="429" spans="1:34" hidden="1" x14ac:dyDescent="0.25">
      <c r="A429" t="s">
        <v>434</v>
      </c>
      <c r="C429" t="s">
        <v>369</v>
      </c>
      <c r="Q429" t="s">
        <v>435</v>
      </c>
      <c r="R429" s="3" t="s">
        <v>3253</v>
      </c>
      <c r="S429" t="s">
        <v>27</v>
      </c>
      <c r="V429" t="s">
        <v>9</v>
      </c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12">
        <f>COUNTIF(Table16[[#This Row],[Catalogue of the Museum of London Antiquities 1854]:[Illustrations of Roman London 1859]],"=y")</f>
        <v>1</v>
      </c>
      <c r="AH429" s="12" t="str">
        <f>CONCATENATE(Table16[[#This Row],[Surname]],", ",Table16[[#This Row],[First name]])</f>
        <v xml:space="preserve">Hollist, </v>
      </c>
    </row>
    <row r="430" spans="1:34" hidden="1" x14ac:dyDescent="0.25">
      <c r="A430" t="s">
        <v>950</v>
      </c>
      <c r="B430" t="s">
        <v>45</v>
      </c>
      <c r="P430" t="s">
        <v>951</v>
      </c>
      <c r="Q430" t="s">
        <v>952</v>
      </c>
      <c r="R430" s="3" t="s">
        <v>26</v>
      </c>
      <c r="S430" t="s">
        <v>27</v>
      </c>
      <c r="W430" s="3"/>
      <c r="X430" s="3"/>
      <c r="Y430" s="3"/>
      <c r="Z430" s="3"/>
      <c r="AA430" s="3"/>
      <c r="AB430" s="3"/>
      <c r="AC430" s="3"/>
      <c r="AD430" s="3" t="s">
        <v>9</v>
      </c>
      <c r="AE430" s="3"/>
      <c r="AF430" s="3"/>
      <c r="AG430" s="12">
        <f>COUNTIF(Table16[[#This Row],[Catalogue of the Museum of London Antiquities 1854]:[Illustrations of Roman London 1859]],"=y")</f>
        <v>1</v>
      </c>
      <c r="AH430" s="12" t="str">
        <f>CONCATENATE(Table16[[#This Row],[Surname]],", ",Table16[[#This Row],[First name]])</f>
        <v>Hooper, George</v>
      </c>
    </row>
    <row r="431" spans="1:34" x14ac:dyDescent="0.25">
      <c r="A431" s="3" t="s">
        <v>1991</v>
      </c>
      <c r="B431" s="3" t="s">
        <v>1992</v>
      </c>
      <c r="C431" s="3" t="s">
        <v>1041</v>
      </c>
      <c r="D431" s="3" t="s">
        <v>9</v>
      </c>
      <c r="E431" s="3"/>
      <c r="F431" s="3"/>
      <c r="G431" s="3"/>
      <c r="H431" s="3"/>
      <c r="I431" s="3"/>
      <c r="J431" s="3" t="s">
        <v>9</v>
      </c>
      <c r="K431" s="3"/>
      <c r="L431" s="3"/>
      <c r="M431" s="3"/>
      <c r="N431" s="3"/>
      <c r="O431" s="3"/>
      <c r="P431" s="3" t="s">
        <v>1993</v>
      </c>
      <c r="Q431" s="3" t="s">
        <v>16</v>
      </c>
      <c r="R431" s="3" t="s">
        <v>16</v>
      </c>
      <c r="S431" s="3" t="s">
        <v>27</v>
      </c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 t="s">
        <v>9</v>
      </c>
      <c r="AG431" s="12">
        <f>COUNTIF(Table16[[#This Row],[Catalogue of the Museum of London Antiquities 1854]:[Illustrations of Roman London 1859]],"=y")</f>
        <v>1</v>
      </c>
      <c r="AH431" s="12" t="str">
        <f>CONCATENATE(Table16[[#This Row],[Surname]],", ",Table16[[#This Row],[First name]])</f>
        <v>Hope, A J Beresford</v>
      </c>
    </row>
    <row r="432" spans="1:34" hidden="1" x14ac:dyDescent="0.25">
      <c r="A432" t="s">
        <v>1747</v>
      </c>
      <c r="B432" t="s">
        <v>11</v>
      </c>
      <c r="Q432" t="s">
        <v>1748</v>
      </c>
      <c r="R432" s="3" t="s">
        <v>3253</v>
      </c>
      <c r="S432" t="s">
        <v>27</v>
      </c>
      <c r="W432" s="3"/>
      <c r="X432" s="3"/>
      <c r="Y432" s="3"/>
      <c r="Z432" s="3"/>
      <c r="AA432" s="3"/>
      <c r="AB432" s="3"/>
      <c r="AC432" s="3"/>
      <c r="AD432" s="3"/>
      <c r="AE432" s="3" t="s">
        <v>9</v>
      </c>
      <c r="AF432" s="3"/>
      <c r="AG432" s="12">
        <f>COUNTIF(Table16[[#This Row],[Catalogue of the Museum of London Antiquities 1854]:[Illustrations of Roman London 1859]],"=y")</f>
        <v>1</v>
      </c>
      <c r="AH432" s="12" t="str">
        <f>CONCATENATE(Table16[[#This Row],[Surname]],", ",Table16[[#This Row],[First name]])</f>
        <v>Hoper, John</v>
      </c>
    </row>
    <row r="433" spans="1:34" hidden="1" x14ac:dyDescent="0.25">
      <c r="A433" t="s">
        <v>436</v>
      </c>
      <c r="B433" t="s">
        <v>1848</v>
      </c>
      <c r="P433" t="s">
        <v>437</v>
      </c>
      <c r="Q433" t="s">
        <v>438</v>
      </c>
      <c r="R433" s="3" t="s">
        <v>230</v>
      </c>
      <c r="S433" t="s">
        <v>27</v>
      </c>
      <c r="V433" t="s">
        <v>9</v>
      </c>
      <c r="W433" s="3"/>
      <c r="X433" s="3" t="s">
        <v>9</v>
      </c>
      <c r="Y433" s="3"/>
      <c r="Z433" s="3"/>
      <c r="AA433" s="3"/>
      <c r="AB433" s="3"/>
      <c r="AC433" s="3"/>
      <c r="AD433" s="3"/>
      <c r="AE433" s="3"/>
      <c r="AF433" s="3"/>
      <c r="AG433" s="12">
        <f>COUNTIF(Table16[[#This Row],[Catalogue of the Museum of London Antiquities 1854]:[Illustrations of Roman London 1859]],"=y")</f>
        <v>2</v>
      </c>
      <c r="AH433" s="12" t="str">
        <f>CONCATENATE(Table16[[#This Row],[Surname]],", ",Table16[[#This Row],[First name]])</f>
        <v>Hopkins, D D</v>
      </c>
    </row>
    <row r="434" spans="1:34" hidden="1" x14ac:dyDescent="0.25">
      <c r="A434" t="s">
        <v>1994</v>
      </c>
      <c r="B434" t="s">
        <v>1995</v>
      </c>
      <c r="P434" t="s">
        <v>1997</v>
      </c>
      <c r="Q434" t="s">
        <v>16</v>
      </c>
      <c r="R434" s="3" t="s">
        <v>16</v>
      </c>
      <c r="S434" t="s">
        <v>27</v>
      </c>
      <c r="W434" s="3"/>
      <c r="X434" s="3"/>
      <c r="Y434" s="3"/>
      <c r="Z434" s="3"/>
      <c r="AA434" s="3"/>
      <c r="AB434" s="3"/>
      <c r="AC434" s="3"/>
      <c r="AD434" s="3"/>
      <c r="AE434" s="3"/>
      <c r="AF434" s="3" t="s">
        <v>9</v>
      </c>
      <c r="AG434" s="12">
        <f>COUNTIF(Table16[[#This Row],[Catalogue of the Museum of London Antiquities 1854]:[Illustrations of Roman London 1859]],"=y")</f>
        <v>1</v>
      </c>
      <c r="AH434" s="12" t="str">
        <f>CONCATENATE(Table16[[#This Row],[Surname]],", ",Table16[[#This Row],[First name]])</f>
        <v>Houghton, Lucas</v>
      </c>
    </row>
    <row r="435" spans="1:34" hidden="1" x14ac:dyDescent="0.25">
      <c r="A435" t="s">
        <v>953</v>
      </c>
      <c r="B435" t="s">
        <v>1996</v>
      </c>
      <c r="P435" t="s">
        <v>954</v>
      </c>
      <c r="Q435" t="s">
        <v>16</v>
      </c>
      <c r="R435" s="3" t="s">
        <v>16</v>
      </c>
      <c r="S435" t="s">
        <v>27</v>
      </c>
      <c r="W435" s="3"/>
      <c r="X435" s="3"/>
      <c r="Y435" s="3"/>
      <c r="Z435" s="3"/>
      <c r="AA435" s="3"/>
      <c r="AB435" s="3"/>
      <c r="AC435" s="3"/>
      <c r="AD435" s="3" t="s">
        <v>9</v>
      </c>
      <c r="AE435" s="3"/>
      <c r="AF435" s="3"/>
      <c r="AG435" s="12">
        <f>COUNTIF(Table16[[#This Row],[Catalogue of the Museum of London Antiquities 1854]:[Illustrations of Roman London 1859]],"=y")</f>
        <v>1</v>
      </c>
      <c r="AH435" s="12" t="str">
        <f>CONCATENATE(Table16[[#This Row],[Surname]],", ",Table16[[#This Row],[First name]])</f>
        <v>Hows, W A H</v>
      </c>
    </row>
    <row r="436" spans="1:34" x14ac:dyDescent="0.25">
      <c r="A436" t="s">
        <v>439</v>
      </c>
      <c r="B436" t="s">
        <v>66</v>
      </c>
      <c r="C436" t="s">
        <v>24</v>
      </c>
      <c r="D436" t="s">
        <v>9</v>
      </c>
      <c r="E436" t="s">
        <v>9</v>
      </c>
      <c r="I436" t="s">
        <v>48</v>
      </c>
      <c r="J436" t="s">
        <v>9</v>
      </c>
      <c r="K436" t="s">
        <v>9</v>
      </c>
      <c r="N436" t="s">
        <v>2206</v>
      </c>
      <c r="P436" t="s">
        <v>1998</v>
      </c>
      <c r="Q436" t="s">
        <v>16</v>
      </c>
      <c r="R436" s="3" t="s">
        <v>16</v>
      </c>
      <c r="S436" t="s">
        <v>27</v>
      </c>
      <c r="V436" t="s">
        <v>9</v>
      </c>
      <c r="W436" s="3"/>
      <c r="X436" s="3"/>
      <c r="Y436" s="3" t="s">
        <v>9</v>
      </c>
      <c r="Z436" s="3" t="s">
        <v>9</v>
      </c>
      <c r="AA436" s="3" t="s">
        <v>9</v>
      </c>
      <c r="AB436" s="3" t="s">
        <v>9</v>
      </c>
      <c r="AC436" s="3" t="s">
        <v>9</v>
      </c>
      <c r="AD436" s="3"/>
      <c r="AE436" s="3"/>
      <c r="AF436" s="3" t="s">
        <v>9</v>
      </c>
      <c r="AG436" s="12">
        <f>COUNTIF(Table16[[#This Row],[Catalogue of the Museum of London Antiquities 1854]:[Illustrations of Roman London 1859]],"=y")</f>
        <v>7</v>
      </c>
      <c r="AH436" s="12" t="str">
        <f>CONCATENATE(Table16[[#This Row],[Surname]],", ",Table16[[#This Row],[First name]])</f>
        <v>Hugo, Thomas</v>
      </c>
    </row>
    <row r="437" spans="1:34" x14ac:dyDescent="0.25">
      <c r="A437" s="3" t="s">
        <v>440</v>
      </c>
      <c r="B437" s="3" t="s">
        <v>1752</v>
      </c>
      <c r="C437" s="3" t="s">
        <v>24</v>
      </c>
      <c r="D437" s="3" t="s">
        <v>9</v>
      </c>
      <c r="E437" s="3" t="s">
        <v>9</v>
      </c>
      <c r="F437" s="3"/>
      <c r="G437" s="3"/>
      <c r="H437" s="3"/>
      <c r="I437" s="3" t="s">
        <v>54</v>
      </c>
      <c r="J437" s="3" t="s">
        <v>9</v>
      </c>
      <c r="K437" s="3"/>
      <c r="L437" s="3"/>
      <c r="M437" s="3"/>
      <c r="N437" s="3"/>
      <c r="O437" s="3"/>
      <c r="P437" s="3" t="s">
        <v>441</v>
      </c>
      <c r="Q437" s="3" t="s">
        <v>149</v>
      </c>
      <c r="R437" s="3" t="s">
        <v>400</v>
      </c>
      <c r="S437" s="3" t="s">
        <v>27</v>
      </c>
      <c r="T437" s="3"/>
      <c r="U437" s="3"/>
      <c r="V437" s="3" t="s">
        <v>9</v>
      </c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12">
        <f>COUNTIF(Table16[[#This Row],[Catalogue of the Museum of London Antiquities 1854]:[Illustrations of Roman London 1859]],"=y")</f>
        <v>1</v>
      </c>
      <c r="AH437" s="12" t="str">
        <f>CONCATENATE(Table16[[#This Row],[Surname]],", ",Table16[[#This Row],[First name]])</f>
        <v>Hume, A</v>
      </c>
    </row>
    <row r="438" spans="1:34" x14ac:dyDescent="0.25">
      <c r="A438" s="3" t="s">
        <v>1999</v>
      </c>
      <c r="B438" s="3" t="s">
        <v>113</v>
      </c>
      <c r="C438" s="3"/>
      <c r="D438" s="3" t="s">
        <v>9</v>
      </c>
      <c r="E438" s="3"/>
      <c r="F438" s="3"/>
      <c r="G438" s="3"/>
      <c r="H438" s="3"/>
      <c r="I438" s="3" t="s">
        <v>874</v>
      </c>
      <c r="J438" s="3" t="s">
        <v>9</v>
      </c>
      <c r="K438" s="3" t="s">
        <v>9</v>
      </c>
      <c r="L438" s="3"/>
      <c r="M438" s="3"/>
      <c r="N438" s="3"/>
      <c r="O438" s="3"/>
      <c r="P438" s="3" t="s">
        <v>2000</v>
      </c>
      <c r="Q438" s="3" t="s">
        <v>937</v>
      </c>
      <c r="R438" s="3" t="s">
        <v>3253</v>
      </c>
      <c r="S438" s="3" t="s">
        <v>27</v>
      </c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 t="s">
        <v>9</v>
      </c>
      <c r="AG438" s="12">
        <f>COUNTIF(Table16[[#This Row],[Catalogue of the Museum of London Antiquities 1854]:[Illustrations of Roman London 1859]],"=y")</f>
        <v>1</v>
      </c>
      <c r="AH438" s="12" t="str">
        <f>CONCATENATE(Table16[[#This Row],[Surname]],", ",Table16[[#This Row],[First name]])</f>
        <v>Hunt, James</v>
      </c>
    </row>
    <row r="439" spans="1:34" x14ac:dyDescent="0.25">
      <c r="A439" t="s">
        <v>442</v>
      </c>
      <c r="B439" t="s">
        <v>1768</v>
      </c>
      <c r="C439" t="s">
        <v>24</v>
      </c>
      <c r="D439" t="s">
        <v>9</v>
      </c>
      <c r="E439" t="s">
        <v>9</v>
      </c>
      <c r="J439" t="s">
        <v>9</v>
      </c>
      <c r="P439" t="s">
        <v>443</v>
      </c>
      <c r="Q439" t="s">
        <v>16</v>
      </c>
      <c r="R439" s="3" t="s">
        <v>16</v>
      </c>
      <c r="S439" t="s">
        <v>27</v>
      </c>
      <c r="V439" t="s">
        <v>9</v>
      </c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12">
        <f>COUNTIF(Table16[[#This Row],[Catalogue of the Museum of London Antiquities 1854]:[Illustrations of Roman London 1859]],"=y")</f>
        <v>1</v>
      </c>
      <c r="AH439" s="12" t="str">
        <f>CONCATENATE(Table16[[#This Row],[Surname]],", ",Table16[[#This Row],[First name]])</f>
        <v>Hunter, Josh</v>
      </c>
    </row>
    <row r="440" spans="1:34" x14ac:dyDescent="0.25">
      <c r="A440" s="3" t="s">
        <v>1767</v>
      </c>
      <c r="B440" s="3" t="s">
        <v>977</v>
      </c>
      <c r="C440" s="3"/>
      <c r="D440" s="3" t="s">
        <v>9</v>
      </c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 t="s">
        <v>46</v>
      </c>
      <c r="R440" s="3" t="s">
        <v>468</v>
      </c>
      <c r="S440" s="3" t="s">
        <v>27</v>
      </c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 t="s">
        <v>9</v>
      </c>
      <c r="AF440" s="3"/>
      <c r="AG440" s="12">
        <f>COUNTIF(Table16[[#This Row],[Catalogue of the Museum of London Antiquities 1854]:[Illustrations of Roman London 1859]],"=y")</f>
        <v>1</v>
      </c>
      <c r="AH440" s="12" t="str">
        <f>CONCATENATE(Table16[[#This Row],[Surname]],", ",Table16[[#This Row],[First name]])</f>
        <v>Hurdis, James Henry</v>
      </c>
    </row>
    <row r="441" spans="1:34" hidden="1" x14ac:dyDescent="0.25">
      <c r="A441" t="s">
        <v>955</v>
      </c>
      <c r="B441" t="s">
        <v>42</v>
      </c>
      <c r="C441" t="s">
        <v>24</v>
      </c>
      <c r="E441" t="s">
        <v>9</v>
      </c>
      <c r="Q441" t="s">
        <v>956</v>
      </c>
      <c r="R441" s="3" t="s">
        <v>3253</v>
      </c>
      <c r="S441" t="s">
        <v>27</v>
      </c>
      <c r="W441" s="3"/>
      <c r="X441" s="3"/>
      <c r="Y441" s="3"/>
      <c r="Z441" s="3"/>
      <c r="AA441" s="3"/>
      <c r="AB441" s="3"/>
      <c r="AC441" s="3"/>
      <c r="AD441" s="3" t="s">
        <v>9</v>
      </c>
      <c r="AE441" s="3" t="s">
        <v>9</v>
      </c>
      <c r="AF441" s="3" t="s">
        <v>9</v>
      </c>
      <c r="AG441" s="12">
        <f>COUNTIF(Table16[[#This Row],[Catalogue of the Museum of London Antiquities 1854]:[Illustrations of Roman London 1859]],"=y")</f>
        <v>3</v>
      </c>
      <c r="AH441" s="12" t="str">
        <f>CONCATENATE(Table16[[#This Row],[Surname]],", ",Table16[[#This Row],[First name]])</f>
        <v>Hussey, Arthur</v>
      </c>
    </row>
    <row r="442" spans="1:34" hidden="1" x14ac:dyDescent="0.25">
      <c r="A442" t="s">
        <v>955</v>
      </c>
      <c r="B442" t="s">
        <v>7</v>
      </c>
      <c r="P442" t="s">
        <v>1735</v>
      </c>
      <c r="Q442" t="s">
        <v>1736</v>
      </c>
      <c r="R442" s="3" t="s">
        <v>26</v>
      </c>
      <c r="S442" t="s">
        <v>27</v>
      </c>
      <c r="W442" s="3"/>
      <c r="X442" s="3"/>
      <c r="Y442" s="3"/>
      <c r="Z442" s="3"/>
      <c r="AA442" s="3"/>
      <c r="AB442" s="3"/>
      <c r="AC442" s="3"/>
      <c r="AD442" s="3"/>
      <c r="AE442" s="3" t="s">
        <v>9</v>
      </c>
      <c r="AF442" s="3"/>
      <c r="AG442" s="12">
        <f>COUNTIF(Table16[[#This Row],[Catalogue of the Museum of London Antiquities 1854]:[Illustrations of Roman London 1859]],"=y")</f>
        <v>1</v>
      </c>
      <c r="AH442" s="12" t="str">
        <f>CONCATENATE(Table16[[#This Row],[Surname]],", ",Table16[[#This Row],[First name]])</f>
        <v>Hussey, Edward</v>
      </c>
    </row>
    <row r="443" spans="1:34" hidden="1" x14ac:dyDescent="0.25">
      <c r="A443" t="s">
        <v>955</v>
      </c>
      <c r="B443" t="s">
        <v>125</v>
      </c>
      <c r="P443" t="s">
        <v>2001</v>
      </c>
      <c r="Q443" t="s">
        <v>1618</v>
      </c>
      <c r="R443" s="3" t="s">
        <v>26</v>
      </c>
      <c r="S443" t="s">
        <v>27</v>
      </c>
      <c r="T443" t="s">
        <v>9</v>
      </c>
      <c r="W443" s="3"/>
      <c r="X443" s="3"/>
      <c r="Y443" s="3"/>
      <c r="Z443" s="3"/>
      <c r="AA443" s="3"/>
      <c r="AB443" s="3"/>
      <c r="AC443" s="3"/>
      <c r="AD443" s="3"/>
      <c r="AE443" s="3" t="s">
        <v>9</v>
      </c>
      <c r="AF443" s="3" t="s">
        <v>9</v>
      </c>
      <c r="AG443" s="12">
        <f>COUNTIF(Table16[[#This Row],[Catalogue of the Museum of London Antiquities 1854]:[Illustrations of Roman London 1859]],"=y")</f>
        <v>2</v>
      </c>
      <c r="AH443" s="12" t="str">
        <f>CONCATENATE(Table16[[#This Row],[Surname]],", ",Table16[[#This Row],[First name]])</f>
        <v>Hussey, Henry</v>
      </c>
    </row>
    <row r="444" spans="1:34" hidden="1" x14ac:dyDescent="0.25">
      <c r="A444" t="s">
        <v>957</v>
      </c>
      <c r="B444" t="s">
        <v>11</v>
      </c>
      <c r="C444" t="s">
        <v>24</v>
      </c>
      <c r="E444" t="s">
        <v>9</v>
      </c>
      <c r="I444" t="s">
        <v>48</v>
      </c>
      <c r="Q444" t="s">
        <v>136</v>
      </c>
      <c r="R444" s="3" t="s">
        <v>26</v>
      </c>
      <c r="S444" t="s">
        <v>27</v>
      </c>
      <c r="W444" s="3"/>
      <c r="X444" s="3"/>
      <c r="Y444" s="3"/>
      <c r="Z444" s="3"/>
      <c r="AA444" s="3"/>
      <c r="AB444" s="3"/>
      <c r="AC444" s="3"/>
      <c r="AD444" s="3" t="s">
        <v>9</v>
      </c>
      <c r="AE444" s="3"/>
      <c r="AF444" s="3"/>
      <c r="AG444" s="12">
        <f>COUNTIF(Table16[[#This Row],[Catalogue of the Museum of London Antiquities 1854]:[Illustrations of Roman London 1859]],"=y")</f>
        <v>1</v>
      </c>
      <c r="AH444" s="12" t="str">
        <f>CONCATENATE(Table16[[#This Row],[Surname]],", ",Table16[[#This Row],[First name]])</f>
        <v>Hutchesson, John</v>
      </c>
    </row>
    <row r="445" spans="1:34" hidden="1" x14ac:dyDescent="0.25">
      <c r="A445" t="s">
        <v>444</v>
      </c>
      <c r="B445" t="s">
        <v>11</v>
      </c>
      <c r="P445" t="s">
        <v>445</v>
      </c>
      <c r="Q445" t="s">
        <v>16</v>
      </c>
      <c r="R445" s="3" t="s">
        <v>16</v>
      </c>
      <c r="S445" t="s">
        <v>27</v>
      </c>
      <c r="V445" t="s">
        <v>9</v>
      </c>
      <c r="W445" s="3" t="s">
        <v>9</v>
      </c>
      <c r="X445" s="3" t="s">
        <v>9</v>
      </c>
      <c r="Y445" s="3"/>
      <c r="Z445" s="3" t="s">
        <v>9</v>
      </c>
      <c r="AA445" s="3"/>
      <c r="AB445" s="3"/>
      <c r="AC445" s="3"/>
      <c r="AD445" s="3" t="s">
        <v>9</v>
      </c>
      <c r="AE445" s="3"/>
      <c r="AF445" s="3" t="s">
        <v>9</v>
      </c>
      <c r="AG445" s="12">
        <f>COUNTIF(Table16[[#This Row],[Catalogue of the Museum of London Antiquities 1854]:[Illustrations of Roman London 1859]],"=y")</f>
        <v>6</v>
      </c>
      <c r="AH445" s="12" t="str">
        <f>CONCATENATE(Table16[[#This Row],[Surname]],", ",Table16[[#This Row],[First name]])</f>
        <v>Huxtable, John</v>
      </c>
    </row>
    <row r="446" spans="1:34" hidden="1" x14ac:dyDescent="0.25">
      <c r="A446" t="s">
        <v>1778</v>
      </c>
      <c r="Q446" t="s">
        <v>597</v>
      </c>
      <c r="R446" s="3" t="s">
        <v>1024</v>
      </c>
      <c r="S446" t="s">
        <v>211</v>
      </c>
      <c r="U446" t="s">
        <v>1778</v>
      </c>
      <c r="W446" s="3"/>
      <c r="X446" s="3"/>
      <c r="Y446" s="3"/>
      <c r="Z446" s="3"/>
      <c r="AA446" s="3"/>
      <c r="AB446" s="3"/>
      <c r="AC446" s="3"/>
      <c r="AD446" s="3"/>
      <c r="AE446" s="3"/>
      <c r="AF446" s="3" t="s">
        <v>9</v>
      </c>
      <c r="AG446" s="12">
        <f>COUNTIF(Table16[[#This Row],[Catalogue of the Museum of London Antiquities 1854]:[Illustrations of Roman London 1859]],"=y")</f>
        <v>1</v>
      </c>
      <c r="AH446" s="12" t="str">
        <f>CONCATENATE(Table16[[#This Row],[Surname]],", ",Table16[[#This Row],[First name]])</f>
        <v xml:space="preserve">Imperial Society of Emulation of Abbeville, </v>
      </c>
    </row>
    <row r="447" spans="1:34" hidden="1" x14ac:dyDescent="0.25">
      <c r="A447" t="s">
        <v>446</v>
      </c>
      <c r="B447" t="s">
        <v>125</v>
      </c>
      <c r="P447" t="s">
        <v>447</v>
      </c>
      <c r="Q447" t="s">
        <v>16</v>
      </c>
      <c r="R447" s="3" t="s">
        <v>16</v>
      </c>
      <c r="S447" t="s">
        <v>27</v>
      </c>
      <c r="V447" t="s">
        <v>9</v>
      </c>
      <c r="W447" s="3"/>
      <c r="X447" s="3"/>
      <c r="Y447" s="3" t="s">
        <v>9</v>
      </c>
      <c r="Z447" s="3"/>
      <c r="AA447" s="3"/>
      <c r="AB447" s="3"/>
      <c r="AC447" s="3"/>
      <c r="AD447" s="3"/>
      <c r="AE447" s="3"/>
      <c r="AF447" s="3"/>
      <c r="AG447" s="12">
        <f>COUNTIF(Table16[[#This Row],[Catalogue of the Museum of London Antiquities 1854]:[Illustrations of Roman London 1859]],"=y")</f>
        <v>2</v>
      </c>
      <c r="AH447" s="12" t="str">
        <f>CONCATENATE(Table16[[#This Row],[Surname]],", ",Table16[[#This Row],[First name]])</f>
        <v>Ingall, Henry</v>
      </c>
    </row>
    <row r="448" spans="1:34" x14ac:dyDescent="0.25">
      <c r="A448" t="s">
        <v>958</v>
      </c>
      <c r="B448" t="s">
        <v>113</v>
      </c>
      <c r="C448" t="s">
        <v>959</v>
      </c>
      <c r="D448" t="s">
        <v>9</v>
      </c>
      <c r="H448" t="s">
        <v>9</v>
      </c>
      <c r="I448" t="s">
        <v>54</v>
      </c>
      <c r="J448" t="s">
        <v>9</v>
      </c>
      <c r="P448" t="s">
        <v>861</v>
      </c>
      <c r="Q448" t="s">
        <v>59</v>
      </c>
      <c r="R448" s="3" t="s">
        <v>489</v>
      </c>
      <c r="S448" t="s">
        <v>27</v>
      </c>
      <c r="W448" s="3"/>
      <c r="X448" s="3"/>
      <c r="Y448" s="3"/>
      <c r="Z448" s="3"/>
      <c r="AA448" s="3"/>
      <c r="AB448" s="3"/>
      <c r="AC448" s="3"/>
      <c r="AD448" s="3" t="s">
        <v>9</v>
      </c>
      <c r="AE448" s="3"/>
      <c r="AF448" s="3"/>
      <c r="AG448" s="12">
        <f>COUNTIF(Table16[[#This Row],[Catalogue of the Museum of London Antiquities 1854]:[Illustrations of Roman London 1859]],"=y")</f>
        <v>1</v>
      </c>
      <c r="AH448" s="12" t="str">
        <f>CONCATENATE(Table16[[#This Row],[Surname]],", ",Table16[[#This Row],[First name]])</f>
        <v>Ingram, James</v>
      </c>
    </row>
    <row r="449" spans="1:34" hidden="1" x14ac:dyDescent="0.25">
      <c r="A449" t="s">
        <v>1279</v>
      </c>
      <c r="Q449" t="s">
        <v>640</v>
      </c>
      <c r="R449" s="3" t="s">
        <v>468</v>
      </c>
      <c r="S449" t="s">
        <v>27</v>
      </c>
      <c r="U449" t="s">
        <v>1279</v>
      </c>
      <c r="W449" s="3"/>
      <c r="X449" s="3" t="s">
        <v>9</v>
      </c>
      <c r="Y449" s="3"/>
      <c r="Z449" s="3"/>
      <c r="AA449" s="3"/>
      <c r="AB449" s="3"/>
      <c r="AC449" s="3"/>
      <c r="AD449" s="3"/>
      <c r="AE449" s="3"/>
      <c r="AF449" s="3"/>
      <c r="AG449" s="12">
        <f>COUNTIF(Table16[[#This Row],[Catalogue of the Museum of London Antiquities 1854]:[Illustrations of Roman London 1859]],"=y")</f>
        <v>1</v>
      </c>
      <c r="AH449" s="12" t="str">
        <f>CONCATENATE(Table16[[#This Row],[Surname]],", ",Table16[[#This Row],[First name]])</f>
        <v xml:space="preserve">Isle of Wight Literary Institution, </v>
      </c>
    </row>
    <row r="450" spans="1:34" hidden="1" x14ac:dyDescent="0.25">
      <c r="A450" t="s">
        <v>960</v>
      </c>
      <c r="B450" t="s">
        <v>961</v>
      </c>
      <c r="C450" t="s">
        <v>962</v>
      </c>
      <c r="F450" t="s">
        <v>9</v>
      </c>
      <c r="P450" t="s">
        <v>963</v>
      </c>
      <c r="Q450" t="s">
        <v>964</v>
      </c>
      <c r="R450" s="3" t="s">
        <v>26</v>
      </c>
      <c r="S450" t="s">
        <v>27</v>
      </c>
      <c r="W450" s="3"/>
      <c r="X450" s="3"/>
      <c r="Y450" s="3"/>
      <c r="Z450" s="3"/>
      <c r="AA450" s="3"/>
      <c r="AB450" s="3"/>
      <c r="AC450" s="3"/>
      <c r="AD450" s="3" t="s">
        <v>9</v>
      </c>
      <c r="AE450" s="3"/>
      <c r="AF450" s="3"/>
      <c r="AG450" s="12">
        <f>COUNTIF(Table16[[#This Row],[Catalogue of the Museum of London Antiquities 1854]:[Illustrations of Roman London 1859]],"=y")</f>
        <v>1</v>
      </c>
      <c r="AH450" s="12" t="str">
        <f>CONCATENATE(Table16[[#This Row],[Surname]],", ",Table16[[#This Row],[First name]])</f>
        <v>Jackson, Keith</v>
      </c>
    </row>
    <row r="451" spans="1:34" hidden="1" x14ac:dyDescent="0.25">
      <c r="A451" t="s">
        <v>960</v>
      </c>
      <c r="B451" t="s">
        <v>965</v>
      </c>
      <c r="C451" t="s">
        <v>24</v>
      </c>
      <c r="E451" t="s">
        <v>9</v>
      </c>
      <c r="I451" t="s">
        <v>48</v>
      </c>
      <c r="Q451" t="s">
        <v>127</v>
      </c>
      <c r="R451" s="3" t="s">
        <v>128</v>
      </c>
      <c r="S451" t="s">
        <v>27</v>
      </c>
      <c r="W451" s="3"/>
      <c r="X451" s="3"/>
      <c r="Y451" s="3"/>
      <c r="Z451" s="3"/>
      <c r="AA451" s="3"/>
      <c r="AB451" s="3"/>
      <c r="AC451" s="3"/>
      <c r="AD451" s="3" t="s">
        <v>9</v>
      </c>
      <c r="AE451" s="3"/>
      <c r="AF451" s="3"/>
      <c r="AG451" s="12">
        <f>COUNTIF(Table16[[#This Row],[Catalogue of the Museum of London Antiquities 1854]:[Illustrations of Roman London 1859]],"=y")</f>
        <v>1</v>
      </c>
      <c r="AH451" s="12" t="str">
        <f>CONCATENATE(Table16[[#This Row],[Surname]],", ",Table16[[#This Row],[First name]])</f>
        <v>Jackson, Stephen</v>
      </c>
    </row>
    <row r="452" spans="1:34" hidden="1" x14ac:dyDescent="0.25">
      <c r="A452" t="s">
        <v>966</v>
      </c>
      <c r="B452" t="s">
        <v>72</v>
      </c>
      <c r="C452" t="s">
        <v>967</v>
      </c>
      <c r="P452" t="s">
        <v>968</v>
      </c>
      <c r="Q452" t="s">
        <v>16</v>
      </c>
      <c r="R452" s="3" t="s">
        <v>16</v>
      </c>
      <c r="S452" t="s">
        <v>27</v>
      </c>
      <c r="W452" s="3" t="s">
        <v>9</v>
      </c>
      <c r="X452" s="3" t="s">
        <v>9</v>
      </c>
      <c r="Y452" s="3"/>
      <c r="Z452" s="3"/>
      <c r="AA452" s="3"/>
      <c r="AB452" s="3"/>
      <c r="AC452" s="3"/>
      <c r="AD452" s="3" t="s">
        <v>9</v>
      </c>
      <c r="AE452" s="3"/>
      <c r="AF452" s="3"/>
      <c r="AG452" s="12">
        <f>COUNTIF(Table16[[#This Row],[Catalogue of the Museum of London Antiquities 1854]:[Illustrations of Roman London 1859]],"=y")</f>
        <v>3</v>
      </c>
      <c r="AH452" s="12" t="str">
        <f>CONCATENATE(Table16[[#This Row],[Surname]],", ",Table16[[#This Row],[First name]])</f>
        <v>Jacobs, William</v>
      </c>
    </row>
    <row r="453" spans="1:34" hidden="1" x14ac:dyDescent="0.25">
      <c r="A453" t="s">
        <v>113</v>
      </c>
      <c r="B453" t="s">
        <v>113</v>
      </c>
      <c r="J453" t="s">
        <v>9</v>
      </c>
      <c r="P453" t="s">
        <v>1562</v>
      </c>
      <c r="Q453" t="s">
        <v>448</v>
      </c>
      <c r="R453" s="3" t="s">
        <v>449</v>
      </c>
      <c r="S453" t="s">
        <v>27</v>
      </c>
      <c r="W453" s="3"/>
      <c r="X453" s="3"/>
      <c r="Y453" s="3" t="s">
        <v>9</v>
      </c>
      <c r="Z453" s="3" t="s">
        <v>9</v>
      </c>
      <c r="AA453" s="3" t="s">
        <v>9</v>
      </c>
      <c r="AB453" s="3" t="s">
        <v>9</v>
      </c>
      <c r="AC453" s="3"/>
      <c r="AD453" s="3"/>
      <c r="AE453" s="3"/>
      <c r="AF453" s="3" t="s">
        <v>9</v>
      </c>
      <c r="AG453" s="12">
        <f>COUNTIF(Table16[[#This Row],[Catalogue of the Museum of London Antiquities 1854]:[Illustrations of Roman London 1859]],"=y")</f>
        <v>5</v>
      </c>
      <c r="AH453" s="12" t="str">
        <f>CONCATENATE(Table16[[#This Row],[Surname]],", ",Table16[[#This Row],[First name]])</f>
        <v>James, James</v>
      </c>
    </row>
    <row r="454" spans="1:34" hidden="1" x14ac:dyDescent="0.25">
      <c r="A454" t="s">
        <v>113</v>
      </c>
      <c r="B454" t="s">
        <v>66</v>
      </c>
      <c r="C454" t="s">
        <v>24</v>
      </c>
      <c r="E454" t="s">
        <v>9</v>
      </c>
      <c r="J454" t="s">
        <v>9</v>
      </c>
      <c r="P454" t="s">
        <v>1662</v>
      </c>
      <c r="Q454" t="s">
        <v>610</v>
      </c>
      <c r="R454" s="3" t="s">
        <v>3252</v>
      </c>
      <c r="S454" t="s">
        <v>27</v>
      </c>
      <c r="W454" s="3"/>
      <c r="X454" s="3"/>
      <c r="Y454" s="3"/>
      <c r="Z454" s="3"/>
      <c r="AA454" s="3"/>
      <c r="AB454" s="3"/>
      <c r="AC454" s="3" t="s">
        <v>9</v>
      </c>
      <c r="AD454" s="3"/>
      <c r="AE454" s="3"/>
      <c r="AF454" s="3"/>
      <c r="AG454" s="12">
        <f>COUNTIF(Table16[[#This Row],[Catalogue of the Museum of London Antiquities 1854]:[Illustrations of Roman London 1859]],"=y")</f>
        <v>1</v>
      </c>
      <c r="AH454" s="12" t="str">
        <f>CONCATENATE(Table16[[#This Row],[Surname]],", ",Table16[[#This Row],[First name]])</f>
        <v>James, Thomas</v>
      </c>
    </row>
    <row r="455" spans="1:34" hidden="1" x14ac:dyDescent="0.25">
      <c r="A455" t="s">
        <v>2002</v>
      </c>
      <c r="B455" t="s">
        <v>2003</v>
      </c>
      <c r="P455" t="s">
        <v>2004</v>
      </c>
      <c r="Q455" t="s">
        <v>16</v>
      </c>
      <c r="R455" s="3" t="s">
        <v>16</v>
      </c>
      <c r="S455" t="s">
        <v>27</v>
      </c>
      <c r="W455" s="3"/>
      <c r="X455" s="3"/>
      <c r="Y455" s="3"/>
      <c r="Z455" s="3"/>
      <c r="AA455" s="3"/>
      <c r="AB455" s="3"/>
      <c r="AC455" s="3"/>
      <c r="AD455" s="3"/>
      <c r="AE455" s="3"/>
      <c r="AF455" s="3" t="s">
        <v>9</v>
      </c>
      <c r="AG455" s="12">
        <f>COUNTIF(Table16[[#This Row],[Catalogue of the Museum of London Antiquities 1854]:[Illustrations of Roman London 1859]],"=y")</f>
        <v>1</v>
      </c>
      <c r="AH455" s="12" t="str">
        <f>CONCATENATE(Table16[[#This Row],[Surname]],", ",Table16[[#This Row],[First name]])</f>
        <v>Jay, J Livingston</v>
      </c>
    </row>
    <row r="456" spans="1:34" hidden="1" x14ac:dyDescent="0.25">
      <c r="A456" t="s">
        <v>450</v>
      </c>
      <c r="B456" t="s">
        <v>125</v>
      </c>
      <c r="C456" t="s">
        <v>24</v>
      </c>
      <c r="E456" t="s">
        <v>9</v>
      </c>
      <c r="I456" t="s">
        <v>862</v>
      </c>
      <c r="P456" t="s">
        <v>451</v>
      </c>
      <c r="Q456" t="s">
        <v>184</v>
      </c>
      <c r="R456" s="3" t="s">
        <v>185</v>
      </c>
      <c r="S456" t="s">
        <v>27</v>
      </c>
      <c r="V456" t="s">
        <v>9</v>
      </c>
      <c r="W456" s="3" t="s">
        <v>9</v>
      </c>
      <c r="X456" s="3" t="s">
        <v>9</v>
      </c>
      <c r="Y456" s="3" t="s">
        <v>9</v>
      </c>
      <c r="Z456" s="3" t="s">
        <v>9</v>
      </c>
      <c r="AA456" s="3" t="s">
        <v>9</v>
      </c>
      <c r="AB456" s="3" t="s">
        <v>9</v>
      </c>
      <c r="AC456" s="3"/>
      <c r="AD456" s="3" t="s">
        <v>9</v>
      </c>
      <c r="AE456" s="3"/>
      <c r="AF456" s="3"/>
      <c r="AG456" s="12">
        <f>COUNTIF(Table16[[#This Row],[Catalogue of the Museum of London Antiquities 1854]:[Illustrations of Roman London 1859]],"=y")</f>
        <v>8</v>
      </c>
      <c r="AH456" s="12" t="str">
        <f>CONCATENATE(Table16[[#This Row],[Surname]],", ",Table16[[#This Row],[First name]])</f>
        <v>Jenkins, Henry</v>
      </c>
    </row>
    <row r="457" spans="1:34" hidden="1" x14ac:dyDescent="0.25">
      <c r="A457" t="s">
        <v>455</v>
      </c>
      <c r="B457" t="s">
        <v>969</v>
      </c>
      <c r="C457" t="s">
        <v>1663</v>
      </c>
      <c r="P457" s="3" t="s">
        <v>2299</v>
      </c>
      <c r="Q457" s="3" t="s">
        <v>16</v>
      </c>
      <c r="R457" s="3" t="s">
        <v>16</v>
      </c>
      <c r="S457" t="s">
        <v>27</v>
      </c>
      <c r="W457" s="3"/>
      <c r="X457" s="3" t="s">
        <v>9</v>
      </c>
      <c r="Y457" s="3"/>
      <c r="Z457" s="3"/>
      <c r="AA457" s="3"/>
      <c r="AB457" s="3"/>
      <c r="AC457" s="3" t="s">
        <v>9</v>
      </c>
      <c r="AD457" s="3" t="s">
        <v>9</v>
      </c>
      <c r="AE457" s="3"/>
      <c r="AF457" s="3"/>
      <c r="AG457" s="12">
        <f>COUNTIF(Table16[[#This Row],[Catalogue of the Museum of London Antiquities 1854]:[Illustrations of Roman London 1859]],"=y")</f>
        <v>3</v>
      </c>
      <c r="AH457" s="12" t="str">
        <f>CONCATENATE(Table16[[#This Row],[Surname]],", ",Table16[[#This Row],[First name]])</f>
        <v>Jessop, Charles Moore</v>
      </c>
    </row>
    <row r="458" spans="1:34" hidden="1" x14ac:dyDescent="0.25">
      <c r="A458" t="s">
        <v>455</v>
      </c>
      <c r="B458" t="s">
        <v>66</v>
      </c>
      <c r="C458" t="s">
        <v>456</v>
      </c>
      <c r="E458" t="s">
        <v>9</v>
      </c>
      <c r="I458" t="s">
        <v>73</v>
      </c>
      <c r="P458" t="s">
        <v>457</v>
      </c>
      <c r="Q458" t="s">
        <v>219</v>
      </c>
      <c r="R458" s="3" t="s">
        <v>3252</v>
      </c>
      <c r="S458" t="s">
        <v>27</v>
      </c>
      <c r="V458" t="s">
        <v>9</v>
      </c>
      <c r="W458" s="3" t="s">
        <v>9</v>
      </c>
      <c r="X458" s="3" t="s">
        <v>9</v>
      </c>
      <c r="Y458" s="3" t="s">
        <v>9</v>
      </c>
      <c r="Z458" s="3" t="s">
        <v>9</v>
      </c>
      <c r="AA458" s="3" t="s">
        <v>9</v>
      </c>
      <c r="AB458" s="3" t="s">
        <v>9</v>
      </c>
      <c r="AC458" s="3"/>
      <c r="AD458" s="3" t="s">
        <v>9</v>
      </c>
      <c r="AE458" s="3"/>
      <c r="AF458" s="3"/>
      <c r="AG458" s="12">
        <f>COUNTIF(Table16[[#This Row],[Catalogue of the Museum of London Antiquities 1854]:[Illustrations of Roman London 1859]],"=y")</f>
        <v>8</v>
      </c>
      <c r="AH458" s="12" t="str">
        <f>CONCATENATE(Table16[[#This Row],[Surname]],", ",Table16[[#This Row],[First name]])</f>
        <v>Jessop, Thomas</v>
      </c>
    </row>
    <row r="459" spans="1:34" x14ac:dyDescent="0.25">
      <c r="A459" s="3" t="s">
        <v>452</v>
      </c>
      <c r="B459" s="3" t="s">
        <v>453</v>
      </c>
      <c r="C459" s="3"/>
      <c r="D459" s="3" t="s">
        <v>9</v>
      </c>
      <c r="E459" s="3"/>
      <c r="F459" s="3"/>
      <c r="G459" s="3"/>
      <c r="H459" s="3"/>
      <c r="I459" s="3"/>
      <c r="J459" s="3" t="s">
        <v>9</v>
      </c>
      <c r="K459" s="3"/>
      <c r="L459" s="3"/>
      <c r="M459" s="3"/>
      <c r="N459" s="3"/>
      <c r="O459" s="3"/>
      <c r="P459" s="3" t="s">
        <v>3238</v>
      </c>
      <c r="Q459" s="3" t="s">
        <v>454</v>
      </c>
      <c r="R459" s="3" t="s">
        <v>63</v>
      </c>
      <c r="S459" s="3" t="s">
        <v>27</v>
      </c>
      <c r="T459" s="3" t="s">
        <v>9</v>
      </c>
      <c r="U459" s="3"/>
      <c r="V459" s="3" t="s">
        <v>9</v>
      </c>
      <c r="W459" s="3"/>
      <c r="X459" s="3" t="s">
        <v>9</v>
      </c>
      <c r="Y459" s="3" t="s">
        <v>9</v>
      </c>
      <c r="Z459" s="3" t="s">
        <v>9</v>
      </c>
      <c r="AA459" s="3" t="s">
        <v>9</v>
      </c>
      <c r="AB459" s="3" t="s">
        <v>9</v>
      </c>
      <c r="AC459" s="3" t="s">
        <v>9</v>
      </c>
      <c r="AD459" s="3" t="s">
        <v>9</v>
      </c>
      <c r="AE459" s="3"/>
      <c r="AF459" s="3" t="s">
        <v>9</v>
      </c>
      <c r="AG459" s="12">
        <f>COUNTIF(Table16[[#This Row],[Catalogue of the Museum of London Antiquities 1854]:[Illustrations of Roman London 1859]],"=y")</f>
        <v>9</v>
      </c>
      <c r="AH459" s="12" t="str">
        <f>CONCATENATE(Table16[[#This Row],[Surname]],", ",Table16[[#This Row],[First name]])</f>
        <v>Jewitt, Llewellynn</v>
      </c>
    </row>
    <row r="460" spans="1:34" hidden="1" x14ac:dyDescent="0.25">
      <c r="A460" t="s">
        <v>458</v>
      </c>
      <c r="B460" t="s">
        <v>459</v>
      </c>
      <c r="P460" t="s">
        <v>1130</v>
      </c>
      <c r="Q460" t="s">
        <v>92</v>
      </c>
      <c r="R460" s="3" t="s">
        <v>68</v>
      </c>
      <c r="S460" t="s">
        <v>27</v>
      </c>
      <c r="V460" t="s">
        <v>9</v>
      </c>
      <c r="W460" s="3"/>
      <c r="X460" s="3" t="s">
        <v>9</v>
      </c>
      <c r="Y460" s="3" t="s">
        <v>9</v>
      </c>
      <c r="Z460" s="3" t="s">
        <v>9</v>
      </c>
      <c r="AA460" s="3" t="s">
        <v>9</v>
      </c>
      <c r="AB460" s="3"/>
      <c r="AC460" s="3"/>
      <c r="AD460" s="3"/>
      <c r="AE460" s="3"/>
      <c r="AF460" s="3" t="s">
        <v>9</v>
      </c>
      <c r="AG460" s="12">
        <f>COUNTIF(Table16[[#This Row],[Catalogue of the Museum of London Antiquities 1854]:[Illustrations of Roman London 1859]],"=y")</f>
        <v>6</v>
      </c>
      <c r="AH460" s="12" t="str">
        <f>CONCATENATE(Table16[[#This Row],[Surname]],", ",Table16[[#This Row],[First name]])</f>
        <v>Johnson, Goddard</v>
      </c>
    </row>
    <row r="461" spans="1:34" hidden="1" x14ac:dyDescent="0.25">
      <c r="A461" t="s">
        <v>1568</v>
      </c>
      <c r="B461" t="s">
        <v>1334</v>
      </c>
      <c r="P461" t="s">
        <v>1569</v>
      </c>
      <c r="Q461" t="s">
        <v>16</v>
      </c>
      <c r="R461" s="3" t="s">
        <v>16</v>
      </c>
      <c r="S461" t="s">
        <v>27</v>
      </c>
      <c r="W461" s="3"/>
      <c r="X461" s="3"/>
      <c r="Y461" s="3"/>
      <c r="Z461" s="3"/>
      <c r="AA461" s="3"/>
      <c r="AB461" s="3" t="s">
        <v>9</v>
      </c>
      <c r="AC461" s="3"/>
      <c r="AD461" s="3"/>
      <c r="AE461" s="3"/>
      <c r="AF461" s="3"/>
      <c r="AG461" s="12">
        <f>COUNTIF(Table16[[#This Row],[Catalogue of the Museum of London Antiquities 1854]:[Illustrations of Roman London 1859]],"=y")</f>
        <v>1</v>
      </c>
      <c r="AH461" s="12" t="str">
        <f>CONCATENATE(Table16[[#This Row],[Surname]],", ",Table16[[#This Row],[First name]])</f>
        <v>Johnston, W H</v>
      </c>
    </row>
    <row r="462" spans="1:34" hidden="1" x14ac:dyDescent="0.25">
      <c r="A462" t="s">
        <v>460</v>
      </c>
      <c r="B462" t="s">
        <v>29</v>
      </c>
      <c r="C462" t="s">
        <v>1664</v>
      </c>
      <c r="Q462" t="s">
        <v>1665</v>
      </c>
      <c r="R462" s="3" t="s">
        <v>468</v>
      </c>
      <c r="S462" t="s">
        <v>27</v>
      </c>
      <c r="W462" s="3"/>
      <c r="X462" s="3"/>
      <c r="Y462" s="3"/>
      <c r="Z462" s="3"/>
      <c r="AA462" s="3"/>
      <c r="AB462" s="3"/>
      <c r="AC462" s="3" t="s">
        <v>9</v>
      </c>
      <c r="AD462" s="3"/>
      <c r="AE462" s="3"/>
      <c r="AF462" s="3"/>
      <c r="AG462" s="12">
        <f>COUNTIF(Table16[[#This Row],[Catalogue of the Museum of London Antiquities 1854]:[Illustrations of Roman London 1859]],"=y")</f>
        <v>1</v>
      </c>
      <c r="AH462" s="12" t="str">
        <f>CONCATENATE(Table16[[#This Row],[Surname]],", ",Table16[[#This Row],[First name]])</f>
        <v>Jolliffe, Charles</v>
      </c>
    </row>
    <row r="463" spans="1:34" hidden="1" x14ac:dyDescent="0.25">
      <c r="A463" t="s">
        <v>460</v>
      </c>
      <c r="B463" t="s">
        <v>11</v>
      </c>
      <c r="C463" t="s">
        <v>463</v>
      </c>
      <c r="P463" t="s">
        <v>2006</v>
      </c>
      <c r="R463" s="3"/>
      <c r="S463" t="s">
        <v>464</v>
      </c>
      <c r="V463" t="s">
        <v>9</v>
      </c>
      <c r="W463" s="3"/>
      <c r="X463" s="3"/>
      <c r="Y463" s="3" t="s">
        <v>9</v>
      </c>
      <c r="Z463" s="3" t="s">
        <v>9</v>
      </c>
      <c r="AA463" s="3"/>
      <c r="AB463" s="3" t="s">
        <v>9</v>
      </c>
      <c r="AC463" s="3" t="s">
        <v>9</v>
      </c>
      <c r="AD463" s="3" t="s">
        <v>9</v>
      </c>
      <c r="AE463" s="3"/>
      <c r="AF463" s="3" t="s">
        <v>9</v>
      </c>
      <c r="AG463" s="12">
        <f>COUNTIF(Table16[[#This Row],[Catalogue of the Museum of London Antiquities 1854]:[Illustrations of Roman London 1859]],"=y")</f>
        <v>7</v>
      </c>
      <c r="AH463" s="12" t="str">
        <f>CONCATENATE(Table16[[#This Row],[Surname]],", ",Table16[[#This Row],[First name]])</f>
        <v>Jolliffe, John</v>
      </c>
    </row>
    <row r="464" spans="1:34" hidden="1" x14ac:dyDescent="0.25">
      <c r="A464" t="s">
        <v>460</v>
      </c>
      <c r="B464" t="s">
        <v>465</v>
      </c>
      <c r="C464" t="s">
        <v>2300</v>
      </c>
      <c r="P464" t="s">
        <v>970</v>
      </c>
      <c r="Q464" t="s">
        <v>467</v>
      </c>
      <c r="R464" s="3" t="s">
        <v>468</v>
      </c>
      <c r="S464" t="s">
        <v>27</v>
      </c>
      <c r="V464" t="s">
        <v>9</v>
      </c>
      <c r="W464" s="3"/>
      <c r="X464" s="3"/>
      <c r="Y464" s="3"/>
      <c r="Z464" s="3"/>
      <c r="AA464" s="3"/>
      <c r="AB464" s="3"/>
      <c r="AC464" s="3"/>
      <c r="AD464" s="3" t="s">
        <v>9</v>
      </c>
      <c r="AE464" s="3"/>
      <c r="AF464" s="3"/>
      <c r="AG464" s="12">
        <f>COUNTIF(Table16[[#This Row],[Catalogue of the Museum of London Antiquities 1854]:[Illustrations of Roman London 1859]],"=y")</f>
        <v>2</v>
      </c>
      <c r="AH464" s="12" t="str">
        <f>CONCATENATE(Table16[[#This Row],[Surname]],", ",Table16[[#This Row],[First name]])</f>
        <v>Jolliffe, Joseph Henry</v>
      </c>
    </row>
    <row r="465" spans="1:34" hidden="1" x14ac:dyDescent="0.25">
      <c r="A465" t="s">
        <v>460</v>
      </c>
      <c r="B465" t="s">
        <v>1564</v>
      </c>
      <c r="C465" t="s">
        <v>1563</v>
      </c>
      <c r="P465" t="s">
        <v>1565</v>
      </c>
      <c r="Q465" t="s">
        <v>1566</v>
      </c>
      <c r="R465" s="3" t="s">
        <v>468</v>
      </c>
      <c r="S465" t="s">
        <v>27</v>
      </c>
      <c r="W465" s="3"/>
      <c r="X465" s="3"/>
      <c r="Y465" s="3"/>
      <c r="Z465" s="3"/>
      <c r="AA465" s="3"/>
      <c r="AB465" s="3" t="s">
        <v>9</v>
      </c>
      <c r="AC465" s="3"/>
      <c r="AD465" s="3"/>
      <c r="AE465" s="3"/>
      <c r="AF465" s="3"/>
      <c r="AG465" s="12">
        <f>COUNTIF(Table16[[#This Row],[Catalogue of the Museum of London Antiquities 1854]:[Illustrations of Roman London 1859]],"=y")</f>
        <v>1</v>
      </c>
      <c r="AH465" s="12" t="str">
        <f>CONCATENATE(Table16[[#This Row],[Surname]],", ",Table16[[#This Row],[First name]])</f>
        <v>Jolliffe, St Angelo</v>
      </c>
    </row>
    <row r="466" spans="1:34" hidden="1" x14ac:dyDescent="0.25">
      <c r="A466" t="s">
        <v>460</v>
      </c>
      <c r="B466" t="s">
        <v>1504</v>
      </c>
      <c r="C466" t="s">
        <v>461</v>
      </c>
      <c r="P466" t="s">
        <v>462</v>
      </c>
      <c r="Q466" t="s">
        <v>16</v>
      </c>
      <c r="R466" s="3" t="s">
        <v>16</v>
      </c>
      <c r="S466" t="s">
        <v>27</v>
      </c>
      <c r="V466" t="s">
        <v>9</v>
      </c>
      <c r="W466" s="3"/>
      <c r="X466" s="3" t="s">
        <v>9</v>
      </c>
      <c r="Y466" s="3" t="s">
        <v>9</v>
      </c>
      <c r="Z466" s="3" t="s">
        <v>9</v>
      </c>
      <c r="AA466" s="3"/>
      <c r="AB466" s="3"/>
      <c r="AC466" s="3"/>
      <c r="AD466" s="3"/>
      <c r="AE466" s="3"/>
      <c r="AF466" s="3"/>
      <c r="AG466" s="12">
        <f>COUNTIF(Table16[[#This Row],[Catalogue of the Museum of London Antiquities 1854]:[Illustrations of Roman London 1859]],"=y")</f>
        <v>4</v>
      </c>
      <c r="AH466" s="12" t="str">
        <f>CONCATENATE(Table16[[#This Row],[Surname]],", ",Table16[[#This Row],[First name]])</f>
        <v>Jolliffe, R M</v>
      </c>
    </row>
    <row r="467" spans="1:34" hidden="1" x14ac:dyDescent="0.25">
      <c r="A467" t="s">
        <v>460</v>
      </c>
      <c r="B467" t="s">
        <v>1441</v>
      </c>
      <c r="C467" t="s">
        <v>2301</v>
      </c>
      <c r="Q467" t="s">
        <v>798</v>
      </c>
      <c r="R467" s="3" t="s">
        <v>468</v>
      </c>
      <c r="S467" t="s">
        <v>27</v>
      </c>
      <c r="W467" s="3" t="s">
        <v>9</v>
      </c>
      <c r="X467" s="3"/>
      <c r="Y467" s="3"/>
      <c r="Z467" s="3"/>
      <c r="AA467" s="3"/>
      <c r="AB467" s="3"/>
      <c r="AC467" s="3"/>
      <c r="AD467" s="3"/>
      <c r="AE467" s="3"/>
      <c r="AF467" s="3"/>
      <c r="AG467" s="12">
        <f>COUNTIF(Table16[[#This Row],[Catalogue of the Museum of London Antiquities 1854]:[Illustrations of Roman London 1859]],"=y")</f>
        <v>1</v>
      </c>
      <c r="AH467" s="12" t="str">
        <f>CONCATENATE(Table16[[#This Row],[Surname]],", ",Table16[[#This Row],[First name]])</f>
        <v>Jolliffe, W</v>
      </c>
    </row>
    <row r="468" spans="1:34" hidden="1" x14ac:dyDescent="0.25">
      <c r="A468" t="s">
        <v>469</v>
      </c>
      <c r="B468" t="s">
        <v>470</v>
      </c>
      <c r="C468" t="s">
        <v>971</v>
      </c>
      <c r="J468" t="s">
        <v>9</v>
      </c>
      <c r="M468" t="s">
        <v>9</v>
      </c>
      <c r="N468" t="s">
        <v>1301</v>
      </c>
      <c r="P468" t="s">
        <v>972</v>
      </c>
      <c r="Q468" t="s">
        <v>471</v>
      </c>
      <c r="R468" s="3" t="s">
        <v>111</v>
      </c>
      <c r="S468" t="s">
        <v>27</v>
      </c>
      <c r="T468" t="s">
        <v>9</v>
      </c>
      <c r="V468" t="s">
        <v>9</v>
      </c>
      <c r="W468" s="3"/>
      <c r="X468" s="3" t="s">
        <v>9</v>
      </c>
      <c r="Y468" s="3" t="s">
        <v>9</v>
      </c>
      <c r="Z468" s="3" t="s">
        <v>9</v>
      </c>
      <c r="AA468" s="3" t="s">
        <v>9</v>
      </c>
      <c r="AB468" s="3" t="s">
        <v>9</v>
      </c>
      <c r="AC468" s="3" t="s">
        <v>9</v>
      </c>
      <c r="AD468" s="3" t="s">
        <v>9</v>
      </c>
      <c r="AE468" s="3" t="s">
        <v>9</v>
      </c>
      <c r="AF468" s="3" t="s">
        <v>9</v>
      </c>
      <c r="AG468" s="12">
        <f>COUNTIF(Table16[[#This Row],[Catalogue of the Museum of London Antiquities 1854]:[Illustrations of Roman London 1859]],"=y")</f>
        <v>10</v>
      </c>
      <c r="AH468" s="12" t="str">
        <f>CONCATENATE(Table16[[#This Row],[Surname]],", ",Table16[[#This Row],[First name]])</f>
        <v>Jones, James Cove</v>
      </c>
    </row>
    <row r="469" spans="1:34" hidden="1" x14ac:dyDescent="0.25">
      <c r="A469" t="s">
        <v>469</v>
      </c>
      <c r="B469" t="s">
        <v>11</v>
      </c>
      <c r="P469" t="s">
        <v>1567</v>
      </c>
      <c r="Q469" t="s">
        <v>16</v>
      </c>
      <c r="R469" s="3" t="s">
        <v>16</v>
      </c>
      <c r="S469" t="s">
        <v>27</v>
      </c>
      <c r="V469" t="s">
        <v>9</v>
      </c>
      <c r="W469" s="3"/>
      <c r="X469" s="3"/>
      <c r="Y469" s="3" t="s">
        <v>9</v>
      </c>
      <c r="Z469" s="3" t="s">
        <v>9</v>
      </c>
      <c r="AA469" s="3" t="s">
        <v>9</v>
      </c>
      <c r="AB469" s="3" t="s">
        <v>9</v>
      </c>
      <c r="AC469" s="3"/>
      <c r="AD469" s="3" t="s">
        <v>9</v>
      </c>
      <c r="AE469" s="3"/>
      <c r="AF469" s="3"/>
      <c r="AG469" s="12">
        <f>COUNTIF(Table16[[#This Row],[Catalogue of the Museum of London Antiquities 1854]:[Illustrations of Roman London 1859]],"=y")</f>
        <v>6</v>
      </c>
      <c r="AH469" s="12" t="str">
        <f>CONCATENATE(Table16[[#This Row],[Surname]],", ",Table16[[#This Row],[First name]])</f>
        <v>Jones, John</v>
      </c>
    </row>
    <row r="470" spans="1:34" hidden="1" x14ac:dyDescent="0.25">
      <c r="A470" t="s">
        <v>469</v>
      </c>
      <c r="B470" t="s">
        <v>66</v>
      </c>
      <c r="C470" t="s">
        <v>24</v>
      </c>
      <c r="E470" t="s">
        <v>9</v>
      </c>
      <c r="Q470" t="s">
        <v>472</v>
      </c>
      <c r="R470" s="3" t="s">
        <v>68</v>
      </c>
      <c r="S470" t="s">
        <v>27</v>
      </c>
      <c r="V470" t="s">
        <v>9</v>
      </c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12">
        <f>COUNTIF(Table16[[#This Row],[Catalogue of the Museum of London Antiquities 1854]:[Illustrations of Roman London 1859]],"=y")</f>
        <v>1</v>
      </c>
      <c r="AH470" s="12" t="str">
        <f>CONCATENATE(Table16[[#This Row],[Surname]],", ",Table16[[#This Row],[First name]])</f>
        <v>Jones, Thomas</v>
      </c>
    </row>
    <row r="471" spans="1:34" hidden="1" x14ac:dyDescent="0.25">
      <c r="A471" t="s">
        <v>1341</v>
      </c>
      <c r="B471" t="s">
        <v>1342</v>
      </c>
      <c r="J471" t="s">
        <v>9</v>
      </c>
      <c r="M471" t="s">
        <v>9</v>
      </c>
      <c r="N471" t="s">
        <v>1301</v>
      </c>
      <c r="Q471" t="s">
        <v>640</v>
      </c>
      <c r="R471" s="3" t="s">
        <v>468</v>
      </c>
      <c r="S471" t="s">
        <v>27</v>
      </c>
      <c r="W471" s="3"/>
      <c r="X471" s="3"/>
      <c r="Y471" s="3" t="s">
        <v>9</v>
      </c>
      <c r="Z471" s="3" t="s">
        <v>9</v>
      </c>
      <c r="AA471" s="3" t="s">
        <v>9</v>
      </c>
      <c r="AB471" s="3" t="s">
        <v>9</v>
      </c>
      <c r="AC471" s="3"/>
      <c r="AD471" s="3"/>
      <c r="AE471" s="3"/>
      <c r="AF471" s="3"/>
      <c r="AG471" s="12">
        <f>COUNTIF(Table16[[#This Row],[Catalogue of the Museum of London Antiquities 1854]:[Illustrations of Roman London 1859]],"=y")</f>
        <v>4</v>
      </c>
      <c r="AH471" s="12" t="str">
        <f>CONCATENATE(Table16[[#This Row],[Surname]],", ",Table16[[#This Row],[First name]])</f>
        <v>Joyce, George Prince</v>
      </c>
    </row>
    <row r="472" spans="1:34" hidden="1" x14ac:dyDescent="0.25">
      <c r="A472" t="s">
        <v>973</v>
      </c>
      <c r="B472" t="s">
        <v>974</v>
      </c>
      <c r="Q472" t="s">
        <v>975</v>
      </c>
      <c r="R472" s="3" t="s">
        <v>26</v>
      </c>
      <c r="S472" t="s">
        <v>27</v>
      </c>
      <c r="W472" s="3"/>
      <c r="X472" s="3"/>
      <c r="Y472" s="3"/>
      <c r="Z472" s="3"/>
      <c r="AA472" s="3"/>
      <c r="AB472" s="3"/>
      <c r="AC472" s="3"/>
      <c r="AD472" s="3" t="s">
        <v>9</v>
      </c>
      <c r="AE472" s="3"/>
      <c r="AF472" s="3"/>
      <c r="AG472" s="12">
        <f>COUNTIF(Table16[[#This Row],[Catalogue of the Museum of London Antiquities 1854]:[Illustrations of Roman London 1859]],"=y")</f>
        <v>1</v>
      </c>
      <c r="AH472" s="12" t="str">
        <f>CONCATENATE(Table16[[#This Row],[Surname]],", ",Table16[[#This Row],[First name]])</f>
        <v>Karney, Gilbert John</v>
      </c>
    </row>
    <row r="473" spans="1:34" hidden="1" x14ac:dyDescent="0.25">
      <c r="A473" s="3" t="s">
        <v>473</v>
      </c>
      <c r="B473" s="3" t="s">
        <v>476</v>
      </c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 t="s">
        <v>233</v>
      </c>
      <c r="R473" s="3" t="s">
        <v>26</v>
      </c>
      <c r="S473" s="3" t="s">
        <v>27</v>
      </c>
      <c r="T473" s="3"/>
      <c r="U473" s="3"/>
      <c r="V473" s="3"/>
      <c r="W473" s="3"/>
      <c r="X473" s="3"/>
      <c r="Y473" s="3"/>
      <c r="Z473" s="3"/>
      <c r="AA473" s="3"/>
      <c r="AB473" s="3" t="s">
        <v>9</v>
      </c>
      <c r="AC473" s="3"/>
      <c r="AD473" s="3"/>
      <c r="AE473" s="3"/>
      <c r="AF473" s="3"/>
      <c r="AG473" s="12">
        <f>COUNTIF(Table16[[#This Row],[Catalogue of the Museum of London Antiquities 1854]:[Illustrations of Roman London 1859]],"=y")</f>
        <v>1</v>
      </c>
      <c r="AH473" s="12" t="str">
        <f>CONCATENATE(Table16[[#This Row],[Surname]],", ",Table16[[#This Row],[First name]])</f>
        <v>Keats, Edwin</v>
      </c>
    </row>
    <row r="474" spans="1:34" hidden="1" x14ac:dyDescent="0.25">
      <c r="A474" t="s">
        <v>473</v>
      </c>
      <c r="B474" t="s">
        <v>474</v>
      </c>
      <c r="P474" t="s">
        <v>475</v>
      </c>
      <c r="Q474" t="s">
        <v>16</v>
      </c>
      <c r="R474" s="3" t="s">
        <v>16</v>
      </c>
      <c r="S474" t="s">
        <v>27</v>
      </c>
      <c r="V474" t="s">
        <v>9</v>
      </c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12">
        <f>COUNTIF(Table16[[#This Row],[Catalogue of the Museum of London Antiquities 1854]:[Illustrations of Roman London 1859]],"=y")</f>
        <v>1</v>
      </c>
      <c r="AH474" s="12" t="str">
        <f>CONCATENATE(Table16[[#This Row],[Surname]],", ",Table16[[#This Row],[First name]])</f>
        <v>Keats, Frederik</v>
      </c>
    </row>
    <row r="475" spans="1:34" hidden="1" x14ac:dyDescent="0.25">
      <c r="A475" t="s">
        <v>1442</v>
      </c>
      <c r="B475" t="s">
        <v>1443</v>
      </c>
      <c r="Q475" t="s">
        <v>46</v>
      </c>
      <c r="R475" s="3" t="s">
        <v>468</v>
      </c>
      <c r="S475" t="s">
        <v>27</v>
      </c>
      <c r="W475" s="3"/>
      <c r="X475" s="3"/>
      <c r="Y475" s="3"/>
      <c r="Z475" s="3" t="s">
        <v>9</v>
      </c>
      <c r="AA475" s="3"/>
      <c r="AB475" s="3"/>
      <c r="AC475" s="3"/>
      <c r="AD475" s="3"/>
      <c r="AE475" s="3"/>
      <c r="AF475" s="3"/>
      <c r="AG475" s="12">
        <f>COUNTIF(Table16[[#This Row],[Catalogue of the Museum of London Antiquities 1854]:[Illustrations of Roman London 1859]],"=y")</f>
        <v>1</v>
      </c>
      <c r="AH475" s="12" t="str">
        <f>CONCATENATE(Table16[[#This Row],[Surname]],", ",Table16[[#This Row],[First name]])</f>
        <v>Keel, J Rushworth</v>
      </c>
    </row>
    <row r="476" spans="1:34" hidden="1" x14ac:dyDescent="0.25">
      <c r="A476" s="3" t="s">
        <v>1280</v>
      </c>
      <c r="B476" s="3" t="s">
        <v>476</v>
      </c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 t="s">
        <v>976</v>
      </c>
      <c r="Q476" s="3" t="s">
        <v>16</v>
      </c>
      <c r="R476" s="3" t="s">
        <v>16</v>
      </c>
      <c r="S476" s="3" t="s">
        <v>27</v>
      </c>
      <c r="T476" s="3"/>
      <c r="U476" s="3"/>
      <c r="V476" s="3" t="s">
        <v>9</v>
      </c>
      <c r="W476" s="3" t="s">
        <v>9</v>
      </c>
      <c r="X476" s="3" t="s">
        <v>9</v>
      </c>
      <c r="Y476" s="3" t="s">
        <v>9</v>
      </c>
      <c r="Z476" s="3" t="s">
        <v>9</v>
      </c>
      <c r="AA476" s="3" t="s">
        <v>9</v>
      </c>
      <c r="AB476" s="3"/>
      <c r="AC476" s="3"/>
      <c r="AD476" s="3" t="s">
        <v>9</v>
      </c>
      <c r="AE476" s="3" t="s">
        <v>9</v>
      </c>
      <c r="AF476" s="3" t="s">
        <v>9</v>
      </c>
      <c r="AG476" s="12">
        <f>COUNTIF(Table16[[#This Row],[Catalogue of the Museum of London Antiquities 1854]:[Illustrations of Roman London 1859]],"=y")</f>
        <v>9</v>
      </c>
      <c r="AH476" s="12" t="str">
        <f>CONCATENATE(Table16[[#This Row],[Surname]],", ",Table16[[#This Row],[First name]])</f>
        <v>Keets, Edwin</v>
      </c>
    </row>
    <row r="477" spans="1:34" hidden="1" x14ac:dyDescent="0.25">
      <c r="A477" t="s">
        <v>477</v>
      </c>
      <c r="B477" t="s">
        <v>749</v>
      </c>
      <c r="C477" t="s">
        <v>24</v>
      </c>
      <c r="E477" t="s">
        <v>9</v>
      </c>
      <c r="I477" t="s">
        <v>48</v>
      </c>
      <c r="J477" t="s">
        <v>9</v>
      </c>
      <c r="P477" t="s">
        <v>1343</v>
      </c>
      <c r="Q477" t="s">
        <v>46</v>
      </c>
      <c r="R477" s="3" t="s">
        <v>468</v>
      </c>
      <c r="S477" t="s">
        <v>27</v>
      </c>
      <c r="W477" s="3"/>
      <c r="X477" s="3"/>
      <c r="Y477" s="3" t="s">
        <v>9</v>
      </c>
      <c r="Z477" s="3" t="s">
        <v>9</v>
      </c>
      <c r="AA477" s="3" t="s">
        <v>9</v>
      </c>
      <c r="AB477" s="3" t="s">
        <v>9</v>
      </c>
      <c r="AC477" s="3"/>
      <c r="AD477" s="3"/>
      <c r="AE477" s="3"/>
      <c r="AF477" s="3"/>
      <c r="AG477" s="12">
        <f>COUNTIF(Table16[[#This Row],[Catalogue of the Museum of London Antiquities 1854]:[Illustrations of Roman London 1859]],"=y")</f>
        <v>4</v>
      </c>
      <c r="AH477" s="12" t="str">
        <f>CONCATENATE(Table16[[#This Row],[Surname]],", ",Table16[[#This Row],[First name]])</f>
        <v>Kell, Edmund</v>
      </c>
    </row>
    <row r="478" spans="1:34" hidden="1" x14ac:dyDescent="0.25">
      <c r="A478" t="s">
        <v>477</v>
      </c>
      <c r="B478" t="s">
        <v>72</v>
      </c>
      <c r="C478" t="s">
        <v>1763</v>
      </c>
      <c r="J478" t="s">
        <v>9</v>
      </c>
      <c r="P478" t="s">
        <v>145</v>
      </c>
      <c r="Q478" t="s">
        <v>12</v>
      </c>
      <c r="R478" s="3" t="s">
        <v>2061</v>
      </c>
      <c r="S478" t="s">
        <v>27</v>
      </c>
      <c r="V478" t="s">
        <v>9</v>
      </c>
      <c r="W478" s="3"/>
      <c r="X478" s="3"/>
      <c r="Y478" s="3" t="s">
        <v>9</v>
      </c>
      <c r="Z478" s="3" t="s">
        <v>9</v>
      </c>
      <c r="AA478" s="3" t="s">
        <v>9</v>
      </c>
      <c r="AB478" s="3" t="s">
        <v>9</v>
      </c>
      <c r="AC478" s="3"/>
      <c r="AD478" s="3"/>
      <c r="AE478" s="3" t="s">
        <v>9</v>
      </c>
      <c r="AF478" s="3" t="s">
        <v>9</v>
      </c>
      <c r="AG478" s="12">
        <f>COUNTIF(Table16[[#This Row],[Catalogue of the Museum of London Antiquities 1854]:[Illustrations of Roman London 1859]],"=y")</f>
        <v>7</v>
      </c>
      <c r="AH478" s="12" t="str">
        <f>CONCATENATE(Table16[[#This Row],[Surname]],", ",Table16[[#This Row],[First name]])</f>
        <v>Kell, William</v>
      </c>
    </row>
    <row r="479" spans="1:34" x14ac:dyDescent="0.25">
      <c r="A479" t="s">
        <v>1344</v>
      </c>
      <c r="B479" t="s">
        <v>113</v>
      </c>
      <c r="D479" t="s">
        <v>9</v>
      </c>
      <c r="I479" t="s">
        <v>73</v>
      </c>
      <c r="Q479" t="s">
        <v>1345</v>
      </c>
      <c r="R479" s="3" t="s">
        <v>400</v>
      </c>
      <c r="S479" t="s">
        <v>27</v>
      </c>
      <c r="W479" s="3"/>
      <c r="X479" s="3"/>
      <c r="Y479" s="3" t="s">
        <v>9</v>
      </c>
      <c r="Z479" s="3" t="s">
        <v>9</v>
      </c>
      <c r="AA479" s="3" t="s">
        <v>9</v>
      </c>
      <c r="AB479" s="3" t="s">
        <v>9</v>
      </c>
      <c r="AC479" s="3" t="s">
        <v>9</v>
      </c>
      <c r="AD479" s="3"/>
      <c r="AE479" s="3"/>
      <c r="AF479" s="3"/>
      <c r="AG479" s="12">
        <f>COUNTIF(Table16[[#This Row],[Catalogue of the Museum of London Antiquities 1854]:[Illustrations of Roman London 1859]],"=y")</f>
        <v>5</v>
      </c>
      <c r="AH479" s="12" t="str">
        <f>CONCATENATE(Table16[[#This Row],[Surname]],", ",Table16[[#This Row],[First name]])</f>
        <v>Kendrick, James</v>
      </c>
    </row>
    <row r="480" spans="1:34" hidden="1" x14ac:dyDescent="0.25">
      <c r="A480" t="s">
        <v>478</v>
      </c>
      <c r="C480" t="s">
        <v>369</v>
      </c>
      <c r="P480" t="s">
        <v>982</v>
      </c>
      <c r="Q480" t="s">
        <v>136</v>
      </c>
      <c r="R480" s="3" t="s">
        <v>26</v>
      </c>
      <c r="S480" t="s">
        <v>27</v>
      </c>
      <c r="W480" s="3"/>
      <c r="X480" s="3"/>
      <c r="Y480" s="3"/>
      <c r="Z480" s="3"/>
      <c r="AA480" s="3"/>
      <c r="AB480" s="3"/>
      <c r="AC480" s="3"/>
      <c r="AD480" s="3" t="s">
        <v>9</v>
      </c>
      <c r="AE480" s="3"/>
      <c r="AF480" s="3" t="s">
        <v>9</v>
      </c>
      <c r="AG480" s="12">
        <f>COUNTIF(Table16[[#This Row],[Catalogue of the Museum of London Antiquities 1854]:[Illustrations of Roman London 1859]],"=y")</f>
        <v>2</v>
      </c>
      <c r="AH480" s="12" t="str">
        <f>CONCATENATE(Table16[[#This Row],[Surname]],", ",Table16[[#This Row],[First name]])</f>
        <v xml:space="preserve">Kenrick, </v>
      </c>
    </row>
    <row r="481" spans="1:34" x14ac:dyDescent="0.25">
      <c r="A481" s="3" t="s">
        <v>478</v>
      </c>
      <c r="B481" s="3" t="s">
        <v>11</v>
      </c>
      <c r="C481" s="3" t="s">
        <v>24</v>
      </c>
      <c r="D481" s="3" t="s">
        <v>9</v>
      </c>
      <c r="E481" s="3" t="s">
        <v>9</v>
      </c>
      <c r="F481" s="3"/>
      <c r="G481" s="3"/>
      <c r="H481" s="3"/>
      <c r="I481" s="3" t="s">
        <v>48</v>
      </c>
      <c r="J481" s="3" t="s">
        <v>9</v>
      </c>
      <c r="K481" s="3"/>
      <c r="L481" s="3"/>
      <c r="M481" s="3"/>
      <c r="N481" s="3"/>
      <c r="O481" s="3"/>
      <c r="P481" s="3"/>
      <c r="Q481" s="3" t="s">
        <v>219</v>
      </c>
      <c r="R481" s="3" t="s">
        <v>3252</v>
      </c>
      <c r="S481" s="3" t="s">
        <v>27</v>
      </c>
      <c r="T481" s="3"/>
      <c r="U481" s="3"/>
      <c r="V481" s="3" t="s">
        <v>9</v>
      </c>
      <c r="W481" s="3"/>
      <c r="X481" s="3"/>
      <c r="Y481" s="3"/>
      <c r="Z481" s="3"/>
      <c r="AA481" s="3"/>
      <c r="AB481" s="3" t="s">
        <v>9</v>
      </c>
      <c r="AC481" s="3" t="s">
        <v>9</v>
      </c>
      <c r="AD481" s="3"/>
      <c r="AE481" s="3" t="s">
        <v>9</v>
      </c>
      <c r="AF481" s="3"/>
      <c r="AG481" s="12">
        <f>COUNTIF(Table16[[#This Row],[Catalogue of the Museum of London Antiquities 1854]:[Illustrations of Roman London 1859]],"=y")</f>
        <v>4</v>
      </c>
      <c r="AH481" s="12" t="str">
        <f>CONCATENATE(Table16[[#This Row],[Surname]],", ",Table16[[#This Row],[First name]])</f>
        <v>Kenrick, John</v>
      </c>
    </row>
    <row r="482" spans="1:34" hidden="1" x14ac:dyDescent="0.25">
      <c r="A482" t="s">
        <v>479</v>
      </c>
      <c r="B482" t="s">
        <v>480</v>
      </c>
      <c r="C482" t="s">
        <v>24</v>
      </c>
      <c r="E482" t="s">
        <v>9</v>
      </c>
      <c r="I482" t="s">
        <v>48</v>
      </c>
      <c r="J482" t="s">
        <v>9</v>
      </c>
      <c r="Q482" t="s">
        <v>50</v>
      </c>
      <c r="R482" s="3" t="s">
        <v>222</v>
      </c>
      <c r="S482" t="s">
        <v>27</v>
      </c>
      <c r="V482" t="s">
        <v>9</v>
      </c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12">
        <f>COUNTIF(Table16[[#This Row],[Catalogue of the Museum of London Antiquities 1854]:[Illustrations of Roman London 1859]],"=y")</f>
        <v>1</v>
      </c>
      <c r="AH482" s="12" t="str">
        <f>CONCATENATE(Table16[[#This Row],[Surname]],", ",Table16[[#This Row],[First name]])</f>
        <v>Kerrich, Richard Edward</v>
      </c>
    </row>
    <row r="483" spans="1:34" x14ac:dyDescent="0.25">
      <c r="A483" s="3" t="s">
        <v>978</v>
      </c>
      <c r="B483" s="3" t="s">
        <v>979</v>
      </c>
      <c r="C483" s="3"/>
      <c r="D483" s="3" t="s">
        <v>9</v>
      </c>
      <c r="E483" s="3"/>
      <c r="F483" s="3"/>
      <c r="G483" s="3"/>
      <c r="H483" s="3"/>
      <c r="I483" s="3" t="s">
        <v>48</v>
      </c>
      <c r="J483" s="3"/>
      <c r="K483" s="3"/>
      <c r="L483" s="3"/>
      <c r="M483" s="3"/>
      <c r="N483" s="3" t="s">
        <v>2302</v>
      </c>
      <c r="O483" s="3"/>
      <c r="P483" s="3" t="s">
        <v>980</v>
      </c>
      <c r="Q483" s="3" t="s">
        <v>981</v>
      </c>
      <c r="R483" s="3" t="s">
        <v>16</v>
      </c>
      <c r="S483" s="3" t="s">
        <v>27</v>
      </c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 t="s">
        <v>9</v>
      </c>
      <c r="AE483" s="3"/>
      <c r="AF483" s="3"/>
      <c r="AG483" s="12">
        <f>COUNTIF(Table16[[#This Row],[Catalogue of the Museum of London Antiquities 1854]:[Illustrations of Roman London 1859]],"=y")</f>
        <v>1</v>
      </c>
      <c r="AH483" s="12" t="str">
        <f>CONCATENATE(Table16[[#This Row],[Surname]],", ",Table16[[#This Row],[First name]])</f>
        <v>Kemble, John Mitchell</v>
      </c>
    </row>
    <row r="484" spans="1:34" hidden="1" x14ac:dyDescent="0.25">
      <c r="A484" t="s">
        <v>26</v>
      </c>
      <c r="B484" t="s">
        <v>977</v>
      </c>
      <c r="P484" t="s">
        <v>481</v>
      </c>
      <c r="Q484" t="s">
        <v>482</v>
      </c>
      <c r="R484" s="3" t="s">
        <v>128</v>
      </c>
      <c r="S484" t="s">
        <v>27</v>
      </c>
      <c r="V484" t="s">
        <v>9</v>
      </c>
      <c r="W484" s="3"/>
      <c r="X484" s="3"/>
      <c r="Y484" s="3"/>
      <c r="Z484" s="3"/>
      <c r="AA484" s="3"/>
      <c r="AB484" s="3"/>
      <c r="AC484" s="3"/>
      <c r="AD484" s="3" t="s">
        <v>9</v>
      </c>
      <c r="AE484" s="3"/>
      <c r="AF484" s="3"/>
      <c r="AG484" s="12">
        <f>COUNTIF(Table16[[#This Row],[Catalogue of the Museum of London Antiquities 1854]:[Illustrations of Roman London 1859]],"=y")</f>
        <v>2</v>
      </c>
      <c r="AH484" s="12" t="str">
        <f>CONCATENATE(Table16[[#This Row],[Surname]],", ",Table16[[#This Row],[First name]])</f>
        <v>Kent, James Henry</v>
      </c>
    </row>
    <row r="485" spans="1:34" x14ac:dyDescent="0.25">
      <c r="A485" t="s">
        <v>983</v>
      </c>
      <c r="B485" t="s">
        <v>984</v>
      </c>
      <c r="D485" t="s">
        <v>9</v>
      </c>
      <c r="P485" t="s">
        <v>985</v>
      </c>
      <c r="Q485" t="s">
        <v>16</v>
      </c>
      <c r="R485" s="3" t="s">
        <v>16</v>
      </c>
      <c r="S485" t="s">
        <v>27</v>
      </c>
      <c r="W485" s="3"/>
      <c r="X485" s="3"/>
      <c r="Y485" s="3"/>
      <c r="Z485" s="3"/>
      <c r="AA485" s="3"/>
      <c r="AB485" s="3"/>
      <c r="AC485" s="3"/>
      <c r="AD485" s="3" t="s">
        <v>9</v>
      </c>
      <c r="AE485" s="3"/>
      <c r="AF485" s="3"/>
      <c r="AG485" s="12">
        <f>COUNTIF(Table16[[#This Row],[Catalogue of the Museum of London Antiquities 1854]:[Illustrations of Roman London 1859]],"=y")</f>
        <v>1</v>
      </c>
      <c r="AH485" s="12" t="str">
        <f>CONCATENATE(Table16[[#This Row],[Surname]],", ",Table16[[#This Row],[First name]])</f>
        <v>Key, C. Aston</v>
      </c>
    </row>
    <row r="486" spans="1:34" hidden="1" x14ac:dyDescent="0.25">
      <c r="A486" t="s">
        <v>1505</v>
      </c>
      <c r="B486" t="s">
        <v>1506</v>
      </c>
      <c r="C486" t="s">
        <v>484</v>
      </c>
      <c r="P486" t="s">
        <v>1507</v>
      </c>
      <c r="Q486" t="s">
        <v>16</v>
      </c>
      <c r="R486" s="3" t="s">
        <v>16</v>
      </c>
      <c r="S486" t="s">
        <v>27</v>
      </c>
      <c r="W486" s="3"/>
      <c r="X486" s="3"/>
      <c r="Y486" s="3"/>
      <c r="Z486" s="3"/>
      <c r="AA486" s="3" t="s">
        <v>9</v>
      </c>
      <c r="AB486" s="3"/>
      <c r="AC486" s="3"/>
      <c r="AD486" s="3"/>
      <c r="AE486" s="3"/>
      <c r="AF486" s="3"/>
      <c r="AG486" s="12">
        <f>COUNTIF(Table16[[#This Row],[Catalogue of the Museum of London Antiquities 1854]:[Illustrations of Roman London 1859]],"=y")</f>
        <v>1</v>
      </c>
      <c r="AH486" s="12" t="str">
        <f>CONCATENATE(Table16[[#This Row],[Surname]],", ",Table16[[#This Row],[First name]])</f>
        <v>Kidd, McMahon</v>
      </c>
    </row>
    <row r="487" spans="1:34" hidden="1" x14ac:dyDescent="0.25">
      <c r="A487" t="s">
        <v>483</v>
      </c>
      <c r="B487" t="s">
        <v>986</v>
      </c>
      <c r="C487" t="s">
        <v>238</v>
      </c>
      <c r="I487" t="s">
        <v>73</v>
      </c>
      <c r="Q487" t="s">
        <v>226</v>
      </c>
      <c r="R487" s="3" t="s">
        <v>26</v>
      </c>
      <c r="S487" t="s">
        <v>27</v>
      </c>
      <c r="W487" s="3"/>
      <c r="X487" s="3"/>
      <c r="Y487" s="3"/>
      <c r="Z487" s="3"/>
      <c r="AA487" s="3"/>
      <c r="AB487" s="3"/>
      <c r="AC487" s="3"/>
      <c r="AD487" s="3" t="s">
        <v>9</v>
      </c>
      <c r="AE487" s="3"/>
      <c r="AF487" s="3"/>
      <c r="AG487" s="12">
        <f>COUNTIF(Table16[[#This Row],[Catalogue of the Museum of London Antiquities 1854]:[Illustrations of Roman London 1859]],"=y")</f>
        <v>1</v>
      </c>
      <c r="AH487" s="12" t="str">
        <f>CONCATENATE(Table16[[#This Row],[Surname]],", ",Table16[[#This Row],[First name]])</f>
        <v>King, David</v>
      </c>
    </row>
    <row r="488" spans="1:34" hidden="1" x14ac:dyDescent="0.25">
      <c r="A488" t="s">
        <v>483</v>
      </c>
      <c r="B488" t="s">
        <v>1099</v>
      </c>
      <c r="P488" t="s">
        <v>1666</v>
      </c>
      <c r="Q488" t="s">
        <v>2303</v>
      </c>
      <c r="R488" s="3" t="s">
        <v>185</v>
      </c>
      <c r="S488" t="s">
        <v>27</v>
      </c>
      <c r="T488" t="s">
        <v>9</v>
      </c>
      <c r="V488" t="s">
        <v>9</v>
      </c>
      <c r="W488" s="3"/>
      <c r="X488" s="3" t="s">
        <v>9</v>
      </c>
      <c r="Y488" s="3" t="s">
        <v>9</v>
      </c>
      <c r="Z488" s="3" t="s">
        <v>9</v>
      </c>
      <c r="AA488" s="3" t="s">
        <v>9</v>
      </c>
      <c r="AB488" s="3" t="s">
        <v>9</v>
      </c>
      <c r="AC488" s="3" t="s">
        <v>9</v>
      </c>
      <c r="AD488" s="3"/>
      <c r="AE488" s="3"/>
      <c r="AF488" s="3" t="s">
        <v>9</v>
      </c>
      <c r="AG488" s="12">
        <f>COUNTIF(Table16[[#This Row],[Catalogue of the Museum of London Antiquities 1854]:[Illustrations of Roman London 1859]],"=y")</f>
        <v>8</v>
      </c>
      <c r="AH488" s="12" t="str">
        <f>CONCATENATE(Table16[[#This Row],[Surname]],", ",Table16[[#This Row],[First name]])</f>
        <v>King, Henry William</v>
      </c>
    </row>
    <row r="489" spans="1:34" hidden="1" x14ac:dyDescent="0.25">
      <c r="A489" t="s">
        <v>483</v>
      </c>
      <c r="B489" t="s">
        <v>487</v>
      </c>
      <c r="P489" t="s">
        <v>1281</v>
      </c>
      <c r="Q489" t="s">
        <v>488</v>
      </c>
      <c r="R489" s="3" t="s">
        <v>489</v>
      </c>
      <c r="S489" t="s">
        <v>27</v>
      </c>
      <c r="V489" t="s">
        <v>9</v>
      </c>
      <c r="W489" s="3" t="s">
        <v>9</v>
      </c>
      <c r="X489" s="3" t="s">
        <v>9</v>
      </c>
      <c r="Y489" s="3" t="s">
        <v>9</v>
      </c>
      <c r="Z489" s="3" t="s">
        <v>9</v>
      </c>
      <c r="AA489" s="3" t="s">
        <v>9</v>
      </c>
      <c r="AB489" s="3" t="s">
        <v>9</v>
      </c>
      <c r="AC489" s="3"/>
      <c r="AD489" s="3" t="s">
        <v>9</v>
      </c>
      <c r="AE489" s="3"/>
      <c r="AF489" s="3" t="s">
        <v>9</v>
      </c>
      <c r="AG489" s="12">
        <f>COUNTIF(Table16[[#This Row],[Catalogue of the Museum of London Antiquities 1854]:[Illustrations of Roman London 1859]],"=y")</f>
        <v>9</v>
      </c>
      <c r="AH489" s="12" t="str">
        <f>CONCATENATE(Table16[[#This Row],[Surname]],", ",Table16[[#This Row],[First name]])</f>
        <v>King, Jesse</v>
      </c>
    </row>
    <row r="490" spans="1:34" hidden="1" x14ac:dyDescent="0.25">
      <c r="A490" t="s">
        <v>483</v>
      </c>
      <c r="B490" t="s">
        <v>72</v>
      </c>
      <c r="C490" t="s">
        <v>484</v>
      </c>
      <c r="Q490" t="s">
        <v>485</v>
      </c>
      <c r="R490" s="3" t="s">
        <v>26</v>
      </c>
      <c r="S490" t="s">
        <v>27</v>
      </c>
      <c r="V490" t="s">
        <v>9</v>
      </c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12">
        <f>COUNTIF(Table16[[#This Row],[Catalogue of the Museum of London Antiquities 1854]:[Illustrations of Roman London 1859]],"=y")</f>
        <v>1</v>
      </c>
      <c r="AH490" s="12" t="str">
        <f>CONCATENATE(Table16[[#This Row],[Surname]],", ",Table16[[#This Row],[First name]])</f>
        <v>King, William</v>
      </c>
    </row>
    <row r="491" spans="1:34" hidden="1" x14ac:dyDescent="0.25">
      <c r="A491" t="s">
        <v>483</v>
      </c>
      <c r="B491" t="s">
        <v>1508</v>
      </c>
      <c r="P491" t="s">
        <v>1570</v>
      </c>
      <c r="Q491" t="s">
        <v>16</v>
      </c>
      <c r="R491" s="3" t="s">
        <v>16</v>
      </c>
      <c r="S491" t="s">
        <v>27</v>
      </c>
      <c r="W491" s="3"/>
      <c r="X491" s="3"/>
      <c r="Y491" s="3"/>
      <c r="Z491" s="3"/>
      <c r="AA491" s="3" t="s">
        <v>9</v>
      </c>
      <c r="AB491" s="3" t="s">
        <v>9</v>
      </c>
      <c r="AC491" s="3"/>
      <c r="AD491" s="3"/>
      <c r="AE491" s="3"/>
      <c r="AF491" s="3" t="s">
        <v>9</v>
      </c>
      <c r="AG491" s="12">
        <f>COUNTIF(Table16[[#This Row],[Catalogue of the Museum of London Antiquities 1854]:[Illustrations of Roman London 1859]],"=y")</f>
        <v>3</v>
      </c>
      <c r="AH491" s="12" t="str">
        <f>CONCATENATE(Table16[[#This Row],[Surname]],", ",Table16[[#This Row],[First name]])</f>
        <v>King, William Warwick</v>
      </c>
    </row>
    <row r="492" spans="1:34" hidden="1" x14ac:dyDescent="0.25">
      <c r="A492" t="s">
        <v>2007</v>
      </c>
      <c r="B492" t="s">
        <v>45</v>
      </c>
      <c r="Q492" t="s">
        <v>640</v>
      </c>
      <c r="R492" s="3" t="s">
        <v>468</v>
      </c>
      <c r="S492" t="s">
        <v>27</v>
      </c>
      <c r="W492" s="3"/>
      <c r="X492" s="3"/>
      <c r="Y492" s="3"/>
      <c r="Z492" s="3"/>
      <c r="AA492" s="3"/>
      <c r="AB492" s="3"/>
      <c r="AC492" s="3"/>
      <c r="AD492" s="3"/>
      <c r="AE492" s="3"/>
      <c r="AF492" s="3" t="s">
        <v>9</v>
      </c>
      <c r="AG492" s="12">
        <f>COUNTIF(Table16[[#This Row],[Catalogue of the Museum of London Antiquities 1854]:[Illustrations of Roman London 1859]],"=y")</f>
        <v>1</v>
      </c>
      <c r="AH492" s="12" t="str">
        <f>CONCATENATE(Table16[[#This Row],[Surname]],", ",Table16[[#This Row],[First name]])</f>
        <v>Kirkpatrick, George</v>
      </c>
    </row>
    <row r="493" spans="1:34" hidden="1" x14ac:dyDescent="0.25">
      <c r="A493" t="s">
        <v>2008</v>
      </c>
      <c r="B493" t="s">
        <v>11</v>
      </c>
      <c r="P493" t="s">
        <v>2009</v>
      </c>
      <c r="Q493" t="s">
        <v>16</v>
      </c>
      <c r="R493" s="3" t="s">
        <v>16</v>
      </c>
      <c r="S493" t="s">
        <v>27</v>
      </c>
      <c r="W493" s="3"/>
      <c r="X493" s="3"/>
      <c r="Y493" s="3"/>
      <c r="Z493" s="3"/>
      <c r="AA493" s="3"/>
      <c r="AB493" s="3"/>
      <c r="AC493" s="3"/>
      <c r="AD493" s="3"/>
      <c r="AE493" s="3"/>
      <c r="AF493" s="3" t="s">
        <v>9</v>
      </c>
      <c r="AG493" s="12">
        <f>COUNTIF(Table16[[#This Row],[Catalogue of the Museum of London Antiquities 1854]:[Illustrations of Roman London 1859]],"=y")</f>
        <v>1</v>
      </c>
      <c r="AH493" s="12" t="str">
        <f>CONCATENATE(Table16[[#This Row],[Surname]],", ",Table16[[#This Row],[First name]])</f>
        <v>Knowles, John</v>
      </c>
    </row>
    <row r="494" spans="1:34" hidden="1" x14ac:dyDescent="0.25">
      <c r="A494" t="s">
        <v>2010</v>
      </c>
      <c r="B494" t="s">
        <v>1522</v>
      </c>
      <c r="C494" t="s">
        <v>1325</v>
      </c>
      <c r="Q494" t="s">
        <v>2011</v>
      </c>
      <c r="R494" s="3" t="s">
        <v>2011</v>
      </c>
      <c r="S494" t="s">
        <v>95</v>
      </c>
      <c r="W494" s="3"/>
      <c r="X494" s="3"/>
      <c r="Y494" s="3"/>
      <c r="Z494" s="3"/>
      <c r="AA494" s="3"/>
      <c r="AB494" s="3"/>
      <c r="AC494" s="3"/>
      <c r="AD494" s="3"/>
      <c r="AE494" s="3"/>
      <c r="AF494" s="3" t="s">
        <v>9</v>
      </c>
      <c r="AG494" s="12">
        <f>COUNTIF(Table16[[#This Row],[Catalogue of the Museum of London Antiquities 1854]:[Illustrations of Roman London 1859]],"=y")</f>
        <v>1</v>
      </c>
      <c r="AH494" s="12" t="str">
        <f>CONCATENATE(Table16[[#This Row],[Surname]],", ",Table16[[#This Row],[First name]])</f>
        <v>Kraus, Conrad</v>
      </c>
    </row>
    <row r="495" spans="1:34" hidden="1" x14ac:dyDescent="0.25">
      <c r="A495" t="s">
        <v>490</v>
      </c>
      <c r="Q495" t="s">
        <v>149</v>
      </c>
      <c r="R495" s="3" t="s">
        <v>400</v>
      </c>
      <c r="S495" t="s">
        <v>27</v>
      </c>
      <c r="U495" t="s">
        <v>490</v>
      </c>
      <c r="V495" t="s">
        <v>9</v>
      </c>
      <c r="W495" s="3"/>
      <c r="X495" s="3"/>
      <c r="Y495" s="3"/>
      <c r="Z495" s="3" t="s">
        <v>9</v>
      </c>
      <c r="AA495" s="3" t="s">
        <v>9</v>
      </c>
      <c r="AB495" s="3" t="s">
        <v>9</v>
      </c>
      <c r="AC495" s="3" t="s">
        <v>9</v>
      </c>
      <c r="AD495" s="3"/>
      <c r="AE495" s="3"/>
      <c r="AF495" s="3"/>
      <c r="AG495" s="12">
        <f>COUNTIF(Table16[[#This Row],[Catalogue of the Museum of London Antiquities 1854]:[Illustrations of Roman London 1859]],"=y")</f>
        <v>5</v>
      </c>
      <c r="AH495" s="12" t="str">
        <f>CONCATENATE(Table16[[#This Row],[Surname]],", ",Table16[[#This Row],[First name]])</f>
        <v xml:space="preserve">Lancashire and Cheshire Historic Society, </v>
      </c>
    </row>
    <row r="496" spans="1:34" hidden="1" x14ac:dyDescent="0.25">
      <c r="A496" t="s">
        <v>987</v>
      </c>
      <c r="B496" t="s">
        <v>125</v>
      </c>
      <c r="P496" t="s">
        <v>988</v>
      </c>
      <c r="Q496" t="s">
        <v>16</v>
      </c>
      <c r="R496" s="3" t="s">
        <v>16</v>
      </c>
      <c r="S496" t="s">
        <v>27</v>
      </c>
      <c r="W496" s="3"/>
      <c r="X496" s="3"/>
      <c r="Y496" s="3"/>
      <c r="Z496" s="3"/>
      <c r="AA496" s="3"/>
      <c r="AB496" s="3"/>
      <c r="AC496" s="3"/>
      <c r="AD496" s="3" t="s">
        <v>9</v>
      </c>
      <c r="AE496" s="3"/>
      <c r="AF496" s="3"/>
      <c r="AG496" s="12">
        <f>COUNTIF(Table16[[#This Row],[Catalogue of the Museum of London Antiquities 1854]:[Illustrations of Roman London 1859]],"=y")</f>
        <v>1</v>
      </c>
      <c r="AH496" s="12" t="str">
        <f>CONCATENATE(Table16[[#This Row],[Surname]],", ",Table16[[#This Row],[First name]])</f>
        <v>Lake, Henry</v>
      </c>
    </row>
    <row r="497" spans="1:34" hidden="1" x14ac:dyDescent="0.25">
      <c r="A497" s="3" t="s">
        <v>989</v>
      </c>
      <c r="B497" s="3" t="s">
        <v>2224</v>
      </c>
      <c r="C497" s="3" t="s">
        <v>24</v>
      </c>
      <c r="D497" s="3"/>
      <c r="E497" s="3" t="s">
        <v>9</v>
      </c>
      <c r="F497" s="3"/>
      <c r="G497" s="3"/>
      <c r="H497" s="3"/>
      <c r="I497" s="3" t="s">
        <v>48</v>
      </c>
      <c r="J497" s="3" t="s">
        <v>9</v>
      </c>
      <c r="K497" s="3"/>
      <c r="L497" s="3"/>
      <c r="M497" s="3"/>
      <c r="N497" s="3"/>
      <c r="O497" s="3"/>
      <c r="P497" s="3" t="s">
        <v>3239</v>
      </c>
      <c r="Q497" s="3" t="s">
        <v>199</v>
      </c>
      <c r="R497" s="3" t="s">
        <v>26</v>
      </c>
      <c r="S497" s="3" t="s">
        <v>27</v>
      </c>
      <c r="T497" s="3"/>
      <c r="U497" s="3"/>
      <c r="V497" s="3"/>
      <c r="W497" s="3"/>
      <c r="X497" s="3"/>
      <c r="Y497" s="3"/>
      <c r="Z497" s="3"/>
      <c r="AA497" s="3"/>
      <c r="AB497" s="3" t="s">
        <v>9</v>
      </c>
      <c r="AC497" s="3" t="s">
        <v>9</v>
      </c>
      <c r="AD497" s="3" t="s">
        <v>9</v>
      </c>
      <c r="AE497" s="3"/>
      <c r="AF497" s="3"/>
      <c r="AG497" s="12">
        <f>COUNTIF(Table16[[#This Row],[Catalogue of the Museum of London Antiquities 1854]:[Illustrations of Roman London 1859]],"=y")</f>
        <v>3</v>
      </c>
      <c r="AH497" s="12" t="str">
        <f>CONCATENATE(Table16[[#This Row],[Surname]],", ",Table16[[#This Row],[First name]])</f>
        <v>Lambert, B Larking</v>
      </c>
    </row>
    <row r="498" spans="1:34" hidden="1" x14ac:dyDescent="0.25">
      <c r="A498" t="s">
        <v>1509</v>
      </c>
      <c r="B498" t="s">
        <v>125</v>
      </c>
      <c r="P498" t="s">
        <v>1668</v>
      </c>
      <c r="Q498" t="s">
        <v>823</v>
      </c>
      <c r="R498" s="3" t="s">
        <v>26</v>
      </c>
      <c r="S498" t="s">
        <v>27</v>
      </c>
      <c r="W498" s="3"/>
      <c r="X498" s="3"/>
      <c r="Y498" s="3"/>
      <c r="Z498" s="3"/>
      <c r="AA498" s="3" t="s">
        <v>9</v>
      </c>
      <c r="AB498" s="3" t="s">
        <v>9</v>
      </c>
      <c r="AC498" s="3" t="s">
        <v>9</v>
      </c>
      <c r="AD498" s="3"/>
      <c r="AE498" s="3"/>
      <c r="AF498" s="3"/>
      <c r="AG498" s="12">
        <f>COUNTIF(Table16[[#This Row],[Catalogue of the Museum of London Antiquities 1854]:[Illustrations of Roman London 1859]],"=y")</f>
        <v>3</v>
      </c>
      <c r="AH498" s="12" t="str">
        <f>CONCATENATE(Table16[[#This Row],[Surname]],", ",Table16[[#This Row],[First name]])</f>
        <v>Latter, Henry</v>
      </c>
    </row>
    <row r="499" spans="1:34" hidden="1" x14ac:dyDescent="0.25">
      <c r="A499" t="s">
        <v>491</v>
      </c>
      <c r="B499" t="s">
        <v>72</v>
      </c>
      <c r="C499" t="s">
        <v>76</v>
      </c>
      <c r="Q499" t="s">
        <v>492</v>
      </c>
      <c r="R499" s="3" t="s">
        <v>3252</v>
      </c>
      <c r="S499" t="s">
        <v>27</v>
      </c>
      <c r="V499" t="s">
        <v>9</v>
      </c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12">
        <f>COUNTIF(Table16[[#This Row],[Catalogue of the Museum of London Antiquities 1854]:[Illustrations of Roman London 1859]],"=y")</f>
        <v>1</v>
      </c>
      <c r="AH499" s="12" t="str">
        <f>CONCATENATE(Table16[[#This Row],[Surname]],", ",Table16[[#This Row],[First name]])</f>
        <v>Lawson, William</v>
      </c>
    </row>
    <row r="500" spans="1:34" hidden="1" x14ac:dyDescent="0.25">
      <c r="A500" s="3" t="s">
        <v>493</v>
      </c>
      <c r="B500" s="3" t="s">
        <v>7</v>
      </c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 t="s">
        <v>2012</v>
      </c>
      <c r="Q500" s="3" t="s">
        <v>990</v>
      </c>
      <c r="R500" s="3" t="s">
        <v>185</v>
      </c>
      <c r="S500" s="3" t="s">
        <v>27</v>
      </c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 t="s">
        <v>9</v>
      </c>
      <c r="AE500" s="3"/>
      <c r="AF500" s="3" t="s">
        <v>9</v>
      </c>
      <c r="AG500" s="12">
        <f>COUNTIF(Table16[[#This Row],[Catalogue of the Museum of London Antiquities 1854]:[Illustrations of Roman London 1859]],"=y")</f>
        <v>2</v>
      </c>
      <c r="AH500" s="12" t="str">
        <f>CONCATENATE(Table16[[#This Row],[Surname]],", ",Table16[[#This Row],[First name]])</f>
        <v>Law, Edward</v>
      </c>
    </row>
    <row r="501" spans="1:34" hidden="1" x14ac:dyDescent="0.25">
      <c r="A501" t="s">
        <v>493</v>
      </c>
      <c r="B501" t="s">
        <v>72</v>
      </c>
      <c r="P501" t="s">
        <v>1669</v>
      </c>
      <c r="Q501" t="s">
        <v>494</v>
      </c>
      <c r="R501" s="3" t="s">
        <v>16</v>
      </c>
      <c r="S501" t="s">
        <v>27</v>
      </c>
      <c r="V501" t="s">
        <v>9</v>
      </c>
      <c r="W501" s="3"/>
      <c r="X501" s="3"/>
      <c r="Y501" s="3"/>
      <c r="Z501" s="3"/>
      <c r="AA501" s="3"/>
      <c r="AB501" s="3"/>
      <c r="AC501" s="3" t="s">
        <v>9</v>
      </c>
      <c r="AD501" s="3"/>
      <c r="AE501" s="3"/>
      <c r="AF501" s="3"/>
      <c r="AG501" s="12">
        <f>COUNTIF(Table16[[#This Row],[Catalogue of the Museum of London Antiquities 1854]:[Illustrations of Roman London 1859]],"=y")</f>
        <v>2</v>
      </c>
      <c r="AH501" s="12" t="str">
        <f>CONCATENATE(Table16[[#This Row],[Surname]],", ",Table16[[#This Row],[First name]])</f>
        <v>Law, William</v>
      </c>
    </row>
    <row r="502" spans="1:34" hidden="1" x14ac:dyDescent="0.25">
      <c r="A502" t="s">
        <v>491</v>
      </c>
      <c r="B502" t="s">
        <v>495</v>
      </c>
      <c r="Q502" t="s">
        <v>1282</v>
      </c>
      <c r="R502" s="3" t="s">
        <v>3252</v>
      </c>
      <c r="S502" t="s">
        <v>27</v>
      </c>
      <c r="V502" t="s">
        <v>9</v>
      </c>
      <c r="W502" s="3"/>
      <c r="X502" s="3" t="s">
        <v>9</v>
      </c>
      <c r="Y502" s="3"/>
      <c r="Z502" s="3"/>
      <c r="AA502" s="3"/>
      <c r="AB502" s="3"/>
      <c r="AC502" s="3"/>
      <c r="AD502" s="3"/>
      <c r="AE502" s="3"/>
      <c r="AF502" s="3"/>
      <c r="AG502" s="12">
        <f>COUNTIF(Table16[[#This Row],[Catalogue of the Museum of London Antiquities 1854]:[Illustrations of Roman London 1859]],"=y")</f>
        <v>2</v>
      </c>
      <c r="AH502" s="12" t="str">
        <f>CONCATENATE(Table16[[#This Row],[Surname]],", ",Table16[[#This Row],[First name]])</f>
        <v>Lawson, Andrew</v>
      </c>
    </row>
    <row r="503" spans="1:34" hidden="1" x14ac:dyDescent="0.25">
      <c r="A503" t="s">
        <v>491</v>
      </c>
      <c r="B503" t="s">
        <v>72</v>
      </c>
      <c r="C503" t="s">
        <v>76</v>
      </c>
      <c r="J503" t="s">
        <v>9</v>
      </c>
      <c r="P503" t="s">
        <v>991</v>
      </c>
      <c r="Q503" t="s">
        <v>492</v>
      </c>
      <c r="R503" s="3" t="s">
        <v>3252</v>
      </c>
      <c r="S503" t="s">
        <v>27</v>
      </c>
      <c r="W503" s="3"/>
      <c r="X503" s="3"/>
      <c r="Y503" s="3"/>
      <c r="Z503" s="3"/>
      <c r="AA503" s="3"/>
      <c r="AB503" s="3"/>
      <c r="AC503" s="3"/>
      <c r="AD503" s="3" t="s">
        <v>9</v>
      </c>
      <c r="AE503" s="3"/>
      <c r="AF503" s="3"/>
      <c r="AG503" s="12">
        <f>COUNTIF(Table16[[#This Row],[Catalogue of the Museum of London Antiquities 1854]:[Illustrations of Roman London 1859]],"=y")</f>
        <v>1</v>
      </c>
      <c r="AH503" s="12" t="str">
        <f>CONCATENATE(Table16[[#This Row],[Surname]],", ",Table16[[#This Row],[First name]])</f>
        <v>Lawson, William</v>
      </c>
    </row>
    <row r="504" spans="1:34" hidden="1" x14ac:dyDescent="0.25">
      <c r="A504" t="s">
        <v>992</v>
      </c>
      <c r="B504" t="s">
        <v>113</v>
      </c>
      <c r="C504" t="s">
        <v>24</v>
      </c>
      <c r="E504" t="s">
        <v>9</v>
      </c>
      <c r="I504" t="s">
        <v>48</v>
      </c>
      <c r="Q504" t="s">
        <v>648</v>
      </c>
      <c r="R504" s="3" t="s">
        <v>26</v>
      </c>
      <c r="S504" t="s">
        <v>27</v>
      </c>
      <c r="W504" s="3" t="s">
        <v>9</v>
      </c>
      <c r="X504" s="3" t="s">
        <v>9</v>
      </c>
      <c r="Y504" s="3"/>
      <c r="Z504" s="3"/>
      <c r="AA504" s="3"/>
      <c r="AB504" s="3"/>
      <c r="AC504" s="3"/>
      <c r="AD504" s="3" t="s">
        <v>9</v>
      </c>
      <c r="AE504" s="3"/>
      <c r="AF504" s="3"/>
      <c r="AG504" s="12">
        <f>COUNTIF(Table16[[#This Row],[Catalogue of the Museum of London Antiquities 1854]:[Illustrations of Roman London 1859]],"=y")</f>
        <v>3</v>
      </c>
      <c r="AH504" s="12" t="str">
        <f>CONCATENATE(Table16[[#This Row],[Surname]],", ",Table16[[#This Row],[First name]])</f>
        <v>Layton, James</v>
      </c>
    </row>
    <row r="505" spans="1:34" hidden="1" x14ac:dyDescent="0.25">
      <c r="A505" t="s">
        <v>1670</v>
      </c>
      <c r="B505" t="s">
        <v>1671</v>
      </c>
      <c r="J505" t="s">
        <v>9</v>
      </c>
      <c r="P505" t="s">
        <v>1672</v>
      </c>
      <c r="Q505" t="s">
        <v>548</v>
      </c>
      <c r="R505" s="3" t="s">
        <v>3252</v>
      </c>
      <c r="S505" t="s">
        <v>27</v>
      </c>
      <c r="W505" s="3"/>
      <c r="X505" s="3"/>
      <c r="Y505" s="3"/>
      <c r="Z505" s="3"/>
      <c r="AA505" s="3"/>
      <c r="AB505" s="3"/>
      <c r="AC505" s="3" t="s">
        <v>9</v>
      </c>
      <c r="AD505" s="3"/>
      <c r="AE505" s="3"/>
      <c r="AF505" s="3"/>
      <c r="AG505" s="12">
        <f>COUNTIF(Table16[[#This Row],[Catalogue of the Museum of London Antiquities 1854]:[Illustrations of Roman London 1859]],"=y")</f>
        <v>1</v>
      </c>
      <c r="AH505" s="12" t="str">
        <f>CONCATENATE(Table16[[#This Row],[Surname]],", ",Table16[[#This Row],[First name]])</f>
        <v>Leader, Daniel J</v>
      </c>
    </row>
    <row r="506" spans="1:34" hidden="1" x14ac:dyDescent="0.25">
      <c r="A506" s="3" t="s">
        <v>496</v>
      </c>
      <c r="B506" s="3" t="s">
        <v>497</v>
      </c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 t="s">
        <v>498</v>
      </c>
      <c r="Q506" s="3" t="s">
        <v>499</v>
      </c>
      <c r="R506" s="3" t="s">
        <v>111</v>
      </c>
      <c r="S506" s="3" t="s">
        <v>27</v>
      </c>
      <c r="T506" s="3"/>
      <c r="U506" s="3"/>
      <c r="V506" s="3" t="s">
        <v>9</v>
      </c>
      <c r="W506" s="3"/>
      <c r="X506" s="3"/>
      <c r="Y506" s="3"/>
      <c r="Z506" s="3"/>
      <c r="AA506" s="3"/>
      <c r="AB506" s="3"/>
      <c r="AC506" s="3"/>
      <c r="AD506" s="3"/>
      <c r="AE506" s="3"/>
      <c r="AF506" s="3" t="s">
        <v>9</v>
      </c>
      <c r="AG506" s="12">
        <f>COUNTIF(Table16[[#This Row],[Catalogue of the Museum of London Antiquities 1854]:[Illustrations of Roman London 1859]],"=y")</f>
        <v>2</v>
      </c>
      <c r="AH506" s="12" t="str">
        <f>CONCATENATE(Table16[[#This Row],[Surname]],", ",Table16[[#This Row],[First name]])</f>
        <v>Ledsam, Joseph Frederick</v>
      </c>
    </row>
    <row r="507" spans="1:34" x14ac:dyDescent="0.25">
      <c r="A507" s="3" t="s">
        <v>500</v>
      </c>
      <c r="B507" s="3" t="s">
        <v>11</v>
      </c>
      <c r="C507" s="3"/>
      <c r="D507" s="3" t="s">
        <v>9</v>
      </c>
      <c r="E507" s="3"/>
      <c r="F507" s="3"/>
      <c r="G507" s="3"/>
      <c r="H507" s="3"/>
      <c r="I507" s="3" t="s">
        <v>154</v>
      </c>
      <c r="J507" s="3" t="s">
        <v>9</v>
      </c>
      <c r="K507" s="3" t="s">
        <v>9</v>
      </c>
      <c r="L507" s="3"/>
      <c r="M507" s="3"/>
      <c r="N507" s="3"/>
      <c r="O507" s="3"/>
      <c r="P507" s="3" t="s">
        <v>997</v>
      </c>
      <c r="Q507" s="3" t="s">
        <v>448</v>
      </c>
      <c r="R507" s="3" t="s">
        <v>449</v>
      </c>
      <c r="S507" s="3" t="s">
        <v>27</v>
      </c>
      <c r="T507" s="3"/>
      <c r="U507" s="3"/>
      <c r="V507" s="3"/>
      <c r="W507" s="3" t="s">
        <v>9</v>
      </c>
      <c r="X507" s="3" t="s">
        <v>9</v>
      </c>
      <c r="Y507" s="3"/>
      <c r="Z507" s="3"/>
      <c r="AA507" s="3"/>
      <c r="AB507" s="3"/>
      <c r="AC507" s="3"/>
      <c r="AD507" s="3" t="s">
        <v>9</v>
      </c>
      <c r="AE507" s="3"/>
      <c r="AF507" s="3"/>
      <c r="AG507" s="12">
        <f>COUNTIF(Table16[[#This Row],[Catalogue of the Museum of London Antiquities 1854]:[Illustrations of Roman London 1859]],"=y")</f>
        <v>3</v>
      </c>
      <c r="AH507" s="12" t="str">
        <f>CONCATENATE(Table16[[#This Row],[Surname]],", ",Table16[[#This Row],[First name]])</f>
        <v>Lee, John</v>
      </c>
    </row>
    <row r="508" spans="1:34" x14ac:dyDescent="0.25">
      <c r="A508" t="s">
        <v>500</v>
      </c>
      <c r="B508" t="s">
        <v>501</v>
      </c>
      <c r="D508" t="s">
        <v>9</v>
      </c>
      <c r="J508" t="s">
        <v>9</v>
      </c>
      <c r="L508" t="s">
        <v>9</v>
      </c>
      <c r="P508" s="3" t="s">
        <v>2305</v>
      </c>
      <c r="Q508" t="s">
        <v>502</v>
      </c>
      <c r="R508" s="3" t="s">
        <v>503</v>
      </c>
      <c r="S508" t="s">
        <v>504</v>
      </c>
      <c r="V508" t="s">
        <v>9</v>
      </c>
      <c r="W508" s="3"/>
      <c r="X508" s="3" t="s">
        <v>9</v>
      </c>
      <c r="Y508" s="3" t="s">
        <v>9</v>
      </c>
      <c r="Z508" s="3" t="s">
        <v>9</v>
      </c>
      <c r="AA508" s="3" t="s">
        <v>9</v>
      </c>
      <c r="AB508" s="3" t="s">
        <v>9</v>
      </c>
      <c r="AC508" s="3" t="s">
        <v>9</v>
      </c>
      <c r="AD508" s="3" t="s">
        <v>9</v>
      </c>
      <c r="AE508" s="3"/>
      <c r="AF508" s="3" t="s">
        <v>9</v>
      </c>
      <c r="AG508" s="12">
        <f>COUNTIF(Table16[[#This Row],[Catalogue of the Museum of London Antiquities 1854]:[Illustrations of Roman London 1859]],"=y")</f>
        <v>9</v>
      </c>
      <c r="AH508" s="12" t="str">
        <f>CONCATENATE(Table16[[#This Row],[Surname]],", ",Table16[[#This Row],[First name]])</f>
        <v>Lee, John Edward</v>
      </c>
    </row>
    <row r="509" spans="1:34" x14ac:dyDescent="0.25">
      <c r="A509" t="s">
        <v>993</v>
      </c>
      <c r="B509" t="s">
        <v>994</v>
      </c>
      <c r="C509" t="s">
        <v>484</v>
      </c>
      <c r="D509" t="s">
        <v>9</v>
      </c>
      <c r="I509" s="3"/>
      <c r="J509" t="s">
        <v>9</v>
      </c>
      <c r="K509" t="s">
        <v>9</v>
      </c>
      <c r="P509" t="s">
        <v>995</v>
      </c>
      <c r="Q509" t="s">
        <v>16</v>
      </c>
      <c r="R509" s="3" t="s">
        <v>16</v>
      </c>
      <c r="S509" t="s">
        <v>27</v>
      </c>
      <c r="W509" s="3"/>
      <c r="X509" s="3"/>
      <c r="Y509" s="3"/>
      <c r="Z509" s="3"/>
      <c r="AA509" s="3"/>
      <c r="AB509" s="3"/>
      <c r="AC509" s="3"/>
      <c r="AD509" s="3" t="s">
        <v>9</v>
      </c>
      <c r="AE509" s="3"/>
      <c r="AF509" s="3" t="s">
        <v>9</v>
      </c>
      <c r="AG509" s="12">
        <f>COUNTIF(Table16[[#This Row],[Catalogue of the Museum of London Antiquities 1854]:[Illustrations of Roman London 1859]],"=y")</f>
        <v>2</v>
      </c>
      <c r="AH509" s="12" t="str">
        <f>CONCATENATE(Table16[[#This Row],[Surname]],", ",Table16[[#This Row],[First name]])</f>
        <v>Leake, William Martin</v>
      </c>
    </row>
    <row r="510" spans="1:34" hidden="1" x14ac:dyDescent="0.25">
      <c r="A510" t="s">
        <v>993</v>
      </c>
      <c r="B510" t="s">
        <v>996</v>
      </c>
      <c r="C510" t="s">
        <v>335</v>
      </c>
      <c r="P510" t="s">
        <v>995</v>
      </c>
      <c r="Q510" t="s">
        <v>16</v>
      </c>
      <c r="R510" s="3" t="s">
        <v>16</v>
      </c>
      <c r="S510" t="s">
        <v>27</v>
      </c>
      <c r="W510" s="3"/>
      <c r="X510" s="3"/>
      <c r="Y510" s="3"/>
      <c r="Z510" s="3"/>
      <c r="AA510" s="3"/>
      <c r="AB510" s="3"/>
      <c r="AC510" s="3"/>
      <c r="AD510" s="3" t="s">
        <v>9</v>
      </c>
      <c r="AE510" s="3"/>
      <c r="AF510" s="3" t="s">
        <v>9</v>
      </c>
      <c r="AG510" s="12">
        <f>COUNTIF(Table16[[#This Row],[Catalogue of the Museum of London Antiquities 1854]:[Illustrations of Roman London 1859]],"=y")</f>
        <v>2</v>
      </c>
      <c r="AH510" s="12" t="str">
        <f>CONCATENATE(Table16[[#This Row],[Surname]],", ",Table16[[#This Row],[First name]])</f>
        <v xml:space="preserve">Leake, W. Martin </v>
      </c>
    </row>
    <row r="511" spans="1:34" hidden="1" x14ac:dyDescent="0.25">
      <c r="A511" t="s">
        <v>1346</v>
      </c>
      <c r="J511" t="s">
        <v>9</v>
      </c>
      <c r="Q511" t="s">
        <v>282</v>
      </c>
      <c r="R511" s="3" t="s">
        <v>1347</v>
      </c>
      <c r="S511" t="s">
        <v>211</v>
      </c>
      <c r="W511" s="3"/>
      <c r="X511" s="3"/>
      <c r="Y511" s="3" t="s">
        <v>9</v>
      </c>
      <c r="Z511" s="3" t="s">
        <v>9</v>
      </c>
      <c r="AA511" s="3"/>
      <c r="AB511" s="3"/>
      <c r="AC511" s="3"/>
      <c r="AD511" s="3"/>
      <c r="AE511" s="3"/>
      <c r="AF511" s="3"/>
      <c r="AG511" s="12">
        <f>COUNTIF(Table16[[#This Row],[Catalogue of the Museum of London Antiquities 1854]:[Illustrations of Roman London 1859]],"=y")</f>
        <v>2</v>
      </c>
      <c r="AH511" s="12" t="str">
        <f>CONCATENATE(Table16[[#This Row],[Surname]],", ",Table16[[#This Row],[First name]])</f>
        <v xml:space="preserve">Lecointre Dupont, </v>
      </c>
    </row>
    <row r="512" spans="1:34" hidden="1" x14ac:dyDescent="0.25">
      <c r="A512" t="s">
        <v>604</v>
      </c>
      <c r="Q512" t="s">
        <v>327</v>
      </c>
      <c r="R512" s="3" t="s">
        <v>328</v>
      </c>
      <c r="S512" t="s">
        <v>27</v>
      </c>
      <c r="U512" t="s">
        <v>604</v>
      </c>
      <c r="V512" t="s">
        <v>9</v>
      </c>
      <c r="W512" s="3"/>
      <c r="X512" s="3"/>
      <c r="Y512" s="3" t="s">
        <v>9</v>
      </c>
      <c r="Z512" s="3" t="s">
        <v>9</v>
      </c>
      <c r="AA512" s="3" t="s">
        <v>9</v>
      </c>
      <c r="AB512" s="3" t="s">
        <v>9</v>
      </c>
      <c r="AC512" s="3" t="s">
        <v>9</v>
      </c>
      <c r="AD512" s="3"/>
      <c r="AE512" s="3"/>
      <c r="AF512" s="3"/>
      <c r="AG512" s="12">
        <f>COUNTIF(Table16[[#This Row],[Catalogue of the Museum of London Antiquities 1854]:[Illustrations of Roman London 1859]],"=y")</f>
        <v>6</v>
      </c>
      <c r="AH512" s="12" t="str">
        <f>CONCATENATE(Table16[[#This Row],[Surname]],", ",Table16[[#This Row],[First name]])</f>
        <v xml:space="preserve">Leicester Literary and Philosophical Society, </v>
      </c>
    </row>
    <row r="513" spans="1:34" hidden="1" x14ac:dyDescent="0.25">
      <c r="A513" t="s">
        <v>1348</v>
      </c>
      <c r="Q513" t="s">
        <v>327</v>
      </c>
      <c r="R513" s="3" t="s">
        <v>328</v>
      </c>
      <c r="S513" t="s">
        <v>27</v>
      </c>
      <c r="U513" t="s">
        <v>1348</v>
      </c>
      <c r="W513" s="3"/>
      <c r="X513" s="3"/>
      <c r="Y513" s="3" t="s">
        <v>9</v>
      </c>
      <c r="Z513" s="3" t="s">
        <v>9</v>
      </c>
      <c r="AA513" s="3" t="s">
        <v>9</v>
      </c>
      <c r="AB513" s="3" t="s">
        <v>9</v>
      </c>
      <c r="AC513" s="3" t="s">
        <v>9</v>
      </c>
      <c r="AD513" s="3"/>
      <c r="AE513" s="3"/>
      <c r="AF513" s="3" t="s">
        <v>9</v>
      </c>
      <c r="AG513" s="12">
        <f>COUNTIF(Table16[[#This Row],[Catalogue of the Museum of London Antiquities 1854]:[Illustrations of Roman London 1859]],"=y")</f>
        <v>6</v>
      </c>
      <c r="AH513" s="12" t="str">
        <f>CONCATENATE(Table16[[#This Row],[Surname]],", ",Table16[[#This Row],[First name]])</f>
        <v xml:space="preserve">Leicester Permanent Library, </v>
      </c>
    </row>
    <row r="514" spans="1:34" hidden="1" x14ac:dyDescent="0.25">
      <c r="A514" t="s">
        <v>505</v>
      </c>
      <c r="Q514" t="s">
        <v>233</v>
      </c>
      <c r="R514" s="3" t="s">
        <v>26</v>
      </c>
      <c r="S514" t="s">
        <v>27</v>
      </c>
      <c r="V514" t="s">
        <v>9</v>
      </c>
      <c r="W514" s="3"/>
      <c r="X514" s="3"/>
      <c r="Y514" s="3"/>
      <c r="Z514" s="3"/>
      <c r="AA514" s="3"/>
      <c r="AB514" s="3"/>
      <c r="AC514" s="3"/>
      <c r="AD514" s="3" t="s">
        <v>9</v>
      </c>
      <c r="AE514" s="3"/>
      <c r="AF514" s="3"/>
      <c r="AG514" s="12">
        <f>COUNTIF(Table16[[#This Row],[Catalogue of the Museum of London Antiquities 1854]:[Illustrations of Roman London 1859]],"=y")</f>
        <v>2</v>
      </c>
      <c r="AH514" s="12" t="str">
        <f>CONCATENATE(Table16[[#This Row],[Surname]],", ",Table16[[#This Row],[First name]])</f>
        <v xml:space="preserve">Lejoindre, </v>
      </c>
    </row>
    <row r="515" spans="1:34" hidden="1" x14ac:dyDescent="0.25">
      <c r="A515" t="s">
        <v>506</v>
      </c>
      <c r="B515" t="s">
        <v>413</v>
      </c>
      <c r="P515" t="s">
        <v>507</v>
      </c>
      <c r="Q515" t="s">
        <v>508</v>
      </c>
      <c r="R515" s="3" t="s">
        <v>1023</v>
      </c>
      <c r="S515" t="s">
        <v>211</v>
      </c>
      <c r="V515" t="s">
        <v>9</v>
      </c>
      <c r="W515" s="3"/>
      <c r="X515" s="3"/>
      <c r="Y515" s="3"/>
      <c r="Z515" s="3" t="s">
        <v>9</v>
      </c>
      <c r="AA515" s="3"/>
      <c r="AB515" s="3"/>
      <c r="AC515" s="3"/>
      <c r="AD515" s="3"/>
      <c r="AE515" s="3"/>
      <c r="AF515" s="3"/>
      <c r="AG515" s="12">
        <f>COUNTIF(Table16[[#This Row],[Catalogue of the Museum of London Antiquities 1854]:[Illustrations of Roman London 1859]],"=y")</f>
        <v>2</v>
      </c>
      <c r="AH515" s="12" t="str">
        <f>CONCATENATE(Table16[[#This Row],[Surname]],", ",Table16[[#This Row],[First name]])</f>
        <v>Lemonnier, Alexandre</v>
      </c>
    </row>
    <row r="516" spans="1:34" hidden="1" x14ac:dyDescent="0.25">
      <c r="A516" t="s">
        <v>998</v>
      </c>
      <c r="B516" t="s">
        <v>2324</v>
      </c>
      <c r="P516" t="s">
        <v>999</v>
      </c>
      <c r="Q516" t="s">
        <v>16</v>
      </c>
      <c r="R516" s="3" t="s">
        <v>16</v>
      </c>
      <c r="S516" t="s">
        <v>27</v>
      </c>
      <c r="W516" s="3"/>
      <c r="X516" s="3"/>
      <c r="Y516" s="3"/>
      <c r="Z516" s="3"/>
      <c r="AA516" s="3"/>
      <c r="AB516" s="3"/>
      <c r="AC516" s="3"/>
      <c r="AD516" s="3" t="s">
        <v>9</v>
      </c>
      <c r="AE516" s="3"/>
      <c r="AF516" s="3"/>
      <c r="AG516" s="12">
        <f>COUNTIF(Table16[[#This Row],[Catalogue of the Museum of London Antiquities 1854]:[Illustrations of Roman London 1859]],"=y")</f>
        <v>1</v>
      </c>
      <c r="AH516" s="12" t="str">
        <f>CONCATENATE(Table16[[#This Row],[Surname]],", ",Table16[[#This Row],[First name]])</f>
        <v>Lethbridge, W. Popham</v>
      </c>
    </row>
    <row r="517" spans="1:34" x14ac:dyDescent="0.25">
      <c r="A517" t="s">
        <v>1000</v>
      </c>
      <c r="B517" t="s">
        <v>1001</v>
      </c>
      <c r="C517" t="s">
        <v>24</v>
      </c>
      <c r="D517" t="s">
        <v>9</v>
      </c>
      <c r="E517" t="s">
        <v>9</v>
      </c>
      <c r="I517" t="s">
        <v>48</v>
      </c>
      <c r="P517" t="s">
        <v>1002</v>
      </c>
      <c r="Q517" t="s">
        <v>1003</v>
      </c>
      <c r="R517" s="3" t="s">
        <v>1004</v>
      </c>
      <c r="S517" t="s">
        <v>27</v>
      </c>
      <c r="W517" s="3"/>
      <c r="X517" s="3"/>
      <c r="Y517" s="3"/>
      <c r="Z517" s="3"/>
      <c r="AA517" s="3"/>
      <c r="AB517" s="3"/>
      <c r="AC517" s="3"/>
      <c r="AD517" s="3" t="s">
        <v>9</v>
      </c>
      <c r="AE517" s="3"/>
      <c r="AF517" s="3"/>
      <c r="AG517" s="12">
        <f>COUNTIF(Table16[[#This Row],[Catalogue of the Museum of London Antiquities 1854]:[Illustrations of Roman London 1859]],"=y")</f>
        <v>1</v>
      </c>
      <c r="AH517" s="12" t="str">
        <f>CONCATENATE(Table16[[#This Row],[Surname]],", ",Table16[[#This Row],[First name]])</f>
        <v>Lewis, Thomas Taylor</v>
      </c>
    </row>
    <row r="518" spans="1:34" hidden="1" x14ac:dyDescent="0.25">
      <c r="A518" t="s">
        <v>509</v>
      </c>
      <c r="Q518" t="s">
        <v>16</v>
      </c>
      <c r="R518" s="3" t="s">
        <v>16</v>
      </c>
      <c r="S518" t="s">
        <v>27</v>
      </c>
      <c r="U518" t="s">
        <v>509</v>
      </c>
      <c r="V518" t="s">
        <v>9</v>
      </c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12">
        <f>COUNTIF(Table16[[#This Row],[Catalogue of the Museum of London Antiquities 1854]:[Illustrations of Roman London 1859]],"=y")</f>
        <v>1</v>
      </c>
      <c r="AH518" s="12" t="str">
        <f>CONCATENATE(Table16[[#This Row],[Surname]],", ",Table16[[#This Row],[First name]])</f>
        <v xml:space="preserve">Library of the Bank of England, </v>
      </c>
    </row>
    <row r="519" spans="1:34" hidden="1" x14ac:dyDescent="0.25">
      <c r="A519" t="s">
        <v>1005</v>
      </c>
      <c r="B519" t="s">
        <v>11</v>
      </c>
      <c r="C519" t="s">
        <v>317</v>
      </c>
      <c r="P519" t="s">
        <v>1006</v>
      </c>
      <c r="Q519" t="s">
        <v>1007</v>
      </c>
      <c r="R519" s="3" t="s">
        <v>430</v>
      </c>
      <c r="S519" t="s">
        <v>431</v>
      </c>
      <c r="W519" s="3" t="s">
        <v>9</v>
      </c>
      <c r="X519" s="3" t="s">
        <v>9</v>
      </c>
      <c r="Y519" s="3" t="s">
        <v>9</v>
      </c>
      <c r="Z519" s="3" t="s">
        <v>9</v>
      </c>
      <c r="AA519" s="3" t="s">
        <v>9</v>
      </c>
      <c r="AB519" s="3" t="s">
        <v>9</v>
      </c>
      <c r="AC519" s="3"/>
      <c r="AD519" s="3" t="s">
        <v>9</v>
      </c>
      <c r="AE519" s="3"/>
      <c r="AF519" s="3"/>
      <c r="AG519" s="12">
        <f>COUNTIF(Table16[[#This Row],[Catalogue of the Museum of London Antiquities 1854]:[Illustrations of Roman London 1859]],"=y")</f>
        <v>7</v>
      </c>
      <c r="AH519" s="12" t="str">
        <f>CONCATENATE(Table16[[#This Row],[Surname]],", ",Table16[[#This Row],[First name]])</f>
        <v>Lindsay, John</v>
      </c>
    </row>
    <row r="520" spans="1:34" hidden="1" x14ac:dyDescent="0.25">
      <c r="A520" t="s">
        <v>2014</v>
      </c>
      <c r="B520" t="s">
        <v>1097</v>
      </c>
      <c r="L520" t="s">
        <v>9</v>
      </c>
      <c r="P520" t="s">
        <v>2015</v>
      </c>
      <c r="Q520" t="s">
        <v>2306</v>
      </c>
      <c r="R520" s="3" t="s">
        <v>3252</v>
      </c>
      <c r="S520" t="s">
        <v>27</v>
      </c>
      <c r="W520" s="3"/>
      <c r="X520" s="3"/>
      <c r="Y520" s="3"/>
      <c r="Z520" s="3"/>
      <c r="AA520" s="3"/>
      <c r="AB520" s="3"/>
      <c r="AC520" s="3"/>
      <c r="AD520" s="3"/>
      <c r="AE520" s="3"/>
      <c r="AF520" s="3" t="s">
        <v>9</v>
      </c>
      <c r="AG520" s="12">
        <f>COUNTIF(Table16[[#This Row],[Catalogue of the Museum of London Antiquities 1854]:[Illustrations of Roman London 1859]],"=y")</f>
        <v>1</v>
      </c>
      <c r="AH520" s="12" t="str">
        <f>CONCATENATE(Table16[[#This Row],[Surname]],", ",Table16[[#This Row],[First name]])</f>
        <v>Lister, J</v>
      </c>
    </row>
    <row r="521" spans="1:34" hidden="1" x14ac:dyDescent="0.25">
      <c r="A521" t="s">
        <v>1349</v>
      </c>
      <c r="B521" t="s">
        <v>7</v>
      </c>
      <c r="Q521" t="s">
        <v>50</v>
      </c>
      <c r="R521" s="3" t="s">
        <v>222</v>
      </c>
      <c r="S521" t="s">
        <v>27</v>
      </c>
      <c r="W521" s="3"/>
      <c r="X521" s="3"/>
      <c r="Y521" s="3" t="s">
        <v>9</v>
      </c>
      <c r="Z521" s="3" t="s">
        <v>9</v>
      </c>
      <c r="AA521" s="3" t="s">
        <v>9</v>
      </c>
      <c r="AB521" s="3" t="s">
        <v>9</v>
      </c>
      <c r="AC521" s="3"/>
      <c r="AD521" s="3"/>
      <c r="AE521" s="3"/>
      <c r="AF521" s="3" t="s">
        <v>9</v>
      </c>
      <c r="AG521" s="12">
        <f>COUNTIF(Table16[[#This Row],[Catalogue of the Museum of London Antiquities 1854]:[Illustrations of Roman London 1859]],"=y")</f>
        <v>5</v>
      </c>
      <c r="AH521" s="12" t="str">
        <f>CONCATENATE(Table16[[#This Row],[Surname]],", ",Table16[[#This Row],[First name]])</f>
        <v>Litchfield, Edward</v>
      </c>
    </row>
    <row r="522" spans="1:34" hidden="1" x14ac:dyDescent="0.25">
      <c r="A522" t="s">
        <v>510</v>
      </c>
      <c r="Q522" t="s">
        <v>219</v>
      </c>
      <c r="R522" s="3" t="s">
        <v>3252</v>
      </c>
      <c r="S522" t="s">
        <v>27</v>
      </c>
      <c r="U522" t="s">
        <v>510</v>
      </c>
      <c r="V522" t="s">
        <v>9</v>
      </c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12">
        <f>COUNTIF(Table16[[#This Row],[Catalogue of the Museum of London Antiquities 1854]:[Illustrations of Roman London 1859]],"=y")</f>
        <v>1</v>
      </c>
      <c r="AH522" s="12" t="str">
        <f>CONCATENATE(Table16[[#This Row],[Surname]],", ",Table16[[#This Row],[First name]])</f>
        <v xml:space="preserve">Literary and Philosophical Society of York, </v>
      </c>
    </row>
    <row r="523" spans="1:34" hidden="1" x14ac:dyDescent="0.25">
      <c r="A523" t="s">
        <v>1008</v>
      </c>
      <c r="B523" t="s">
        <v>1009</v>
      </c>
      <c r="C523" t="s">
        <v>24</v>
      </c>
      <c r="E523" t="s">
        <v>9</v>
      </c>
      <c r="Q523" t="s">
        <v>1010</v>
      </c>
      <c r="R523" s="3" t="s">
        <v>26</v>
      </c>
      <c r="S523" t="s">
        <v>27</v>
      </c>
      <c r="W523" s="3"/>
      <c r="X523" s="3"/>
      <c r="Y523" s="3"/>
      <c r="Z523" s="3"/>
      <c r="AA523" s="3"/>
      <c r="AB523" s="3"/>
      <c r="AC523" s="3"/>
      <c r="AD523" s="3" t="s">
        <v>9</v>
      </c>
      <c r="AE523" s="3"/>
      <c r="AF523" s="3"/>
      <c r="AG523" s="12">
        <f>COUNTIF(Table16[[#This Row],[Catalogue of the Museum of London Antiquities 1854]:[Illustrations of Roman London 1859]],"=y")</f>
        <v>1</v>
      </c>
      <c r="AH523" s="12" t="str">
        <f>CONCATENATE(Table16[[#This Row],[Surname]],", ",Table16[[#This Row],[First name]])</f>
        <v>Lloyd, Maurice Hedd</v>
      </c>
    </row>
    <row r="524" spans="1:34" hidden="1" x14ac:dyDescent="0.25">
      <c r="A524" t="s">
        <v>1008</v>
      </c>
      <c r="B524" t="s">
        <v>1011</v>
      </c>
      <c r="P524" t="s">
        <v>1012</v>
      </c>
      <c r="Q524" t="s">
        <v>16</v>
      </c>
      <c r="R524" s="3" t="s">
        <v>16</v>
      </c>
      <c r="S524" t="s">
        <v>27</v>
      </c>
      <c r="W524" s="3"/>
      <c r="X524" s="3"/>
      <c r="Y524" s="3"/>
      <c r="Z524" s="3"/>
      <c r="AA524" s="3"/>
      <c r="AB524" s="3"/>
      <c r="AC524" s="3"/>
      <c r="AD524" s="3" t="s">
        <v>9</v>
      </c>
      <c r="AE524" s="3"/>
      <c r="AF524" s="3"/>
      <c r="AG524" s="12">
        <f>COUNTIF(Table16[[#This Row],[Catalogue of the Museum of London Antiquities 1854]:[Illustrations of Roman London 1859]],"=y")</f>
        <v>1</v>
      </c>
      <c r="AH524" s="12" t="str">
        <f>CONCATENATE(Table16[[#This Row],[Surname]],", ",Table16[[#This Row],[First name]])</f>
        <v>Lloyd, W. Alford</v>
      </c>
    </row>
    <row r="525" spans="1:34" hidden="1" x14ac:dyDescent="0.25">
      <c r="A525" t="s">
        <v>1350</v>
      </c>
      <c r="C525" t="s">
        <v>335</v>
      </c>
      <c r="P525" t="s">
        <v>1444</v>
      </c>
      <c r="Q525" t="s">
        <v>92</v>
      </c>
      <c r="R525" s="3" t="s">
        <v>68</v>
      </c>
      <c r="S525" t="s">
        <v>27</v>
      </c>
      <c r="W525" s="3"/>
      <c r="X525" s="3"/>
      <c r="Y525" s="3" t="s">
        <v>9</v>
      </c>
      <c r="Z525" s="3" t="s">
        <v>9</v>
      </c>
      <c r="AA525" s="3"/>
      <c r="AB525" s="3" t="s">
        <v>9</v>
      </c>
      <c r="AC525" s="3" t="s">
        <v>9</v>
      </c>
      <c r="AD525" s="3"/>
      <c r="AE525" s="3"/>
      <c r="AF525" s="3" t="s">
        <v>9</v>
      </c>
      <c r="AG525" s="12">
        <f>COUNTIF(Table16[[#This Row],[Catalogue of the Museum of London Antiquities 1854]:[Illustrations of Roman London 1859]],"=y")</f>
        <v>5</v>
      </c>
      <c r="AH525" s="12" t="str">
        <f>CONCATENATE(Table16[[#This Row],[Surname]],", ",Table16[[#This Row],[First name]])</f>
        <v xml:space="preserve">Lock, </v>
      </c>
    </row>
    <row r="526" spans="1:34" hidden="1" x14ac:dyDescent="0.25">
      <c r="A526" t="s">
        <v>1350</v>
      </c>
      <c r="B526" t="s">
        <v>11</v>
      </c>
      <c r="Q526" t="s">
        <v>640</v>
      </c>
      <c r="R526" s="3" t="s">
        <v>468</v>
      </c>
      <c r="S526" t="s">
        <v>27</v>
      </c>
      <c r="W526" s="3"/>
      <c r="X526" s="3"/>
      <c r="Y526" s="3"/>
      <c r="Z526" s="3" t="s">
        <v>9</v>
      </c>
      <c r="AA526" s="3" t="s">
        <v>9</v>
      </c>
      <c r="AB526" s="3" t="s">
        <v>9</v>
      </c>
      <c r="AC526" s="3"/>
      <c r="AD526" s="3"/>
      <c r="AE526" s="3"/>
      <c r="AF526" s="3"/>
      <c r="AG526" s="12">
        <f>COUNTIF(Table16[[#This Row],[Catalogue of the Museum of London Antiquities 1854]:[Illustrations of Roman London 1859]],"=y")</f>
        <v>3</v>
      </c>
      <c r="AH526" s="12" t="str">
        <f>CONCATENATE(Table16[[#This Row],[Surname]],", ",Table16[[#This Row],[First name]])</f>
        <v>Lock, John</v>
      </c>
    </row>
    <row r="527" spans="1:34" hidden="1" x14ac:dyDescent="0.25">
      <c r="A527" t="s">
        <v>513</v>
      </c>
      <c r="P527" t="s">
        <v>514</v>
      </c>
      <c r="Q527" t="s">
        <v>16</v>
      </c>
      <c r="R527" s="3" t="s">
        <v>16</v>
      </c>
      <c r="S527" t="s">
        <v>27</v>
      </c>
      <c r="U527" t="s">
        <v>513</v>
      </c>
      <c r="V527" t="s">
        <v>9</v>
      </c>
      <c r="W527" s="3"/>
      <c r="X527" s="3"/>
      <c r="Y527" s="3" t="s">
        <v>9</v>
      </c>
      <c r="Z527" s="3" t="s">
        <v>9</v>
      </c>
      <c r="AA527" s="3" t="s">
        <v>9</v>
      </c>
      <c r="AB527" s="3" t="s">
        <v>9</v>
      </c>
      <c r="AC527" s="3" t="s">
        <v>9</v>
      </c>
      <c r="AD527" s="3" t="s">
        <v>9</v>
      </c>
      <c r="AE527" s="3"/>
      <c r="AF527" s="3"/>
      <c r="AG527" s="12">
        <f>COUNTIF(Table16[[#This Row],[Catalogue of the Museum of London Antiquities 1854]:[Illustrations of Roman London 1859]],"=y")</f>
        <v>7</v>
      </c>
      <c r="AH527" s="12" t="str">
        <f>CONCATENATE(Table16[[#This Row],[Surname]],", ",Table16[[#This Row],[First name]])</f>
        <v xml:space="preserve">London Institution, </v>
      </c>
    </row>
    <row r="528" spans="1:34" hidden="1" x14ac:dyDescent="0.25">
      <c r="A528" t="s">
        <v>515</v>
      </c>
      <c r="B528" t="s">
        <v>516</v>
      </c>
      <c r="P528" t="s">
        <v>1014</v>
      </c>
      <c r="Q528" t="s">
        <v>1015</v>
      </c>
      <c r="R528" s="3" t="s">
        <v>230</v>
      </c>
      <c r="S528" t="s">
        <v>27</v>
      </c>
      <c r="V528" t="s">
        <v>9</v>
      </c>
      <c r="W528" s="3"/>
      <c r="X528" s="3"/>
      <c r="Y528" s="3"/>
      <c r="Z528" s="3"/>
      <c r="AA528" s="3"/>
      <c r="AB528" s="3"/>
      <c r="AC528" s="3"/>
      <c r="AD528" s="3" t="s">
        <v>9</v>
      </c>
      <c r="AE528" s="3" t="s">
        <v>9</v>
      </c>
      <c r="AF528" s="3"/>
      <c r="AG528" s="12">
        <f>COUNTIF(Table16[[#This Row],[Catalogue of the Museum of London Antiquities 1854]:[Illustrations of Roman London 1859]],"=y")</f>
        <v>3</v>
      </c>
      <c r="AH528" s="12" t="str">
        <f>CONCATENATE(Table16[[#This Row],[Surname]],", ",Table16[[#This Row],[First name]])</f>
        <v>Long, Henry Lawes</v>
      </c>
    </row>
    <row r="529" spans="1:34" x14ac:dyDescent="0.25">
      <c r="A529" t="s">
        <v>515</v>
      </c>
      <c r="B529" t="s">
        <v>72</v>
      </c>
      <c r="D529" t="s">
        <v>9</v>
      </c>
      <c r="P529" t="s">
        <v>517</v>
      </c>
      <c r="Q529" t="s">
        <v>16</v>
      </c>
      <c r="R529" s="3" t="s">
        <v>16</v>
      </c>
      <c r="S529" t="s">
        <v>27</v>
      </c>
      <c r="V529" t="s">
        <v>9</v>
      </c>
      <c r="W529" s="3"/>
      <c r="X529" s="3"/>
      <c r="Y529" s="3" t="s">
        <v>9</v>
      </c>
      <c r="Z529" s="3" t="s">
        <v>9</v>
      </c>
      <c r="AA529" s="3"/>
      <c r="AB529" s="3"/>
      <c r="AC529" s="3"/>
      <c r="AD529" s="3"/>
      <c r="AE529" s="3"/>
      <c r="AF529" s="3"/>
      <c r="AG529" s="12">
        <f>COUNTIF(Table16[[#This Row],[Catalogue of the Museum of London Antiquities 1854]:[Illustrations of Roman London 1859]],"=y")</f>
        <v>3</v>
      </c>
      <c r="AH529" s="12" t="str">
        <f>CONCATENATE(Table16[[#This Row],[Surname]],", ",Table16[[#This Row],[First name]])</f>
        <v>Long, William</v>
      </c>
    </row>
    <row r="530" spans="1:34" x14ac:dyDescent="0.25">
      <c r="A530" t="s">
        <v>3211</v>
      </c>
      <c r="B530" t="s">
        <v>3212</v>
      </c>
      <c r="C530" t="s">
        <v>1310</v>
      </c>
      <c r="D530" t="s">
        <v>9</v>
      </c>
      <c r="E530" t="s">
        <v>9</v>
      </c>
      <c r="P530" t="s">
        <v>1311</v>
      </c>
      <c r="Q530" t="s">
        <v>1312</v>
      </c>
      <c r="R530" s="3" t="s">
        <v>3268</v>
      </c>
      <c r="S530" t="s">
        <v>504</v>
      </c>
      <c r="W530" s="3"/>
      <c r="X530" s="3"/>
      <c r="Y530" s="3" t="s">
        <v>9</v>
      </c>
      <c r="Z530" s="3" t="s">
        <v>9</v>
      </c>
      <c r="AA530" s="3" t="s">
        <v>9</v>
      </c>
      <c r="AB530" s="3" t="s">
        <v>9</v>
      </c>
      <c r="AC530" s="3"/>
      <c r="AD530" s="3"/>
      <c r="AE530" s="3"/>
      <c r="AF530" s="3" t="s">
        <v>9</v>
      </c>
      <c r="AG530" s="12">
        <f>COUNTIF(Table16[[#This Row],[Catalogue of the Museum of London Antiquities 1854]:[Illustrations of Roman London 1859]],"=y")</f>
        <v>5</v>
      </c>
      <c r="AH530" s="12" t="str">
        <f>CONCATENATE(Table16[[#This Row],[Surname]],", ",Table16[[#This Row],[First name]])</f>
        <v>Lord Bishop St David's (Thirlwall), (Connop)</v>
      </c>
    </row>
    <row r="531" spans="1:34" hidden="1" x14ac:dyDescent="0.25">
      <c r="A531" t="s">
        <v>511</v>
      </c>
      <c r="B531" t="s">
        <v>66</v>
      </c>
      <c r="J531" t="s">
        <v>9</v>
      </c>
      <c r="P531" t="s">
        <v>512</v>
      </c>
      <c r="Q531" t="s">
        <v>16</v>
      </c>
      <c r="R531" s="3" t="s">
        <v>16</v>
      </c>
      <c r="S531" t="s">
        <v>27</v>
      </c>
      <c r="V531" t="s">
        <v>9</v>
      </c>
      <c r="W531" s="3" t="s">
        <v>9</v>
      </c>
      <c r="X531" s="3" t="s">
        <v>9</v>
      </c>
      <c r="Y531" s="3"/>
      <c r="Z531" s="3"/>
      <c r="AA531" s="3"/>
      <c r="AB531" s="3"/>
      <c r="AC531" s="3"/>
      <c r="AD531" s="3" t="s">
        <v>9</v>
      </c>
      <c r="AE531" s="3"/>
      <c r="AF531" s="3"/>
      <c r="AG531" s="12">
        <f>COUNTIF(Table16[[#This Row],[Catalogue of the Museum of London Antiquities 1854]:[Illustrations of Roman London 1859]],"=y")</f>
        <v>4</v>
      </c>
      <c r="AH531" s="12" t="str">
        <f>CONCATENATE(Table16[[#This Row],[Surname]],", ",Table16[[#This Row],[First name]])</f>
        <v>Lott, Thomas</v>
      </c>
    </row>
    <row r="532" spans="1:34" hidden="1" x14ac:dyDescent="0.25">
      <c r="A532" t="s">
        <v>518</v>
      </c>
      <c r="B532" t="s">
        <v>476</v>
      </c>
      <c r="P532" t="s">
        <v>1016</v>
      </c>
      <c r="Q532" t="s">
        <v>16</v>
      </c>
      <c r="R532" s="3" t="s">
        <v>16</v>
      </c>
      <c r="S532" t="s">
        <v>27</v>
      </c>
      <c r="W532" s="3"/>
      <c r="X532" s="3"/>
      <c r="Y532" s="3"/>
      <c r="Z532" s="3"/>
      <c r="AA532" s="3"/>
      <c r="AB532" s="3"/>
      <c r="AC532" s="3"/>
      <c r="AD532" s="3" t="s">
        <v>9</v>
      </c>
      <c r="AE532" s="3"/>
      <c r="AF532" s="3"/>
      <c r="AG532" s="12">
        <f>COUNTIF(Table16[[#This Row],[Catalogue of the Museum of London Antiquities 1854]:[Illustrations of Roman London 1859]],"=y")</f>
        <v>1</v>
      </c>
      <c r="AH532" s="12" t="str">
        <f>CONCATENATE(Table16[[#This Row],[Surname]],", ",Table16[[#This Row],[First name]])</f>
        <v>Lowe, Edwin</v>
      </c>
    </row>
    <row r="533" spans="1:34" hidden="1" x14ac:dyDescent="0.25">
      <c r="A533" t="s">
        <v>518</v>
      </c>
      <c r="B533" t="s">
        <v>1351</v>
      </c>
      <c r="P533" t="s">
        <v>519</v>
      </c>
      <c r="Q533" t="s">
        <v>520</v>
      </c>
      <c r="R533" s="3" t="s">
        <v>303</v>
      </c>
      <c r="S533" t="s">
        <v>27</v>
      </c>
      <c r="V533" t="s">
        <v>9</v>
      </c>
      <c r="W533" s="3"/>
      <c r="X533" s="3"/>
      <c r="Y533" s="3" t="s">
        <v>9</v>
      </c>
      <c r="Z533" s="3" t="s">
        <v>9</v>
      </c>
      <c r="AA533" s="3" t="s">
        <v>9</v>
      </c>
      <c r="AB533" s="3" t="s">
        <v>9</v>
      </c>
      <c r="AC533" s="3"/>
      <c r="AD533" s="3"/>
      <c r="AE533" s="3"/>
      <c r="AF533" s="3" t="s">
        <v>9</v>
      </c>
      <c r="AG533" s="12">
        <f>COUNTIF(Table16[[#This Row],[Catalogue of the Museum of London Antiquities 1854]:[Illustrations of Roman London 1859]],"=y")</f>
        <v>6</v>
      </c>
      <c r="AH533" s="12" t="str">
        <f>CONCATENATE(Table16[[#This Row],[Surname]],", ",Table16[[#This Row],[First name]])</f>
        <v>Lowe, R Grove</v>
      </c>
    </row>
    <row r="534" spans="1:34" hidden="1" x14ac:dyDescent="0.25">
      <c r="A534" t="s">
        <v>1283</v>
      </c>
      <c r="B534" t="s">
        <v>1284</v>
      </c>
      <c r="I534" t="s">
        <v>48</v>
      </c>
      <c r="J534" t="s">
        <v>9</v>
      </c>
      <c r="P534" t="s">
        <v>2016</v>
      </c>
      <c r="Q534" t="s">
        <v>1575</v>
      </c>
      <c r="R534" s="3" t="s">
        <v>3253</v>
      </c>
      <c r="S534" t="s">
        <v>27</v>
      </c>
      <c r="W534" s="3"/>
      <c r="X534" s="3" t="s">
        <v>9</v>
      </c>
      <c r="Y534" s="3"/>
      <c r="Z534" s="3"/>
      <c r="AA534" s="3" t="s">
        <v>9</v>
      </c>
      <c r="AB534" s="3" t="s">
        <v>9</v>
      </c>
      <c r="AC534" s="3"/>
      <c r="AD534" s="3"/>
      <c r="AE534" s="3"/>
      <c r="AF534" s="3" t="s">
        <v>9</v>
      </c>
      <c r="AG534" s="12">
        <f>COUNTIF(Table16[[#This Row],[Catalogue of the Museum of London Antiquities 1854]:[Illustrations of Roman London 1859]],"=y")</f>
        <v>4</v>
      </c>
      <c r="AH534" s="12" t="str">
        <f>CONCATENATE(Table16[[#This Row],[Surname]],", ",Table16[[#This Row],[First name]])</f>
        <v>Lower, Mark Anthony</v>
      </c>
    </row>
    <row r="535" spans="1:34" x14ac:dyDescent="0.25">
      <c r="A535" t="s">
        <v>521</v>
      </c>
      <c r="B535" t="s">
        <v>522</v>
      </c>
      <c r="D535" t="s">
        <v>9</v>
      </c>
      <c r="P535" t="s">
        <v>523</v>
      </c>
      <c r="Q535" t="s">
        <v>1017</v>
      </c>
      <c r="R535" s="3" t="s">
        <v>524</v>
      </c>
      <c r="S535" t="s">
        <v>27</v>
      </c>
      <c r="V535" t="s">
        <v>9</v>
      </c>
      <c r="W535" s="3" t="s">
        <v>9</v>
      </c>
      <c r="X535" s="3" t="s">
        <v>9</v>
      </c>
      <c r="Y535" s="3"/>
      <c r="Z535" s="3"/>
      <c r="AA535" s="3"/>
      <c r="AB535" s="3"/>
      <c r="AC535" s="3"/>
      <c r="AD535" s="3" t="s">
        <v>9</v>
      </c>
      <c r="AE535" s="3"/>
      <c r="AF535" s="3"/>
      <c r="AG535" s="12">
        <f>COUNTIF(Table16[[#This Row],[Catalogue of the Museum of London Antiquities 1854]:[Illustrations of Roman London 1859]],"=y")</f>
        <v>4</v>
      </c>
      <c r="AH535" s="12" t="str">
        <f>CONCATENATE(Table16[[#This Row],[Surname]],", ",Table16[[#This Row],[First name]])</f>
        <v>Lukis, Frederick, C.</v>
      </c>
    </row>
    <row r="536" spans="1:34" hidden="1" x14ac:dyDescent="0.25">
      <c r="A536" t="s">
        <v>521</v>
      </c>
      <c r="B536" t="s">
        <v>1352</v>
      </c>
      <c r="C536" t="s">
        <v>24</v>
      </c>
      <c r="E536" t="s">
        <v>9</v>
      </c>
      <c r="I536" t="s">
        <v>48</v>
      </c>
      <c r="J536" t="s">
        <v>9</v>
      </c>
      <c r="P536" t="s">
        <v>2017</v>
      </c>
      <c r="Q536" t="s">
        <v>1592</v>
      </c>
      <c r="R536" s="3" t="s">
        <v>1088</v>
      </c>
      <c r="S536" t="s">
        <v>27</v>
      </c>
      <c r="W536" s="3"/>
      <c r="X536" s="3"/>
      <c r="Y536" s="3"/>
      <c r="Z536" s="3"/>
      <c r="AA536" s="3"/>
      <c r="AB536" s="3"/>
      <c r="AC536" s="3"/>
      <c r="AD536" s="3"/>
      <c r="AE536" s="3"/>
      <c r="AF536" s="3" t="s">
        <v>9</v>
      </c>
      <c r="AG536" s="12">
        <f>COUNTIF(Table16[[#This Row],[Catalogue of the Museum of London Antiquities 1854]:[Illustrations of Roman London 1859]],"=y")</f>
        <v>1</v>
      </c>
      <c r="AH536" s="12" t="str">
        <f>CONCATENATE(Table16[[#This Row],[Surname]],", ",Table16[[#This Row],[First name]])</f>
        <v>Lukis, W C</v>
      </c>
    </row>
    <row r="537" spans="1:34" hidden="1" x14ac:dyDescent="0.25">
      <c r="A537" t="s">
        <v>525</v>
      </c>
      <c r="B537" t="s">
        <v>526</v>
      </c>
      <c r="Q537" t="s">
        <v>527</v>
      </c>
      <c r="R537" s="3" t="s">
        <v>489</v>
      </c>
      <c r="S537" t="s">
        <v>27</v>
      </c>
      <c r="V537" t="s">
        <v>9</v>
      </c>
      <c r="W537" s="3"/>
      <c r="X537" s="3"/>
      <c r="Y537" s="3" t="s">
        <v>9</v>
      </c>
      <c r="Z537" s="3" t="s">
        <v>9</v>
      </c>
      <c r="AA537" s="3" t="s">
        <v>9</v>
      </c>
      <c r="AB537" s="3"/>
      <c r="AC537" s="3"/>
      <c r="AD537" s="3" t="s">
        <v>9</v>
      </c>
      <c r="AE537" s="3"/>
      <c r="AF537" s="3" t="s">
        <v>9</v>
      </c>
      <c r="AG537" s="12">
        <f>COUNTIF(Table16[[#This Row],[Catalogue of the Museum of London Antiquities 1854]:[Illustrations of Roman London 1859]],"=y")</f>
        <v>6</v>
      </c>
      <c r="AH537" s="12" t="str">
        <f>CONCATENATE(Table16[[#This Row],[Surname]],", ",Table16[[#This Row],[First name]])</f>
        <v>Lupton, Harry</v>
      </c>
    </row>
    <row r="538" spans="1:34" hidden="1" x14ac:dyDescent="0.25">
      <c r="A538" t="s">
        <v>2018</v>
      </c>
      <c r="B538" t="s">
        <v>2019</v>
      </c>
      <c r="C538" t="s">
        <v>2020</v>
      </c>
      <c r="F538" t="s">
        <v>9</v>
      </c>
      <c r="P538" t="s">
        <v>2021</v>
      </c>
      <c r="R538" s="3" t="s">
        <v>2022</v>
      </c>
      <c r="S538" t="s">
        <v>211</v>
      </c>
      <c r="W538" s="3"/>
      <c r="X538" s="3"/>
      <c r="Y538" s="3"/>
      <c r="Z538" s="3"/>
      <c r="AA538" s="3"/>
      <c r="AB538" s="3"/>
      <c r="AC538" s="3"/>
      <c r="AD538" s="3"/>
      <c r="AE538" s="3"/>
      <c r="AF538" s="3" t="s">
        <v>9</v>
      </c>
      <c r="AG538" s="12">
        <f>COUNTIF(Table16[[#This Row],[Catalogue of the Museum of London Antiquities 1854]:[Illustrations of Roman London 1859]],"=y")</f>
        <v>1</v>
      </c>
      <c r="AH538" s="12" t="str">
        <f>CONCATENATE(Table16[[#This Row],[Surname]],", ",Table16[[#This Row],[First name]])</f>
        <v>Luynes, D Albert</v>
      </c>
    </row>
    <row r="539" spans="1:34" hidden="1" x14ac:dyDescent="0.25">
      <c r="A539" t="s">
        <v>1018</v>
      </c>
      <c r="B539" t="s">
        <v>72</v>
      </c>
      <c r="Q539" t="s">
        <v>1019</v>
      </c>
      <c r="R539" s="3" t="s">
        <v>400</v>
      </c>
      <c r="S539" t="s">
        <v>27</v>
      </c>
      <c r="W539" s="3"/>
      <c r="X539" s="3"/>
      <c r="Y539" s="3"/>
      <c r="Z539" s="3"/>
      <c r="AA539" s="3"/>
      <c r="AB539" s="3"/>
      <c r="AC539" s="3"/>
      <c r="AD539" s="3" t="s">
        <v>9</v>
      </c>
      <c r="AE539" s="3"/>
      <c r="AF539" s="3"/>
      <c r="AG539" s="12">
        <f>COUNTIF(Table16[[#This Row],[Catalogue of the Museum of London Antiquities 1854]:[Illustrations of Roman London 1859]],"=y")</f>
        <v>1</v>
      </c>
      <c r="AH539" s="12" t="str">
        <f>CONCATENATE(Table16[[#This Row],[Surname]],", ",Table16[[#This Row],[First name]])</f>
        <v>Lynch, William</v>
      </c>
    </row>
    <row r="540" spans="1:34" hidden="1" x14ac:dyDescent="0.25">
      <c r="A540" t="s">
        <v>528</v>
      </c>
      <c r="B540" t="s">
        <v>1448</v>
      </c>
      <c r="C540" t="s">
        <v>1674</v>
      </c>
      <c r="L540" t="s">
        <v>9</v>
      </c>
      <c r="Q540" t="s">
        <v>485</v>
      </c>
      <c r="R540" s="3" t="s">
        <v>26</v>
      </c>
      <c r="S540" t="s">
        <v>27</v>
      </c>
      <c r="V540" t="s">
        <v>9</v>
      </c>
      <c r="W540" s="3"/>
      <c r="X540" s="3"/>
      <c r="Y540" s="3"/>
      <c r="Z540" s="3" t="s">
        <v>9</v>
      </c>
      <c r="AA540" s="3" t="s">
        <v>9</v>
      </c>
      <c r="AB540" s="3" t="s">
        <v>9</v>
      </c>
      <c r="AC540" s="3" t="s">
        <v>9</v>
      </c>
      <c r="AD540" s="3" t="s">
        <v>1027</v>
      </c>
      <c r="AE540" s="3" t="s">
        <v>9</v>
      </c>
      <c r="AF540" s="3" t="s">
        <v>9</v>
      </c>
      <c r="AG540" s="12">
        <f>COUNTIF(Table16[[#This Row],[Catalogue of the Museum of London Antiquities 1854]:[Illustrations of Roman London 1859]],"=y")</f>
        <v>8</v>
      </c>
      <c r="AH540" s="12" t="str">
        <f>CONCATENATE(Table16[[#This Row],[Surname]],", ",Table16[[#This Row],[First name]])</f>
        <v>Mackeson, H B</v>
      </c>
    </row>
    <row r="541" spans="1:34" hidden="1" x14ac:dyDescent="0.25">
      <c r="A541" t="s">
        <v>529</v>
      </c>
      <c r="B541" t="s">
        <v>1449</v>
      </c>
      <c r="J541" t="s">
        <v>9</v>
      </c>
      <c r="L541" t="s">
        <v>9</v>
      </c>
      <c r="P541" t="s">
        <v>530</v>
      </c>
      <c r="Q541" t="s">
        <v>531</v>
      </c>
      <c r="R541" s="3" t="s">
        <v>26</v>
      </c>
      <c r="S541" t="s">
        <v>27</v>
      </c>
      <c r="V541" t="s">
        <v>9</v>
      </c>
      <c r="W541" s="3"/>
      <c r="X541" s="3"/>
      <c r="Y541" s="3" t="s">
        <v>9</v>
      </c>
      <c r="Z541" s="3" t="s">
        <v>9</v>
      </c>
      <c r="AA541" s="3" t="s">
        <v>9</v>
      </c>
      <c r="AB541" s="3"/>
      <c r="AC541" s="3"/>
      <c r="AD541" s="3" t="s">
        <v>9</v>
      </c>
      <c r="AE541" s="3" t="s">
        <v>9</v>
      </c>
      <c r="AF541" s="3"/>
      <c r="AG541" s="12">
        <f>COUNTIF(Table16[[#This Row],[Catalogue of the Museum of London Antiquities 1854]:[Illustrations of Roman London 1859]],"=y")</f>
        <v>6</v>
      </c>
      <c r="AH541" s="12" t="str">
        <f>CONCATENATE(Table16[[#This Row],[Surname]],", ",Table16[[#This Row],[First name]])</f>
        <v>Mackie, Samuel J</v>
      </c>
    </row>
    <row r="542" spans="1:34" hidden="1" x14ac:dyDescent="0.25">
      <c r="A542" t="s">
        <v>1029</v>
      </c>
      <c r="B542" t="s">
        <v>860</v>
      </c>
      <c r="P542" t="s">
        <v>1030</v>
      </c>
      <c r="Q542" t="s">
        <v>16</v>
      </c>
      <c r="R542" s="3" t="s">
        <v>16</v>
      </c>
      <c r="S542" t="s">
        <v>27</v>
      </c>
      <c r="W542" s="3"/>
      <c r="X542" s="3"/>
      <c r="Y542" s="3"/>
      <c r="Z542" s="3"/>
      <c r="AA542" s="3"/>
      <c r="AB542" s="3"/>
      <c r="AC542" s="3"/>
      <c r="AD542" s="3" t="s">
        <v>9</v>
      </c>
      <c r="AE542" s="3"/>
      <c r="AF542" s="3"/>
      <c r="AG542" s="12">
        <f>COUNTIF(Table16[[#This Row],[Catalogue of the Museum of London Antiquities 1854]:[Illustrations of Roman London 1859]],"=y")</f>
        <v>1</v>
      </c>
      <c r="AH542" s="12" t="str">
        <f>CONCATENATE(Table16[[#This Row],[Surname]],", ",Table16[[#This Row],[First name]])</f>
        <v>Mackrell, William Thomas</v>
      </c>
    </row>
    <row r="543" spans="1:34" hidden="1" x14ac:dyDescent="0.25">
      <c r="A543" t="s">
        <v>1028</v>
      </c>
      <c r="B543" t="s">
        <v>1352</v>
      </c>
      <c r="Q543" t="s">
        <v>753</v>
      </c>
      <c r="R543" s="3" t="s">
        <v>128</v>
      </c>
      <c r="S543" t="s">
        <v>27</v>
      </c>
      <c r="W543" s="3"/>
      <c r="X543" s="3" t="s">
        <v>9</v>
      </c>
      <c r="Y543" s="3" t="s">
        <v>9</v>
      </c>
      <c r="Z543" s="3"/>
      <c r="AA543" s="3"/>
      <c r="AB543" s="3"/>
      <c r="AC543" s="3"/>
      <c r="AD543" s="3" t="s">
        <v>9</v>
      </c>
      <c r="AE543" s="3"/>
      <c r="AF543" s="3"/>
      <c r="AG543" s="12">
        <f>COUNTIF(Table16[[#This Row],[Catalogue of the Museum of London Antiquities 1854]:[Illustrations of Roman London 1859]],"=y")</f>
        <v>3</v>
      </c>
      <c r="AH543" s="12" t="str">
        <f>CONCATENATE(Table16[[#This Row],[Surname]],", ",Table16[[#This Row],[First name]])</f>
        <v>Maclean, W C</v>
      </c>
    </row>
    <row r="544" spans="1:34" hidden="1" x14ac:dyDescent="0.25">
      <c r="A544" t="s">
        <v>2024</v>
      </c>
      <c r="B544" t="s">
        <v>2023</v>
      </c>
      <c r="P544" t="s">
        <v>1032</v>
      </c>
      <c r="Q544" t="s">
        <v>46</v>
      </c>
      <c r="R544" s="3" t="s">
        <v>468</v>
      </c>
      <c r="S544" t="s">
        <v>27</v>
      </c>
      <c r="W544" s="3"/>
      <c r="X544" s="3"/>
      <c r="Y544" s="3"/>
      <c r="Z544" s="3"/>
      <c r="AA544" s="3"/>
      <c r="AB544" s="3"/>
      <c r="AC544" s="3"/>
      <c r="AD544" s="3"/>
      <c r="AE544" s="3"/>
      <c r="AF544" s="3" t="s">
        <v>9</v>
      </c>
      <c r="AG544" s="12">
        <f>COUNTIF(Table16[[#This Row],[Catalogue of the Museum of London Antiquities 1854]:[Illustrations of Roman London 1859]],"=y")</f>
        <v>1</v>
      </c>
      <c r="AH544" s="12" t="str">
        <f>CONCATENATE(Table16[[#This Row],[Surname]],", ",Table16[[#This Row],[First name]])</f>
        <v>Macnaughton, Stewart</v>
      </c>
    </row>
    <row r="545" spans="1:34" hidden="1" x14ac:dyDescent="0.25">
      <c r="A545" t="s">
        <v>1031</v>
      </c>
      <c r="B545" t="s">
        <v>2023</v>
      </c>
      <c r="C545" t="s">
        <v>335</v>
      </c>
      <c r="P545" t="s">
        <v>1032</v>
      </c>
      <c r="Q545" t="s">
        <v>46</v>
      </c>
      <c r="R545" s="3" t="s">
        <v>468</v>
      </c>
      <c r="S545" t="s">
        <v>27</v>
      </c>
      <c r="W545" s="3"/>
      <c r="X545" s="3"/>
      <c r="Y545" s="3"/>
      <c r="Z545" s="3"/>
      <c r="AA545" s="3"/>
      <c r="AB545" s="3"/>
      <c r="AC545" s="3"/>
      <c r="AD545" s="3" t="s">
        <v>9</v>
      </c>
      <c r="AE545" s="3"/>
      <c r="AF545" s="3"/>
      <c r="AG545" s="12">
        <f>COUNTIF(Table16[[#This Row],[Catalogue of the Museum of London Antiquities 1854]:[Illustrations of Roman London 1859]],"=y")</f>
        <v>1</v>
      </c>
      <c r="AH545" s="12" t="str">
        <f>CONCATENATE(Table16[[#This Row],[Surname]],", ",Table16[[#This Row],[First name]])</f>
        <v>Macnaughten, Stewart</v>
      </c>
    </row>
    <row r="546" spans="1:34" x14ac:dyDescent="0.25">
      <c r="A546" s="3" t="s">
        <v>3224</v>
      </c>
      <c r="B546" s="3" t="s">
        <v>3223</v>
      </c>
      <c r="C546" s="3" t="s">
        <v>2244</v>
      </c>
      <c r="D546" s="3" t="s">
        <v>9</v>
      </c>
      <c r="E546" s="3"/>
      <c r="F546" s="3"/>
      <c r="G546" s="3"/>
      <c r="H546" s="3"/>
      <c r="I546" s="3" t="s">
        <v>585</v>
      </c>
      <c r="J546" s="3"/>
      <c r="K546" s="3" t="s">
        <v>9</v>
      </c>
      <c r="L546" s="3"/>
      <c r="M546" s="3"/>
      <c r="N546" s="3"/>
      <c r="O546" s="3"/>
      <c r="P546" s="3" t="s">
        <v>1038</v>
      </c>
      <c r="Q546" s="3" t="s">
        <v>1198</v>
      </c>
      <c r="R546" s="3" t="s">
        <v>26</v>
      </c>
      <c r="S546" s="3" t="s">
        <v>27</v>
      </c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 t="s">
        <v>9</v>
      </c>
      <c r="AE546" s="3"/>
      <c r="AF546" s="3"/>
      <c r="AG546" s="12">
        <f>COUNTIF(Table16[[#This Row],[Catalogue of the Museum of London Antiquities 1854]:[Illustrations of Roman London 1859]],"=y")</f>
        <v>1</v>
      </c>
      <c r="AH546" s="12" t="str">
        <f>CONCATENATE(Table16[[#This Row],[Surname]],", ",Table16[[#This Row],[First name]])</f>
        <v>Mahon (Stanhope), (Philip Henry)</v>
      </c>
    </row>
    <row r="547" spans="1:34" hidden="1" x14ac:dyDescent="0.25">
      <c r="A547" t="s">
        <v>2025</v>
      </c>
      <c r="Q547" t="s">
        <v>1260</v>
      </c>
      <c r="R547" s="3" t="s">
        <v>400</v>
      </c>
      <c r="S547" t="s">
        <v>27</v>
      </c>
      <c r="U547" t="s">
        <v>2026</v>
      </c>
      <c r="W547" s="3"/>
      <c r="X547" s="3"/>
      <c r="Y547" s="3"/>
      <c r="Z547" s="3"/>
      <c r="AA547" s="3"/>
      <c r="AB547" s="3"/>
      <c r="AC547" s="3"/>
      <c r="AD547" s="3"/>
      <c r="AE547" s="3"/>
      <c r="AF547" s="3" t="s">
        <v>9</v>
      </c>
      <c r="AG547" s="12">
        <f>COUNTIF(Table16[[#This Row],[Catalogue of the Museum of London Antiquities 1854]:[Illustrations of Roman London 1859]],"=y")</f>
        <v>1</v>
      </c>
      <c r="AH547" s="12" t="str">
        <f>CONCATENATE(Table16[[#This Row],[Surname]],", ",Table16[[#This Row],[First name]])</f>
        <v xml:space="preserve">Manchester, Corporation of, </v>
      </c>
    </row>
    <row r="548" spans="1:34" hidden="1" x14ac:dyDescent="0.25">
      <c r="A548" t="s">
        <v>532</v>
      </c>
      <c r="B548" t="s">
        <v>1737</v>
      </c>
      <c r="C548" t="s">
        <v>24</v>
      </c>
      <c r="E548" t="s">
        <v>9</v>
      </c>
      <c r="P548" t="s">
        <v>533</v>
      </c>
      <c r="Q548" t="s">
        <v>92</v>
      </c>
      <c r="R548" s="3" t="s">
        <v>68</v>
      </c>
      <c r="S548" t="s">
        <v>27</v>
      </c>
      <c r="V548" t="s">
        <v>9</v>
      </c>
      <c r="W548" s="3"/>
      <c r="X548" s="3"/>
      <c r="Y548" s="3"/>
      <c r="Z548" s="3"/>
      <c r="AA548" s="3"/>
      <c r="AB548" s="3"/>
      <c r="AC548" s="3"/>
      <c r="AD548" s="3"/>
      <c r="AE548" s="3" t="s">
        <v>9</v>
      </c>
      <c r="AF548" s="3"/>
      <c r="AG548" s="12">
        <f>COUNTIF(Table16[[#This Row],[Catalogue of the Museum of London Antiquities 1854]:[Illustrations of Roman London 1859]],"=y")</f>
        <v>2</v>
      </c>
      <c r="AH548" s="12" t="str">
        <f>CONCATENATE(Table16[[#This Row],[Surname]],", ",Table16[[#This Row],[First name]])</f>
        <v>Manning, C R</v>
      </c>
    </row>
    <row r="549" spans="1:34" hidden="1" x14ac:dyDescent="0.25">
      <c r="A549" t="s">
        <v>532</v>
      </c>
      <c r="B549" t="s">
        <v>1769</v>
      </c>
      <c r="R549" s="3"/>
      <c r="W549" s="3"/>
      <c r="X549" s="3"/>
      <c r="Y549" s="3"/>
      <c r="Z549" s="3"/>
      <c r="AA549" s="3"/>
      <c r="AB549" s="3"/>
      <c r="AC549" s="3"/>
      <c r="AD549" s="3"/>
      <c r="AE549" s="3" t="s">
        <v>9</v>
      </c>
      <c r="AF549" s="3"/>
      <c r="AG549" s="12">
        <f>COUNTIF(Table16[[#This Row],[Catalogue of the Museum of London Antiquities 1854]:[Illustrations of Roman London 1859]],"=y")</f>
        <v>1</v>
      </c>
      <c r="AH549" s="12" t="str">
        <f>CONCATENATE(Table16[[#This Row],[Surname]],", ",Table16[[#This Row],[First name]])</f>
        <v>Manning, F</v>
      </c>
    </row>
    <row r="550" spans="1:34" x14ac:dyDescent="0.25">
      <c r="A550" t="s">
        <v>1033</v>
      </c>
      <c r="B550" t="s">
        <v>1034</v>
      </c>
      <c r="C550" t="s">
        <v>1035</v>
      </c>
      <c r="D550" t="s">
        <v>9</v>
      </c>
      <c r="I550" t="s">
        <v>154</v>
      </c>
      <c r="J550" t="s">
        <v>9</v>
      </c>
      <c r="N550" t="s">
        <v>2225</v>
      </c>
      <c r="P550" t="s">
        <v>1036</v>
      </c>
      <c r="Q550" t="s">
        <v>16</v>
      </c>
      <c r="R550" s="3" t="s">
        <v>16</v>
      </c>
      <c r="S550" t="s">
        <v>27</v>
      </c>
      <c r="W550" s="3"/>
      <c r="X550" s="3"/>
      <c r="Y550" s="3"/>
      <c r="Z550" s="3"/>
      <c r="AA550" s="3"/>
      <c r="AB550" s="3"/>
      <c r="AC550" s="3"/>
      <c r="AD550" s="3" t="s">
        <v>9</v>
      </c>
      <c r="AE550" s="3"/>
      <c r="AF550" s="3"/>
      <c r="AG550" s="12">
        <f>COUNTIF(Table16[[#This Row],[Catalogue of the Museum of London Antiquities 1854]:[Illustrations of Roman London 1859]],"=y")</f>
        <v>1</v>
      </c>
      <c r="AH550" s="12" t="str">
        <f>CONCATENATE(Table16[[#This Row],[Surname]],", ",Table16[[#This Row],[First name]])</f>
        <v>Mantell, Gideon</v>
      </c>
    </row>
    <row r="551" spans="1:34" x14ac:dyDescent="0.25">
      <c r="A551" t="s">
        <v>534</v>
      </c>
      <c r="B551" t="s">
        <v>535</v>
      </c>
      <c r="D551" t="s">
        <v>9</v>
      </c>
      <c r="I551" t="s">
        <v>585</v>
      </c>
      <c r="J551" t="s">
        <v>9</v>
      </c>
      <c r="K551" t="s">
        <v>9</v>
      </c>
      <c r="Q551" t="s">
        <v>536</v>
      </c>
      <c r="R551" s="3" t="s">
        <v>537</v>
      </c>
      <c r="S551" t="s">
        <v>27</v>
      </c>
      <c r="V551" t="s">
        <v>9</v>
      </c>
      <c r="W551" s="3"/>
      <c r="X551" s="3"/>
      <c r="Y551" s="3"/>
      <c r="Z551" s="3"/>
      <c r="AA551" s="3"/>
      <c r="AB551" s="3"/>
      <c r="AC551" s="3"/>
      <c r="AD551" s="3" t="s">
        <v>9</v>
      </c>
      <c r="AE551" s="3"/>
      <c r="AF551" s="3"/>
      <c r="AG551" s="12">
        <f>COUNTIF(Table16[[#This Row],[Catalogue of the Museum of London Antiquities 1854]:[Illustrations of Roman London 1859]],"=y")</f>
        <v>2</v>
      </c>
      <c r="AH551" s="12" t="str">
        <f>CONCATENATE(Table16[[#This Row],[Surname]],", ",Table16[[#This Row],[First name]])</f>
        <v>Markland, James Heywood</v>
      </c>
    </row>
    <row r="552" spans="1:34" hidden="1" x14ac:dyDescent="0.25">
      <c r="A552" t="s">
        <v>1039</v>
      </c>
      <c r="B552" t="s">
        <v>1040</v>
      </c>
      <c r="C552" t="s">
        <v>1041</v>
      </c>
      <c r="J552" t="s">
        <v>9</v>
      </c>
      <c r="P552" t="s">
        <v>1042</v>
      </c>
      <c r="Q552" t="s">
        <v>199</v>
      </c>
      <c r="R552" s="3" t="s">
        <v>26</v>
      </c>
      <c r="S552" t="s">
        <v>27</v>
      </c>
      <c r="W552" s="3"/>
      <c r="X552" s="3"/>
      <c r="Y552" s="3"/>
      <c r="Z552" s="3"/>
      <c r="AA552" s="3"/>
      <c r="AB552" s="3"/>
      <c r="AC552" s="3"/>
      <c r="AD552" s="3" t="s">
        <v>9</v>
      </c>
      <c r="AE552" s="3"/>
      <c r="AF552" s="3" t="s">
        <v>9</v>
      </c>
      <c r="AG552" s="12">
        <f>COUNTIF(Table16[[#This Row],[Catalogue of the Museum of London Antiquities 1854]:[Illustrations of Roman London 1859]],"=y")</f>
        <v>2</v>
      </c>
      <c r="AH552" s="12" t="str">
        <f>CONCATENATE(Table16[[#This Row],[Surname]],", ",Table16[[#This Row],[First name]])</f>
        <v>Martin, Charles Wykeham</v>
      </c>
    </row>
    <row r="553" spans="1:34" hidden="1" x14ac:dyDescent="0.25">
      <c r="A553" t="s">
        <v>1510</v>
      </c>
      <c r="B553" t="s">
        <v>1511</v>
      </c>
      <c r="Q553" t="s">
        <v>177</v>
      </c>
      <c r="R553" s="3" t="s">
        <v>1512</v>
      </c>
      <c r="S553" t="s">
        <v>27</v>
      </c>
      <c r="W553" s="3"/>
      <c r="X553" s="3"/>
      <c r="Y553" s="3"/>
      <c r="Z553" s="3"/>
      <c r="AA553" s="3" t="s">
        <v>9</v>
      </c>
      <c r="AB553" s="3" t="s">
        <v>9</v>
      </c>
      <c r="AC553" s="3"/>
      <c r="AD553" s="3"/>
      <c r="AE553" s="3"/>
      <c r="AF553" s="3"/>
      <c r="AG553" s="12">
        <f>COUNTIF(Table16[[#This Row],[Catalogue of the Museum of London Antiquities 1854]:[Illustrations of Roman London 1859]],"=y")</f>
        <v>2</v>
      </c>
      <c r="AH553" s="12" t="str">
        <f>CONCATENATE(Table16[[#This Row],[Surname]],", ",Table16[[#This Row],[First name]])</f>
        <v>Massalin, M Métayer</v>
      </c>
    </row>
    <row r="554" spans="1:34" hidden="1" x14ac:dyDescent="0.25">
      <c r="A554" t="s">
        <v>1043</v>
      </c>
      <c r="B554" t="s">
        <v>1353</v>
      </c>
      <c r="C554" t="s">
        <v>24</v>
      </c>
      <c r="E554" t="s">
        <v>9</v>
      </c>
      <c r="P554" t="s">
        <v>1044</v>
      </c>
      <c r="Q554" t="s">
        <v>160</v>
      </c>
      <c r="R554" s="3" t="s">
        <v>161</v>
      </c>
      <c r="S554" t="s">
        <v>27</v>
      </c>
      <c r="W554" s="3"/>
      <c r="X554" s="3" t="s">
        <v>9</v>
      </c>
      <c r="Y554" s="3" t="s">
        <v>9</v>
      </c>
      <c r="Z554" s="3" t="s">
        <v>9</v>
      </c>
      <c r="AA554" s="3"/>
      <c r="AB554" s="3"/>
      <c r="AC554" s="3"/>
      <c r="AD554" s="3" t="s">
        <v>9</v>
      </c>
      <c r="AE554" s="3"/>
      <c r="AF554" s="3"/>
      <c r="AG554" s="12">
        <f>COUNTIF(Table16[[#This Row],[Catalogue of the Museum of London Antiquities 1854]:[Illustrations of Roman London 1859]],"=y")</f>
        <v>4</v>
      </c>
      <c r="AH554" s="12" t="str">
        <f>CONCATENATE(Table16[[#This Row],[Surname]],", ",Table16[[#This Row],[First name]])</f>
        <v xml:space="preserve">Massie, W H </v>
      </c>
    </row>
    <row r="555" spans="1:34" hidden="1" x14ac:dyDescent="0.25">
      <c r="A555" t="s">
        <v>538</v>
      </c>
      <c r="B555" t="s">
        <v>11</v>
      </c>
      <c r="P555" t="s">
        <v>2027</v>
      </c>
      <c r="Q555" t="s">
        <v>149</v>
      </c>
      <c r="R555" s="3" t="s">
        <v>400</v>
      </c>
      <c r="S555" t="s">
        <v>27</v>
      </c>
      <c r="V555" t="s">
        <v>9</v>
      </c>
      <c r="W555" s="3"/>
      <c r="X555" s="3"/>
      <c r="Y555" s="3" t="s">
        <v>9</v>
      </c>
      <c r="Z555" s="3" t="s">
        <v>9</v>
      </c>
      <c r="AA555" s="3"/>
      <c r="AB555" s="3"/>
      <c r="AC555" s="3"/>
      <c r="AD555" s="3"/>
      <c r="AE555" s="3"/>
      <c r="AF555" s="3" t="s">
        <v>9</v>
      </c>
      <c r="AG555" s="12">
        <f>COUNTIF(Table16[[#This Row],[Catalogue of the Museum of London Antiquities 1854]:[Illustrations of Roman London 1859]],"=y")</f>
        <v>4</v>
      </c>
      <c r="AH555" s="12" t="str">
        <f>CONCATENATE(Table16[[#This Row],[Surname]],", ",Table16[[#This Row],[First name]])</f>
        <v>Mather, John</v>
      </c>
    </row>
    <row r="556" spans="1:34" x14ac:dyDescent="0.25">
      <c r="A556" t="s">
        <v>2028</v>
      </c>
      <c r="B556" t="s">
        <v>11</v>
      </c>
      <c r="D556" t="s">
        <v>9</v>
      </c>
      <c r="P556" t="s">
        <v>2029</v>
      </c>
      <c r="Q556" t="s">
        <v>16</v>
      </c>
      <c r="R556" s="3" t="s">
        <v>16</v>
      </c>
      <c r="S556" t="s">
        <v>27</v>
      </c>
      <c r="W556" s="3"/>
      <c r="X556" s="3"/>
      <c r="Y556" s="3"/>
      <c r="Z556" s="3"/>
      <c r="AA556" s="3"/>
      <c r="AB556" s="3"/>
      <c r="AC556" s="3"/>
      <c r="AD556" s="3"/>
      <c r="AE556" s="3"/>
      <c r="AF556" s="3" t="s">
        <v>9</v>
      </c>
      <c r="AG556" s="12">
        <f>COUNTIF(Table16[[#This Row],[Catalogue of the Museum of London Antiquities 1854]:[Illustrations of Roman London 1859]],"=y")</f>
        <v>1</v>
      </c>
      <c r="AH556" s="12" t="str">
        <f>CONCATENATE(Table16[[#This Row],[Surname]],", ",Table16[[#This Row],[First name]])</f>
        <v>May, John</v>
      </c>
    </row>
    <row r="557" spans="1:34" hidden="1" x14ac:dyDescent="0.25">
      <c r="A557" t="s">
        <v>539</v>
      </c>
      <c r="C557" t="s">
        <v>369</v>
      </c>
      <c r="P557" t="s">
        <v>2033</v>
      </c>
      <c r="R557" s="3" t="s">
        <v>259</v>
      </c>
      <c r="S557" t="s">
        <v>27</v>
      </c>
      <c r="W557" s="3"/>
      <c r="X557" s="3"/>
      <c r="Y557" s="3"/>
      <c r="Z557" s="3"/>
      <c r="AA557" s="3"/>
      <c r="AB557" s="3"/>
      <c r="AC557" s="3"/>
      <c r="AD557" s="3"/>
      <c r="AE557" s="3"/>
      <c r="AF557" s="3" t="s">
        <v>9</v>
      </c>
      <c r="AG557" s="12">
        <f>COUNTIF(Table16[[#This Row],[Catalogue of the Museum of London Antiquities 1854]:[Illustrations of Roman London 1859]],"=y")</f>
        <v>1</v>
      </c>
      <c r="AH557" s="12" t="str">
        <f>CONCATENATE(Table16[[#This Row],[Surname]],", ",Table16[[#This Row],[First name]])</f>
        <v xml:space="preserve">Mayer, </v>
      </c>
    </row>
    <row r="558" spans="1:34" hidden="1" x14ac:dyDescent="0.25">
      <c r="A558" t="s">
        <v>539</v>
      </c>
      <c r="B558" t="s">
        <v>371</v>
      </c>
      <c r="Q558" t="s">
        <v>339</v>
      </c>
      <c r="R558" s="3" t="s">
        <v>1021</v>
      </c>
      <c r="S558" t="s">
        <v>211</v>
      </c>
      <c r="V558" t="s">
        <v>9</v>
      </c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12">
        <f>COUNTIF(Table16[[#This Row],[Catalogue of the Museum of London Antiquities 1854]:[Illustrations of Roman London 1859]],"=y")</f>
        <v>1</v>
      </c>
      <c r="AH558" s="12" t="str">
        <f>CONCATENATE(Table16[[#This Row],[Surname]],", ",Table16[[#This Row],[First name]])</f>
        <v>Mayer, Daniel</v>
      </c>
    </row>
    <row r="559" spans="1:34" hidden="1" x14ac:dyDescent="0.25">
      <c r="A559" t="s">
        <v>539</v>
      </c>
      <c r="B559" t="s">
        <v>11</v>
      </c>
      <c r="P559" t="s">
        <v>2030</v>
      </c>
      <c r="Q559" t="s">
        <v>2031</v>
      </c>
      <c r="R559" s="3" t="s">
        <v>2032</v>
      </c>
      <c r="S559" t="s">
        <v>1875</v>
      </c>
      <c r="W559" s="3"/>
      <c r="X559" s="3"/>
      <c r="Y559" s="3"/>
      <c r="Z559" s="3"/>
      <c r="AA559" s="3"/>
      <c r="AB559" s="3"/>
      <c r="AC559" s="3"/>
      <c r="AD559" s="3"/>
      <c r="AE559" s="3"/>
      <c r="AF559" s="3" t="s">
        <v>9</v>
      </c>
      <c r="AG559" s="12">
        <f>COUNTIF(Table16[[#This Row],[Catalogue of the Museum of London Antiquities 1854]:[Illustrations of Roman London 1859]],"=y")</f>
        <v>1</v>
      </c>
      <c r="AH559" s="12" t="str">
        <f>CONCATENATE(Table16[[#This Row],[Surname]],", ",Table16[[#This Row],[First name]])</f>
        <v>Mayer, John</v>
      </c>
    </row>
    <row r="560" spans="1:34" hidden="1" x14ac:dyDescent="0.25">
      <c r="A560" s="3" t="s">
        <v>539</v>
      </c>
      <c r="B560" s="3" t="s">
        <v>540</v>
      </c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 t="s">
        <v>541</v>
      </c>
      <c r="Q560" s="3" t="s">
        <v>542</v>
      </c>
      <c r="R560" s="3" t="s">
        <v>259</v>
      </c>
      <c r="S560" s="3" t="s">
        <v>27</v>
      </c>
      <c r="T560" s="3"/>
      <c r="U560" s="3"/>
      <c r="V560" s="3" t="s">
        <v>9</v>
      </c>
      <c r="W560" s="3"/>
      <c r="X560" s="3"/>
      <c r="Y560" s="3"/>
      <c r="Z560" s="3"/>
      <c r="AA560" s="3"/>
      <c r="AB560" s="3"/>
      <c r="AC560" s="3"/>
      <c r="AD560" s="3"/>
      <c r="AE560" s="3"/>
      <c r="AF560" s="3" t="s">
        <v>9</v>
      </c>
      <c r="AG560" s="12">
        <f>COUNTIF(Table16[[#This Row],[Catalogue of the Museum of London Antiquities 1854]:[Illustrations of Roman London 1859]],"=y")</f>
        <v>2</v>
      </c>
      <c r="AH560" s="12" t="str">
        <f>CONCATENATE(Table16[[#This Row],[Surname]],", ",Table16[[#This Row],[First name]])</f>
        <v>Mayer, Jos</v>
      </c>
    </row>
    <row r="561" spans="1:34" hidden="1" x14ac:dyDescent="0.25">
      <c r="A561" t="s">
        <v>539</v>
      </c>
      <c r="B561" t="s">
        <v>547</v>
      </c>
      <c r="Q561" t="s">
        <v>1828</v>
      </c>
      <c r="R561" s="3" t="s">
        <v>259</v>
      </c>
      <c r="S561" t="s">
        <v>27</v>
      </c>
      <c r="W561" s="3"/>
      <c r="X561" s="3"/>
      <c r="Y561" s="3"/>
      <c r="Z561" s="3"/>
      <c r="AA561" s="3"/>
      <c r="AB561" s="3"/>
      <c r="AC561" s="3"/>
      <c r="AD561" s="3"/>
      <c r="AE561" s="3"/>
      <c r="AF561" s="3" t="s">
        <v>9</v>
      </c>
      <c r="AG561" s="12">
        <f>COUNTIF(Table16[[#This Row],[Catalogue of the Museum of London Antiquities 1854]:[Illustrations of Roman London 1859]],"=y")</f>
        <v>1</v>
      </c>
      <c r="AH561" s="12" t="str">
        <f>CONCATENATE(Table16[[#This Row],[Surname]],", ",Table16[[#This Row],[First name]])</f>
        <v>Mayer, Samuel</v>
      </c>
    </row>
    <row r="562" spans="1:34" hidden="1" x14ac:dyDescent="0.25">
      <c r="A562" t="s">
        <v>539</v>
      </c>
      <c r="B562" t="s">
        <v>66</v>
      </c>
      <c r="P562" t="s">
        <v>543</v>
      </c>
      <c r="Q562" t="s">
        <v>542</v>
      </c>
      <c r="R562" s="3" t="s">
        <v>259</v>
      </c>
      <c r="S562" t="s">
        <v>27</v>
      </c>
      <c r="V562" t="s">
        <v>9</v>
      </c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12">
        <f>COUNTIF(Table16[[#This Row],[Catalogue of the Museum of London Antiquities 1854]:[Illustrations of Roman London 1859]],"=y")</f>
        <v>1</v>
      </c>
      <c r="AH562" s="12" t="str">
        <f>CONCATENATE(Table16[[#This Row],[Surname]],", ",Table16[[#This Row],[First name]])</f>
        <v>Mayer, Thomas</v>
      </c>
    </row>
    <row r="563" spans="1:34" x14ac:dyDescent="0.25">
      <c r="A563" t="s">
        <v>539</v>
      </c>
      <c r="B563" t="s">
        <v>40</v>
      </c>
      <c r="D563" t="s">
        <v>9</v>
      </c>
      <c r="J563" t="s">
        <v>9</v>
      </c>
      <c r="K563" t="s">
        <v>9</v>
      </c>
      <c r="M563" t="s">
        <v>9</v>
      </c>
      <c r="N563" t="s">
        <v>2191</v>
      </c>
      <c r="O563" t="s">
        <v>9</v>
      </c>
      <c r="P563" t="s">
        <v>1675</v>
      </c>
      <c r="Q563" s="3" t="s">
        <v>149</v>
      </c>
      <c r="R563" s="3" t="s">
        <v>400</v>
      </c>
      <c r="S563" t="s">
        <v>27</v>
      </c>
      <c r="V563" t="s">
        <v>9</v>
      </c>
      <c r="W563" s="3"/>
      <c r="X563" s="3" t="s">
        <v>9</v>
      </c>
      <c r="Y563" s="3" t="s">
        <v>9</v>
      </c>
      <c r="Z563" s="3" t="s">
        <v>9</v>
      </c>
      <c r="AA563" s="3" t="s">
        <v>9</v>
      </c>
      <c r="AB563" s="3" t="s">
        <v>9</v>
      </c>
      <c r="AC563" s="3" t="s">
        <v>9</v>
      </c>
      <c r="AD563" s="3" t="s">
        <v>9</v>
      </c>
      <c r="AE563" s="3" t="s">
        <v>9</v>
      </c>
      <c r="AF563" s="3" t="s">
        <v>9</v>
      </c>
      <c r="AG563" s="12">
        <f>COUNTIF(Table16[[#This Row],[Catalogue of the Museum of London Antiquities 1854]:[Illustrations of Roman London 1859]],"=y")</f>
        <v>10</v>
      </c>
      <c r="AH563" s="12" t="str">
        <f>CONCATENATE(Table16[[#This Row],[Surname]],", ",Table16[[#This Row],[First name]])</f>
        <v>Mayer, Joseph</v>
      </c>
    </row>
    <row r="564" spans="1:34" hidden="1" x14ac:dyDescent="0.25">
      <c r="A564" t="s">
        <v>1445</v>
      </c>
      <c r="B564" t="s">
        <v>1446</v>
      </c>
      <c r="P564" t="s">
        <v>1447</v>
      </c>
      <c r="Q564" t="s">
        <v>33</v>
      </c>
      <c r="R564" s="3" t="s">
        <v>3266</v>
      </c>
      <c r="S564" t="s">
        <v>34</v>
      </c>
      <c r="W564" s="3"/>
      <c r="X564" s="3"/>
      <c r="Y564" s="3"/>
      <c r="Z564" s="3" t="s">
        <v>9</v>
      </c>
      <c r="AA564" s="3" t="s">
        <v>9</v>
      </c>
      <c r="AB564" s="3" t="s">
        <v>9</v>
      </c>
      <c r="AC564" s="3" t="s">
        <v>9</v>
      </c>
      <c r="AD564" s="3"/>
      <c r="AE564" s="3"/>
      <c r="AF564" s="3" t="s">
        <v>9</v>
      </c>
      <c r="AG564" s="12">
        <f>COUNTIF(Table16[[#This Row],[Catalogue of the Museum of London Antiquities 1854]:[Illustrations of Roman London 1859]],"=y")</f>
        <v>5</v>
      </c>
      <c r="AH564" s="12" t="str">
        <f>CONCATENATE(Table16[[#This Row],[Surname]],", ",Table16[[#This Row],[First name]])</f>
        <v>McKenzie, John Whiteford</v>
      </c>
    </row>
    <row r="565" spans="1:34" hidden="1" x14ac:dyDescent="0.25">
      <c r="A565" t="s">
        <v>1045</v>
      </c>
      <c r="B565" t="s">
        <v>1046</v>
      </c>
      <c r="I565" s="3" t="s">
        <v>73</v>
      </c>
      <c r="N565" t="s">
        <v>2206</v>
      </c>
      <c r="Q565" t="s">
        <v>964</v>
      </c>
      <c r="R565" s="3" t="s">
        <v>26</v>
      </c>
      <c r="S565" t="s">
        <v>27</v>
      </c>
      <c r="W565" s="3"/>
      <c r="X565" s="3"/>
      <c r="Y565" s="3"/>
      <c r="Z565" s="3"/>
      <c r="AA565" s="3"/>
      <c r="AB565" s="3"/>
      <c r="AC565" s="3"/>
      <c r="AD565" s="3" t="s">
        <v>9</v>
      </c>
      <c r="AE565" s="3"/>
      <c r="AF565" s="3"/>
      <c r="AG565" s="12">
        <f>COUNTIF(Table16[[#This Row],[Catalogue of the Museum of London Antiquities 1854]:[Illustrations of Roman London 1859]],"=y")</f>
        <v>1</v>
      </c>
      <c r="AH565" s="12" t="str">
        <f>CONCATENATE(Table16[[#This Row],[Surname]],", ",Table16[[#This Row],[First name]])</f>
        <v>McArthur, Duncan</v>
      </c>
    </row>
    <row r="566" spans="1:34" hidden="1" x14ac:dyDescent="0.25">
      <c r="A566" t="s">
        <v>1576</v>
      </c>
      <c r="R566" s="3" t="s">
        <v>682</v>
      </c>
      <c r="S566" t="s">
        <v>683</v>
      </c>
      <c r="U566" t="s">
        <v>1576</v>
      </c>
      <c r="W566" s="3"/>
      <c r="X566" s="3"/>
      <c r="Y566" s="3"/>
      <c r="Z566" s="3"/>
      <c r="AA566" s="3"/>
      <c r="AB566" s="3" t="s">
        <v>9</v>
      </c>
      <c r="AC566" s="3" t="s">
        <v>9</v>
      </c>
      <c r="AD566" s="3"/>
      <c r="AE566" s="3"/>
      <c r="AF566" s="3"/>
      <c r="AG566" s="12">
        <f>COUNTIF(Table16[[#This Row],[Catalogue of the Museum of London Antiquities 1854]:[Illustrations of Roman London 1859]],"=y")</f>
        <v>2</v>
      </c>
      <c r="AH566" s="12" t="str">
        <f>CONCATENATE(Table16[[#This Row],[Surname]],", ",Table16[[#This Row],[First name]])</f>
        <v xml:space="preserve">Melbourne Public Library, New South Wales, </v>
      </c>
    </row>
    <row r="567" spans="1:34" x14ac:dyDescent="0.25">
      <c r="A567" t="s">
        <v>544</v>
      </c>
      <c r="B567" t="s">
        <v>545</v>
      </c>
      <c r="C567" t="s">
        <v>369</v>
      </c>
      <c r="D567" t="s">
        <v>9</v>
      </c>
      <c r="P567" t="s">
        <v>2034</v>
      </c>
      <c r="Q567" t="s">
        <v>16</v>
      </c>
      <c r="R567" s="3" t="s">
        <v>16</v>
      </c>
      <c r="S567" t="s">
        <v>27</v>
      </c>
      <c r="V567" t="s">
        <v>9</v>
      </c>
      <c r="W567" s="3"/>
      <c r="X567" s="3"/>
      <c r="Y567" s="3"/>
      <c r="Z567" s="3"/>
      <c r="AA567" s="3"/>
      <c r="AB567" s="3" t="s">
        <v>9</v>
      </c>
      <c r="AC567" s="3" t="s">
        <v>9</v>
      </c>
      <c r="AD567" s="3"/>
      <c r="AE567" s="3"/>
      <c r="AF567" s="3" t="s">
        <v>9</v>
      </c>
      <c r="AG567" s="12">
        <f>COUNTIF(Table16[[#This Row],[Catalogue of the Museum of London Antiquities 1854]:[Illustrations of Roman London 1859]],"=y")</f>
        <v>4</v>
      </c>
      <c r="AH567" s="12" t="str">
        <f>CONCATENATE(Table16[[#This Row],[Surname]],", ",Table16[[#This Row],[First name]])</f>
        <v>Meteyard, Eliza</v>
      </c>
    </row>
    <row r="568" spans="1:34" hidden="1" x14ac:dyDescent="0.25">
      <c r="A568" t="s">
        <v>1354</v>
      </c>
      <c r="B568" t="s">
        <v>72</v>
      </c>
      <c r="P568" t="s">
        <v>1355</v>
      </c>
      <c r="Q568" t="s">
        <v>16</v>
      </c>
      <c r="R568" s="3" t="s">
        <v>16</v>
      </c>
      <c r="S568" t="s">
        <v>27</v>
      </c>
      <c r="W568" s="3"/>
      <c r="X568" s="3"/>
      <c r="Y568" s="3" t="s">
        <v>9</v>
      </c>
      <c r="Z568" s="3" t="s">
        <v>9</v>
      </c>
      <c r="AA568" s="3" t="s">
        <v>9</v>
      </c>
      <c r="AB568" s="3"/>
      <c r="AC568" s="3"/>
      <c r="AD568" s="3"/>
      <c r="AE568" s="3"/>
      <c r="AF568" s="3"/>
      <c r="AG568" s="12">
        <f>COUNTIF(Table16[[#This Row],[Catalogue of the Museum of London Antiquities 1854]:[Illustrations of Roman London 1859]],"=y")</f>
        <v>3</v>
      </c>
      <c r="AH568" s="12" t="str">
        <f>CONCATENATE(Table16[[#This Row],[Surname]],", ",Table16[[#This Row],[First name]])</f>
        <v>Meyrick, William</v>
      </c>
    </row>
    <row r="569" spans="1:34" hidden="1" x14ac:dyDescent="0.25">
      <c r="A569" t="s">
        <v>2035</v>
      </c>
      <c r="B569" t="s">
        <v>113</v>
      </c>
      <c r="C569" t="s">
        <v>466</v>
      </c>
      <c r="J569" t="s">
        <v>9</v>
      </c>
      <c r="Q569" t="s">
        <v>149</v>
      </c>
      <c r="R569" s="3" t="s">
        <v>400</v>
      </c>
      <c r="S569" t="s">
        <v>27</v>
      </c>
      <c r="W569" s="3"/>
      <c r="X569" s="3"/>
      <c r="Y569" s="3"/>
      <c r="Z569" s="3"/>
      <c r="AA569" s="3"/>
      <c r="AB569" s="3"/>
      <c r="AC569" s="3"/>
      <c r="AD569" s="3"/>
      <c r="AE569" s="3"/>
      <c r="AF569" s="3" t="s">
        <v>9</v>
      </c>
      <c r="AG569" s="12">
        <f>COUNTIF(Table16[[#This Row],[Catalogue of the Museum of London Antiquities 1854]:[Illustrations of Roman London 1859]],"=y")</f>
        <v>1</v>
      </c>
      <c r="AH569" s="12" t="str">
        <f>CONCATENATE(Table16[[#This Row],[Surname]],", ",Table16[[#This Row],[First name]])</f>
        <v>Middleton, James</v>
      </c>
    </row>
    <row r="570" spans="1:34" hidden="1" x14ac:dyDescent="0.25">
      <c r="A570" t="s">
        <v>1745</v>
      </c>
      <c r="B570" t="s">
        <v>7</v>
      </c>
      <c r="Q570" t="s">
        <v>1746</v>
      </c>
      <c r="R570" s="3" t="s">
        <v>3253</v>
      </c>
      <c r="S570" t="s">
        <v>27</v>
      </c>
      <c r="W570" s="3"/>
      <c r="X570" s="3"/>
      <c r="Y570" s="3"/>
      <c r="Z570" s="3"/>
      <c r="AA570" s="3"/>
      <c r="AB570" s="3"/>
      <c r="AC570" s="3"/>
      <c r="AD570" s="3"/>
      <c r="AE570" s="3" t="s">
        <v>9</v>
      </c>
      <c r="AF570" s="3"/>
      <c r="AG570" s="12">
        <f>COUNTIF(Table16[[#This Row],[Catalogue of the Museum of London Antiquities 1854]:[Illustrations of Roman London 1859]],"=y")</f>
        <v>1</v>
      </c>
      <c r="AH570" s="12" t="str">
        <f>CONCATENATE(Table16[[#This Row],[Surname]],", ",Table16[[#This Row],[First name]])</f>
        <v>Miller, Edward</v>
      </c>
    </row>
    <row r="571" spans="1:34" hidden="1" x14ac:dyDescent="0.25">
      <c r="A571" t="s">
        <v>1047</v>
      </c>
      <c r="B571" t="s">
        <v>45</v>
      </c>
      <c r="J571" t="s">
        <v>9</v>
      </c>
      <c r="Q571" t="s">
        <v>1048</v>
      </c>
      <c r="R571" s="3" t="s">
        <v>3252</v>
      </c>
      <c r="S571" t="s">
        <v>27</v>
      </c>
      <c r="W571" s="3"/>
      <c r="X571" s="3"/>
      <c r="Y571" s="3"/>
      <c r="Z571" s="3"/>
      <c r="AA571" s="3"/>
      <c r="AB571" s="3"/>
      <c r="AC571" s="3"/>
      <c r="AD571" s="3" t="s">
        <v>9</v>
      </c>
      <c r="AE571" s="3"/>
      <c r="AF571" s="3"/>
      <c r="AG571" s="12">
        <f>COUNTIF(Table16[[#This Row],[Catalogue of the Museum of London Antiquities 1854]:[Illustrations of Roman London 1859]],"=y")</f>
        <v>1</v>
      </c>
      <c r="AH571" s="12" t="str">
        <f>CONCATENATE(Table16[[#This Row],[Surname]],", ",Table16[[#This Row],[First name]])</f>
        <v>Milner, George</v>
      </c>
    </row>
    <row r="572" spans="1:34" hidden="1" x14ac:dyDescent="0.25">
      <c r="A572" t="s">
        <v>1049</v>
      </c>
      <c r="B572" t="s">
        <v>961</v>
      </c>
      <c r="P572" t="s">
        <v>1050</v>
      </c>
      <c r="Q572" t="s">
        <v>16</v>
      </c>
      <c r="R572" s="3" t="s">
        <v>16</v>
      </c>
      <c r="S572" t="s">
        <v>27</v>
      </c>
      <c r="W572" s="3"/>
      <c r="X572" s="3"/>
      <c r="Y572" s="3"/>
      <c r="Z572" s="3"/>
      <c r="AA572" s="3"/>
      <c r="AB572" s="3"/>
      <c r="AC572" s="3"/>
      <c r="AD572" s="3" t="s">
        <v>9</v>
      </c>
      <c r="AE572" s="3"/>
      <c r="AF572" s="3" t="s">
        <v>9</v>
      </c>
      <c r="AG572" s="12">
        <f>COUNTIF(Table16[[#This Row],[Catalogue of the Museum of London Antiquities 1854]:[Illustrations of Roman London 1859]],"=y")</f>
        <v>2</v>
      </c>
      <c r="AH572" s="12" t="str">
        <f>CONCATENATE(Table16[[#This Row],[Surname]],", ",Table16[[#This Row],[First name]])</f>
        <v>Milnes, Keith</v>
      </c>
    </row>
    <row r="573" spans="1:34" hidden="1" x14ac:dyDescent="0.25">
      <c r="A573" t="s">
        <v>546</v>
      </c>
      <c r="B573" t="s">
        <v>2036</v>
      </c>
      <c r="P573" t="s">
        <v>1676</v>
      </c>
      <c r="Q573" t="s">
        <v>640</v>
      </c>
      <c r="R573" s="3" t="s">
        <v>503</v>
      </c>
      <c r="S573" t="s">
        <v>504</v>
      </c>
      <c r="W573" s="3"/>
      <c r="X573" s="3"/>
      <c r="Y573" s="3" t="s">
        <v>9</v>
      </c>
      <c r="Z573" s="3" t="s">
        <v>9</v>
      </c>
      <c r="AA573" s="3" t="s">
        <v>9</v>
      </c>
      <c r="AB573" s="3" t="s">
        <v>9</v>
      </c>
      <c r="AC573" s="3" t="s">
        <v>9</v>
      </c>
      <c r="AD573" s="3"/>
      <c r="AE573" s="3"/>
      <c r="AF573" s="3" t="s">
        <v>9</v>
      </c>
      <c r="AG573" s="12">
        <f>COUNTIF(Table16[[#This Row],[Catalogue of the Museum of London Antiquities 1854]:[Illustrations of Roman London 1859]],"=y")</f>
        <v>6</v>
      </c>
      <c r="AH573" s="12" t="str">
        <f>CONCATENATE(Table16[[#This Row],[Surname]],", ",Table16[[#This Row],[First name]])</f>
        <v>Mitchell, Frank  J</v>
      </c>
    </row>
    <row r="574" spans="1:34" hidden="1" x14ac:dyDescent="0.25">
      <c r="A574" t="s">
        <v>546</v>
      </c>
      <c r="B574" t="s">
        <v>547</v>
      </c>
      <c r="P574" t="s">
        <v>256</v>
      </c>
      <c r="Q574" t="s">
        <v>548</v>
      </c>
      <c r="R574" s="3" t="s">
        <v>3252</v>
      </c>
      <c r="S574" t="s">
        <v>27</v>
      </c>
      <c r="V574" t="s">
        <v>9</v>
      </c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12">
        <f>COUNTIF(Table16[[#This Row],[Catalogue of the Museum of London Antiquities 1854]:[Illustrations of Roman London 1859]],"=y")</f>
        <v>1</v>
      </c>
      <c r="AH574" s="12" t="str">
        <f>CONCATENATE(Table16[[#This Row],[Surname]],", ",Table16[[#This Row],[First name]])</f>
        <v>Mitchell, Samuel</v>
      </c>
    </row>
    <row r="575" spans="1:34" hidden="1" x14ac:dyDescent="0.25">
      <c r="A575" t="s">
        <v>1450</v>
      </c>
      <c r="B575" t="s">
        <v>1411</v>
      </c>
      <c r="P575" t="s">
        <v>1285</v>
      </c>
      <c r="Q575" t="s">
        <v>16</v>
      </c>
      <c r="R575" s="3" t="s">
        <v>16</v>
      </c>
      <c r="S575" t="s">
        <v>27</v>
      </c>
      <c r="W575" s="3"/>
      <c r="X575" s="3" t="s">
        <v>9</v>
      </c>
      <c r="Y575" s="3"/>
      <c r="Z575" s="3" t="s">
        <v>9</v>
      </c>
      <c r="AA575" s="3" t="s">
        <v>9</v>
      </c>
      <c r="AB575" s="3"/>
      <c r="AC575" s="3"/>
      <c r="AD575" s="3"/>
      <c r="AE575" s="3"/>
      <c r="AF575" s="3"/>
      <c r="AG575" s="12">
        <f>COUNTIF(Table16[[#This Row],[Catalogue of the Museum of London Antiquities 1854]:[Illustrations of Roman London 1859]],"=y")</f>
        <v>3</v>
      </c>
      <c r="AH575" s="12" t="str">
        <f>CONCATENATE(Table16[[#This Row],[Surname]],", ",Table16[[#This Row],[First name]])</f>
        <v>Mollini, C F</v>
      </c>
    </row>
    <row r="576" spans="1:34" hidden="1" x14ac:dyDescent="0.25">
      <c r="A576" t="s">
        <v>1051</v>
      </c>
      <c r="C576" t="s">
        <v>335</v>
      </c>
      <c r="P576" t="s">
        <v>1052</v>
      </c>
      <c r="Q576" t="s">
        <v>1053</v>
      </c>
      <c r="R576" s="3" t="s">
        <v>1054</v>
      </c>
      <c r="S576" t="s">
        <v>34</v>
      </c>
      <c r="W576" s="3"/>
      <c r="X576" s="3"/>
      <c r="Y576" s="3"/>
      <c r="Z576" s="3"/>
      <c r="AA576" s="3"/>
      <c r="AB576" s="3"/>
      <c r="AC576" s="3"/>
      <c r="AD576" s="3" t="s">
        <v>9</v>
      </c>
      <c r="AE576" s="3"/>
      <c r="AF576" s="3" t="s">
        <v>9</v>
      </c>
      <c r="AG576" s="12">
        <f>COUNTIF(Table16[[#This Row],[Catalogue of the Museum of London Antiquities 1854]:[Illustrations of Roman London 1859]],"=y")</f>
        <v>2</v>
      </c>
      <c r="AH576" s="12" t="str">
        <f>CONCATENATE(Table16[[#This Row],[Surname]],", ",Table16[[#This Row],[First name]])</f>
        <v xml:space="preserve">Moncrieff, </v>
      </c>
    </row>
    <row r="577" spans="1:34" hidden="1" x14ac:dyDescent="0.25">
      <c r="A577" t="s">
        <v>2037</v>
      </c>
      <c r="B577" t="s">
        <v>2038</v>
      </c>
      <c r="J577" t="s">
        <v>9</v>
      </c>
      <c r="P577" t="s">
        <v>2039</v>
      </c>
      <c r="R577" s="3" t="s">
        <v>16</v>
      </c>
      <c r="S577" t="s">
        <v>16</v>
      </c>
      <c r="W577" s="3"/>
      <c r="X577" s="3"/>
      <c r="Y577" s="3"/>
      <c r="Z577" s="3"/>
      <c r="AA577" s="3"/>
      <c r="AB577" s="3"/>
      <c r="AC577" s="3"/>
      <c r="AD577" s="3"/>
      <c r="AE577" s="3"/>
      <c r="AF577" s="3" t="s">
        <v>9</v>
      </c>
      <c r="AG577" s="12">
        <f>COUNTIF(Table16[[#This Row],[Catalogue of the Museum of London Antiquities 1854]:[Illustrations of Roman London 1859]],"=y")</f>
        <v>1</v>
      </c>
      <c r="AH577" s="12" t="str">
        <f>CONCATENATE(Table16[[#This Row],[Surname]],", ",Table16[[#This Row],[First name]])</f>
        <v>Montgomerie, Hugh E</v>
      </c>
    </row>
    <row r="578" spans="1:34" hidden="1" x14ac:dyDescent="0.25">
      <c r="A578" t="s">
        <v>549</v>
      </c>
      <c r="B578" t="s">
        <v>11</v>
      </c>
      <c r="P578" t="s">
        <v>550</v>
      </c>
      <c r="Q578" t="s">
        <v>551</v>
      </c>
      <c r="R578" s="3" t="s">
        <v>537</v>
      </c>
      <c r="S578" t="s">
        <v>27</v>
      </c>
      <c r="V578" t="s">
        <v>9</v>
      </c>
      <c r="W578" s="3"/>
      <c r="X578" s="3"/>
      <c r="Y578" s="3"/>
      <c r="Z578" s="3"/>
      <c r="AA578" s="3"/>
      <c r="AB578" s="3"/>
      <c r="AC578" s="3"/>
      <c r="AD578" s="3" t="s">
        <v>9</v>
      </c>
      <c r="AE578" s="3"/>
      <c r="AF578" s="3"/>
      <c r="AG578" s="12">
        <f>COUNTIF(Table16[[#This Row],[Catalogue of the Museum of London Antiquities 1854]:[Illustrations of Roman London 1859]],"=y")</f>
        <v>2</v>
      </c>
      <c r="AH578" s="12" t="str">
        <f>CONCATENATE(Table16[[#This Row],[Surname]],", ",Table16[[#This Row],[First name]])</f>
        <v>Moore, John</v>
      </c>
    </row>
    <row r="579" spans="1:34" hidden="1" x14ac:dyDescent="0.25">
      <c r="A579" t="s">
        <v>549</v>
      </c>
      <c r="B579" t="s">
        <v>1513</v>
      </c>
      <c r="C579" t="s">
        <v>669</v>
      </c>
      <c r="J579" t="s">
        <v>9</v>
      </c>
      <c r="K579" t="s">
        <v>9</v>
      </c>
      <c r="P579" t="s">
        <v>1514</v>
      </c>
      <c r="Q579" t="s">
        <v>16</v>
      </c>
      <c r="R579" s="3" t="s">
        <v>16</v>
      </c>
      <c r="S579" t="s">
        <v>27</v>
      </c>
      <c r="W579" s="3"/>
      <c r="X579" s="3"/>
      <c r="Y579" s="3"/>
      <c r="Z579" s="3"/>
      <c r="AA579" s="3" t="s">
        <v>9</v>
      </c>
      <c r="AB579" s="3" t="s">
        <v>9</v>
      </c>
      <c r="AC579" s="3" t="s">
        <v>9</v>
      </c>
      <c r="AD579" s="3" t="s">
        <v>9</v>
      </c>
      <c r="AE579" s="3"/>
      <c r="AF579" s="3"/>
      <c r="AG579" s="12">
        <f>COUNTIF(Table16[[#This Row],[Catalogue of the Museum of London Antiquities 1854]:[Illustrations of Roman London 1859]],"=y")</f>
        <v>4</v>
      </c>
      <c r="AH579" s="12" t="str">
        <f>CONCATENATE(Table16[[#This Row],[Surname]],", ",Table16[[#This Row],[First name]])</f>
        <v>Moore, J A</v>
      </c>
    </row>
    <row r="580" spans="1:34" hidden="1" x14ac:dyDescent="0.25">
      <c r="A580" t="s">
        <v>2043</v>
      </c>
      <c r="Q580" t="s">
        <v>271</v>
      </c>
      <c r="R580" s="3" t="s">
        <v>1021</v>
      </c>
      <c r="S580" t="s">
        <v>211</v>
      </c>
      <c r="U580" t="s">
        <v>552</v>
      </c>
      <c r="V580" t="s">
        <v>9</v>
      </c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12">
        <f>COUNTIF(Table16[[#This Row],[Catalogue of the Museum of London Antiquities 1854]:[Illustrations of Roman London 1859]],"=y")</f>
        <v>1</v>
      </c>
      <c r="AH580" s="12" t="str">
        <f>CONCATENATE(Table16[[#This Row],[Surname]],", ",Table16[[#This Row],[First name]])</f>
        <v xml:space="preserve">Morini, Society of Antiquaries  , </v>
      </c>
    </row>
    <row r="581" spans="1:34" hidden="1" x14ac:dyDescent="0.25">
      <c r="A581" t="s">
        <v>1451</v>
      </c>
      <c r="B581" t="s">
        <v>81</v>
      </c>
      <c r="P581" t="s">
        <v>1356</v>
      </c>
      <c r="Q581" t="s">
        <v>16</v>
      </c>
      <c r="R581" s="3" t="s">
        <v>16</v>
      </c>
      <c r="S581" t="s">
        <v>27</v>
      </c>
      <c r="W581" s="3"/>
      <c r="X581" s="3"/>
      <c r="Y581" s="3" t="s">
        <v>9</v>
      </c>
      <c r="Z581" s="3" t="s">
        <v>9</v>
      </c>
      <c r="AA581" s="3"/>
      <c r="AB581" s="3"/>
      <c r="AC581" s="3"/>
      <c r="AD581" s="3"/>
      <c r="AE581" s="3"/>
      <c r="AF581" s="3"/>
      <c r="AG581" s="12">
        <f>COUNTIF(Table16[[#This Row],[Catalogue of the Museum of London Antiquities 1854]:[Illustrations of Roman London 1859]],"=y")</f>
        <v>2</v>
      </c>
      <c r="AH581" s="12" t="str">
        <f>CONCATENATE(Table16[[#This Row],[Surname]],", ",Table16[[#This Row],[First name]])</f>
        <v>Morrish, Robert</v>
      </c>
    </row>
    <row r="582" spans="1:34" hidden="1" x14ac:dyDescent="0.25">
      <c r="A582" t="s">
        <v>553</v>
      </c>
      <c r="B582" t="s">
        <v>554</v>
      </c>
      <c r="C582" t="s">
        <v>76</v>
      </c>
      <c r="I582" t="s">
        <v>585</v>
      </c>
      <c r="P582" t="s">
        <v>555</v>
      </c>
      <c r="Q582" t="s">
        <v>556</v>
      </c>
      <c r="R582" s="3" t="s">
        <v>259</v>
      </c>
      <c r="S582" t="s">
        <v>27</v>
      </c>
      <c r="V582" t="s">
        <v>9</v>
      </c>
      <c r="W582" s="3"/>
      <c r="X582" s="3"/>
      <c r="Y582" s="3"/>
      <c r="Z582" s="3"/>
      <c r="AA582" s="3"/>
      <c r="AB582" s="3"/>
      <c r="AC582" s="3"/>
      <c r="AD582" s="3"/>
      <c r="AE582" s="3"/>
      <c r="AF582" s="3" t="s">
        <v>9</v>
      </c>
      <c r="AG582" s="12">
        <f>COUNTIF(Table16[[#This Row],[Catalogue of the Museum of London Antiquities 1854]:[Illustrations of Roman London 1859]],"=y")</f>
        <v>2</v>
      </c>
      <c r="AH582" s="12" t="str">
        <f>CONCATENATE(Table16[[#This Row],[Surname]],", ",Table16[[#This Row],[First name]])</f>
        <v>Mosley, Oswald</v>
      </c>
    </row>
    <row r="583" spans="1:34" hidden="1" x14ac:dyDescent="0.25">
      <c r="A583" t="s">
        <v>2044</v>
      </c>
      <c r="B583" t="s">
        <v>1759</v>
      </c>
      <c r="P583" t="s">
        <v>2045</v>
      </c>
      <c r="Q583" t="s">
        <v>2046</v>
      </c>
      <c r="R583" s="3" t="s">
        <v>3254</v>
      </c>
      <c r="S583" t="s">
        <v>27</v>
      </c>
      <c r="W583" s="3"/>
      <c r="X583" s="3"/>
      <c r="Y583" s="3"/>
      <c r="Z583" s="3"/>
      <c r="AA583" s="3"/>
      <c r="AB583" s="3"/>
      <c r="AC583" s="3"/>
      <c r="AD583" s="3"/>
      <c r="AE583" s="3"/>
      <c r="AF583" s="3" t="s">
        <v>9</v>
      </c>
      <c r="AG583" s="12">
        <f>COUNTIF(Table16[[#This Row],[Catalogue of the Museum of London Antiquities 1854]:[Illustrations of Roman London 1859]],"=y")</f>
        <v>1</v>
      </c>
      <c r="AH583" s="12" t="str">
        <f>CONCATENATE(Table16[[#This Row],[Surname]],", ",Table16[[#This Row],[First name]])</f>
        <v>Mounsey, G G</v>
      </c>
    </row>
    <row r="584" spans="1:34" hidden="1" x14ac:dyDescent="0.25">
      <c r="A584" t="s">
        <v>2047</v>
      </c>
      <c r="B584" t="s">
        <v>125</v>
      </c>
      <c r="C584" t="s">
        <v>2208</v>
      </c>
      <c r="F584" t="s">
        <v>9</v>
      </c>
      <c r="P584" t="s">
        <v>2048</v>
      </c>
      <c r="Q584" t="s">
        <v>16</v>
      </c>
      <c r="R584" s="3" t="s">
        <v>16</v>
      </c>
      <c r="S584" t="s">
        <v>27</v>
      </c>
      <c r="W584" s="3"/>
      <c r="X584" s="3"/>
      <c r="Y584" s="3"/>
      <c r="Z584" s="3"/>
      <c r="AA584" s="3"/>
      <c r="AB584" s="3"/>
      <c r="AC584" s="3"/>
      <c r="AD584" s="3"/>
      <c r="AE584" s="3"/>
      <c r="AF584" s="3" t="s">
        <v>9</v>
      </c>
      <c r="AG584" s="12">
        <f>COUNTIF(Table16[[#This Row],[Catalogue of the Museum of London Antiquities 1854]:[Illustrations of Roman London 1859]],"=y")</f>
        <v>1</v>
      </c>
      <c r="AH584" s="12" t="str">
        <f>CONCATENATE(Table16[[#This Row],[Surname]],", ",Table16[[#This Row],[First name]])</f>
        <v>Muggeridge, Henry</v>
      </c>
    </row>
    <row r="585" spans="1:34" hidden="1" x14ac:dyDescent="0.25">
      <c r="A585" t="s">
        <v>2049</v>
      </c>
      <c r="P585" t="s">
        <v>2050</v>
      </c>
      <c r="Q585" t="s">
        <v>16</v>
      </c>
      <c r="R585" s="3" t="s">
        <v>16</v>
      </c>
      <c r="S585" t="s">
        <v>27</v>
      </c>
      <c r="U585" t="s">
        <v>2051</v>
      </c>
      <c r="W585" s="3"/>
      <c r="X585" s="3"/>
      <c r="Y585" s="3"/>
      <c r="Z585" s="3"/>
      <c r="AA585" s="3"/>
      <c r="AB585" s="3"/>
      <c r="AC585" s="3"/>
      <c r="AD585" s="3"/>
      <c r="AE585" s="3"/>
      <c r="AF585" s="3" t="s">
        <v>9</v>
      </c>
      <c r="AG585" s="12">
        <f>COUNTIF(Table16[[#This Row],[Catalogue of the Museum of London Antiquities 1854]:[Illustrations of Roman London 1859]],"=y")</f>
        <v>1</v>
      </c>
      <c r="AH585" s="12" t="str">
        <f>CONCATENATE(Table16[[#This Row],[Surname]],", ",Table16[[#This Row],[First name]])</f>
        <v xml:space="preserve">Museum of Science and Art, </v>
      </c>
    </row>
    <row r="586" spans="1:34" hidden="1" x14ac:dyDescent="0.25">
      <c r="A586" t="s">
        <v>560</v>
      </c>
      <c r="B586" t="s">
        <v>561</v>
      </c>
      <c r="Q586" t="s">
        <v>562</v>
      </c>
      <c r="R586" s="3" t="s">
        <v>185</v>
      </c>
      <c r="S586" t="s">
        <v>27</v>
      </c>
      <c r="V586" t="s">
        <v>9</v>
      </c>
      <c r="W586" s="3"/>
      <c r="X586" s="3"/>
      <c r="Y586" s="3"/>
      <c r="Z586" s="3"/>
      <c r="AA586" s="3"/>
      <c r="AB586" s="3"/>
      <c r="AC586" s="3"/>
      <c r="AD586" s="3" t="s">
        <v>9</v>
      </c>
      <c r="AE586" s="3"/>
      <c r="AF586" s="3"/>
      <c r="AG586" s="12">
        <f>COUNTIF(Table16[[#This Row],[Catalogue of the Museum of London Antiquities 1854]:[Illustrations of Roman London 1859]],"=y")</f>
        <v>2</v>
      </c>
      <c r="AH586" s="12" t="str">
        <f>CONCATENATE(Table16[[#This Row],[Surname]],", ",Table16[[#This Row],[First name]])</f>
        <v>Neale, Thomas Clarke</v>
      </c>
    </row>
    <row r="587" spans="1:34" hidden="1" x14ac:dyDescent="0.25">
      <c r="A587" t="s">
        <v>1055</v>
      </c>
      <c r="B587" t="s">
        <v>45</v>
      </c>
      <c r="Q587" t="s">
        <v>136</v>
      </c>
      <c r="R587" s="3" t="s">
        <v>26</v>
      </c>
      <c r="S587" t="s">
        <v>27</v>
      </c>
      <c r="W587" s="3"/>
      <c r="X587" s="3"/>
      <c r="Y587" s="3"/>
      <c r="Z587" s="3"/>
      <c r="AA587" s="3"/>
      <c r="AB587" s="3"/>
      <c r="AC587" s="3"/>
      <c r="AD587" s="3" t="s">
        <v>9</v>
      </c>
      <c r="AE587" s="3"/>
      <c r="AF587" s="3"/>
      <c r="AG587" s="12">
        <f>COUNTIF(Table16[[#This Row],[Catalogue of the Museum of London Antiquities 1854]:[Illustrations of Roman London 1859]],"=y")</f>
        <v>1</v>
      </c>
      <c r="AH587" s="12" t="str">
        <f>CONCATENATE(Table16[[#This Row],[Surname]],", ",Table16[[#This Row],[First name]])</f>
        <v>Neame, George</v>
      </c>
    </row>
    <row r="588" spans="1:34" hidden="1" x14ac:dyDescent="0.25">
      <c r="A588" t="s">
        <v>563</v>
      </c>
      <c r="B588" t="s">
        <v>1475</v>
      </c>
      <c r="P588" t="s">
        <v>2052</v>
      </c>
      <c r="Q588" t="s">
        <v>16</v>
      </c>
      <c r="R588" s="3" t="s">
        <v>16</v>
      </c>
      <c r="S588" t="s">
        <v>27</v>
      </c>
      <c r="W588" s="3"/>
      <c r="X588" s="3"/>
      <c r="Y588" s="3"/>
      <c r="Z588" s="3"/>
      <c r="AA588" s="3"/>
      <c r="AB588" s="3"/>
      <c r="AC588" s="3"/>
      <c r="AD588" s="3"/>
      <c r="AE588" s="3"/>
      <c r="AF588" s="3" t="s">
        <v>9</v>
      </c>
      <c r="AG588" s="12">
        <f>COUNTIF(Table16[[#This Row],[Catalogue of the Museum of London Antiquities 1854]:[Illustrations of Roman London 1859]],"=y")</f>
        <v>1</v>
      </c>
      <c r="AH588" s="12" t="str">
        <f>CONCATENATE(Table16[[#This Row],[Surname]],", ",Table16[[#This Row],[First name]])</f>
        <v>Nelson, Charles C</v>
      </c>
    </row>
    <row r="589" spans="1:34" hidden="1" x14ac:dyDescent="0.25">
      <c r="A589" t="s">
        <v>563</v>
      </c>
      <c r="B589" t="s">
        <v>1357</v>
      </c>
      <c r="C589" t="s">
        <v>24</v>
      </c>
      <c r="E589" t="s">
        <v>9</v>
      </c>
      <c r="P589" t="s">
        <v>564</v>
      </c>
      <c r="Q589" t="s">
        <v>565</v>
      </c>
      <c r="R589" s="3" t="s">
        <v>489</v>
      </c>
      <c r="S589" t="s">
        <v>27</v>
      </c>
      <c r="V589" t="s">
        <v>9</v>
      </c>
      <c r="W589" s="3" t="s">
        <v>9</v>
      </c>
      <c r="X589" s="3" t="s">
        <v>9</v>
      </c>
      <c r="Y589" s="3" t="s">
        <v>9</v>
      </c>
      <c r="Z589" s="3" t="s">
        <v>9</v>
      </c>
      <c r="AA589" s="3" t="s">
        <v>9</v>
      </c>
      <c r="AB589" s="3"/>
      <c r="AC589" s="3"/>
      <c r="AD589" s="3" t="s">
        <v>9</v>
      </c>
      <c r="AE589" s="3"/>
      <c r="AF589" s="3" t="s">
        <v>9</v>
      </c>
      <c r="AG589" s="12">
        <f>COUNTIF(Table16[[#This Row],[Catalogue of the Museum of London Antiquities 1854]:[Illustrations of Roman London 1859]],"=y")</f>
        <v>8</v>
      </c>
      <c r="AH589" s="12" t="str">
        <f>CONCATENATE(Table16[[#This Row],[Surname]],", ",Table16[[#This Row],[First name]])</f>
        <v>Nelson, G M</v>
      </c>
    </row>
    <row r="590" spans="1:34" x14ac:dyDescent="0.25">
      <c r="A590" t="s">
        <v>566</v>
      </c>
      <c r="B590" t="s">
        <v>567</v>
      </c>
      <c r="C590" t="s">
        <v>410</v>
      </c>
      <c r="D590" t="s">
        <v>9</v>
      </c>
      <c r="J590" t="s">
        <v>9</v>
      </c>
      <c r="P590" t="s">
        <v>1452</v>
      </c>
      <c r="Q590" t="s">
        <v>205</v>
      </c>
      <c r="R590" s="3" t="s">
        <v>185</v>
      </c>
      <c r="S590" t="s">
        <v>27</v>
      </c>
      <c r="T590" t="s">
        <v>9</v>
      </c>
      <c r="V590" t="s">
        <v>9</v>
      </c>
      <c r="W590" s="3" t="s">
        <v>9</v>
      </c>
      <c r="X590" s="3" t="s">
        <v>9</v>
      </c>
      <c r="Y590" s="3" t="s">
        <v>9</v>
      </c>
      <c r="Z590" s="3" t="s">
        <v>9</v>
      </c>
      <c r="AA590" s="3"/>
      <c r="AB590" s="3"/>
      <c r="AC590" s="3"/>
      <c r="AD590" s="3" t="s">
        <v>9</v>
      </c>
      <c r="AE590" s="3" t="s">
        <v>9</v>
      </c>
      <c r="AF590" s="3"/>
      <c r="AG590" s="12">
        <f>COUNTIF(Table16[[#This Row],[Catalogue of the Museum of London Antiquities 1854]:[Illustrations of Roman London 1859]],"=y")</f>
        <v>7</v>
      </c>
      <c r="AH590" s="12" t="str">
        <f>CONCATENATE(Table16[[#This Row],[Surname]],", ",Table16[[#This Row],[First name]])</f>
        <v>Neville, Richard Cornwallis</v>
      </c>
    </row>
    <row r="591" spans="1:34" hidden="1" x14ac:dyDescent="0.25">
      <c r="A591" t="s">
        <v>2053</v>
      </c>
      <c r="B591" t="s">
        <v>2054</v>
      </c>
      <c r="P591" t="s">
        <v>2055</v>
      </c>
      <c r="Q591" t="s">
        <v>327</v>
      </c>
      <c r="R591" s="3" t="s">
        <v>328</v>
      </c>
      <c r="S591" t="s">
        <v>27</v>
      </c>
      <c r="W591" s="3"/>
      <c r="X591" s="3"/>
      <c r="Y591" s="3"/>
      <c r="Z591" s="3"/>
      <c r="AA591" s="3"/>
      <c r="AB591" s="3"/>
      <c r="AC591" s="3"/>
      <c r="AD591" s="3"/>
      <c r="AE591" s="3"/>
      <c r="AF591" s="3" t="s">
        <v>9</v>
      </c>
      <c r="AG591" s="12">
        <f>COUNTIF(Table16[[#This Row],[Catalogue of the Museum of London Antiquities 1854]:[Illustrations of Roman London 1859]],"=y")</f>
        <v>1</v>
      </c>
      <c r="AH591" s="12" t="str">
        <f>CONCATENATE(Table16[[#This Row],[Surname]],", ",Table16[[#This Row],[First name]])</f>
        <v>Nevinson, G H</v>
      </c>
    </row>
    <row r="592" spans="1:34" x14ac:dyDescent="0.25">
      <c r="A592" s="3" t="s">
        <v>3229</v>
      </c>
      <c r="B592" s="3" t="s">
        <v>3228</v>
      </c>
      <c r="C592" s="3" t="s">
        <v>3230</v>
      </c>
      <c r="D592" s="3" t="s">
        <v>9</v>
      </c>
      <c r="E592" s="3"/>
      <c r="F592" s="3" t="s">
        <v>9</v>
      </c>
      <c r="G592" s="3"/>
      <c r="H592" s="3"/>
      <c r="I592" s="3"/>
      <c r="J592" s="3"/>
      <c r="K592" s="3"/>
      <c r="L592" s="3"/>
      <c r="M592" s="3"/>
      <c r="N592" s="3"/>
      <c r="O592" s="3"/>
      <c r="P592" s="3" t="s">
        <v>3231</v>
      </c>
      <c r="Q592" s="3"/>
      <c r="R592" s="3" t="s">
        <v>1683</v>
      </c>
      <c r="S592" s="3" t="s">
        <v>27</v>
      </c>
      <c r="T592" s="3" t="s">
        <v>9</v>
      </c>
      <c r="U592" s="3"/>
      <c r="V592" s="3" t="s">
        <v>9</v>
      </c>
      <c r="W592" s="3"/>
      <c r="X592" s="3"/>
      <c r="Y592" s="3"/>
      <c r="Z592" s="3"/>
      <c r="AA592" s="3"/>
      <c r="AB592" s="3"/>
      <c r="AC592" s="3"/>
      <c r="AD592" s="3"/>
      <c r="AE592" s="3"/>
      <c r="AF592" s="3" t="s">
        <v>9</v>
      </c>
      <c r="AG592" s="12">
        <f>COUNTIF(Table16[[#This Row],[Catalogue of the Museum of London Antiquities 1854]:[Illustrations of Roman London 1859]],"=y")</f>
        <v>2</v>
      </c>
      <c r="AH592" s="12" t="str">
        <f>CONCATENATE(Table16[[#This Row],[Surname]],", ",Table16[[#This Row],[First name]])</f>
        <v>Newcastle (Clinton), (Henry Pelham)</v>
      </c>
    </row>
    <row r="593" spans="1:34" hidden="1" x14ac:dyDescent="0.25">
      <c r="A593" t="s">
        <v>2056</v>
      </c>
      <c r="Q593" t="s">
        <v>12</v>
      </c>
      <c r="R593" s="3" t="s">
        <v>2061</v>
      </c>
      <c r="S593" t="s">
        <v>27</v>
      </c>
      <c r="U593" t="s">
        <v>13</v>
      </c>
      <c r="V593" t="s">
        <v>9</v>
      </c>
      <c r="W593" s="3"/>
      <c r="X593" s="3"/>
      <c r="Y593" s="3"/>
      <c r="Z593" s="3"/>
      <c r="AA593" s="3"/>
      <c r="AB593" s="3"/>
      <c r="AC593" s="3"/>
      <c r="AD593" s="3" t="s">
        <v>9</v>
      </c>
      <c r="AE593" s="3"/>
      <c r="AF593" s="3" t="s">
        <v>9</v>
      </c>
      <c r="AG593" s="12">
        <f>COUNTIF(Table16[[#This Row],[Catalogue of the Museum of London Antiquities 1854]:[Illustrations of Roman London 1859]],"=y")</f>
        <v>3</v>
      </c>
      <c r="AH593" s="12" t="str">
        <f>CONCATENATE(Table16[[#This Row],[Surname]],", ",Table16[[#This Row],[First name]])</f>
        <v xml:space="preserve">Newcastle upon Tyne Society of Antiquaries , </v>
      </c>
    </row>
    <row r="594" spans="1:34" hidden="1" x14ac:dyDescent="0.25">
      <c r="A594" t="s">
        <v>569</v>
      </c>
      <c r="B594" t="s">
        <v>1453</v>
      </c>
      <c r="P594" t="s">
        <v>570</v>
      </c>
      <c r="Q594" t="s">
        <v>571</v>
      </c>
      <c r="R594" s="3" t="s">
        <v>16</v>
      </c>
      <c r="S594" t="s">
        <v>27</v>
      </c>
      <c r="V594" t="s">
        <v>9</v>
      </c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12">
        <f>COUNTIF(Table16[[#This Row],[Catalogue of the Museum of London Antiquities 1854]:[Illustrations of Roman London 1859]],"=y")</f>
        <v>1</v>
      </c>
      <c r="AH594" s="12" t="str">
        <f>CONCATENATE(Table16[[#This Row],[Surname]],", ",Table16[[#This Row],[First name]])</f>
        <v>Newman, Arthur J</v>
      </c>
    </row>
    <row r="595" spans="1:34" x14ac:dyDescent="0.25">
      <c r="A595" t="s">
        <v>1056</v>
      </c>
      <c r="B595" t="s">
        <v>72</v>
      </c>
      <c r="D595" t="s">
        <v>3209</v>
      </c>
      <c r="P595" t="s">
        <v>2058</v>
      </c>
      <c r="Q595" t="s">
        <v>16</v>
      </c>
      <c r="R595" s="3" t="s">
        <v>16</v>
      </c>
      <c r="S595" t="s">
        <v>27</v>
      </c>
      <c r="W595" s="3"/>
      <c r="X595" s="3"/>
      <c r="Y595" s="3"/>
      <c r="Z595" s="3"/>
      <c r="AA595" s="3"/>
      <c r="AB595" s="3"/>
      <c r="AC595" s="3"/>
      <c r="AD595" s="3" t="s">
        <v>9</v>
      </c>
      <c r="AE595" s="3"/>
      <c r="AF595" s="3" t="s">
        <v>9</v>
      </c>
      <c r="AG595" s="12">
        <f>COUNTIF(Table16[[#This Row],[Catalogue of the Museum of London Antiquities 1854]:[Illustrations of Roman London 1859]],"=y")</f>
        <v>2</v>
      </c>
      <c r="AH595" s="12" t="str">
        <f>CONCATENATE(Table16[[#This Row],[Surname]],", ",Table16[[#This Row],[First name]])</f>
        <v>Newton, William</v>
      </c>
    </row>
    <row r="596" spans="1:34" x14ac:dyDescent="0.25">
      <c r="A596" t="s">
        <v>572</v>
      </c>
      <c r="B596" t="s">
        <v>573</v>
      </c>
      <c r="D596" t="s">
        <v>9</v>
      </c>
      <c r="J596" t="s">
        <v>9</v>
      </c>
      <c r="P596" t="s">
        <v>2059</v>
      </c>
      <c r="Q596" t="s">
        <v>16</v>
      </c>
      <c r="R596" s="3" t="s">
        <v>16</v>
      </c>
      <c r="S596" t="s">
        <v>27</v>
      </c>
      <c r="V596" t="s">
        <v>9</v>
      </c>
      <c r="W596" s="3"/>
      <c r="X596" s="3"/>
      <c r="Y596" s="3"/>
      <c r="Z596" s="3"/>
      <c r="AA596" s="3"/>
      <c r="AB596" s="3"/>
      <c r="AC596" s="3"/>
      <c r="AD596" s="3"/>
      <c r="AE596" s="3"/>
      <c r="AF596" s="3" t="s">
        <v>9</v>
      </c>
      <c r="AG596" s="12">
        <f>COUNTIF(Table16[[#This Row],[Catalogue of the Museum of London Antiquities 1854]:[Illustrations of Roman London 1859]],"=y")</f>
        <v>2</v>
      </c>
      <c r="AH596" s="12" t="str">
        <f>CONCATENATE(Table16[[#This Row],[Surname]],", ",Table16[[#This Row],[First name]])</f>
        <v>Nichols, John Gough</v>
      </c>
    </row>
    <row r="597" spans="1:34" hidden="1" x14ac:dyDescent="0.25">
      <c r="A597" t="s">
        <v>1236</v>
      </c>
      <c r="B597" t="s">
        <v>45</v>
      </c>
      <c r="Q597" t="s">
        <v>1237</v>
      </c>
      <c r="R597" s="3" t="s">
        <v>128</v>
      </c>
      <c r="S597" t="s">
        <v>27</v>
      </c>
      <c r="W597" s="3" t="s">
        <v>9</v>
      </c>
      <c r="X597" s="3"/>
      <c r="Y597" s="3"/>
      <c r="Z597" s="3"/>
      <c r="AA597" s="3"/>
      <c r="AB597" s="3"/>
      <c r="AC597" s="3"/>
      <c r="AD597" s="3"/>
      <c r="AE597" s="3"/>
      <c r="AF597" s="3"/>
      <c r="AG597" s="12">
        <f>COUNTIF(Table16[[#This Row],[Catalogue of the Museum of London Antiquities 1854]:[Illustrations of Roman London 1859]],"=y")</f>
        <v>1</v>
      </c>
      <c r="AH597" s="12" t="str">
        <f>CONCATENATE(Table16[[#This Row],[Surname]],", ",Table16[[#This Row],[First name]])</f>
        <v>Nicholls, George</v>
      </c>
    </row>
    <row r="598" spans="1:34" hidden="1" x14ac:dyDescent="0.25">
      <c r="A598" s="3" t="s">
        <v>1677</v>
      </c>
      <c r="B598" s="3" t="s">
        <v>1678</v>
      </c>
      <c r="C598" s="3"/>
      <c r="D598" s="3"/>
      <c r="E598" s="3"/>
      <c r="F598" s="3"/>
      <c r="G598" s="3"/>
      <c r="H598" s="3"/>
      <c r="I598" s="3"/>
      <c r="J598" s="3" t="s">
        <v>9</v>
      </c>
      <c r="K598" s="3"/>
      <c r="L598" s="3" t="s">
        <v>9</v>
      </c>
      <c r="M598" s="3"/>
      <c r="N598" s="3"/>
      <c r="O598" s="3"/>
      <c r="P598" s="3" t="s">
        <v>1679</v>
      </c>
      <c r="Q598" s="3" t="s">
        <v>16</v>
      </c>
      <c r="R598" s="3" t="s">
        <v>16</v>
      </c>
      <c r="S598" s="3" t="s">
        <v>27</v>
      </c>
      <c r="T598" s="3"/>
      <c r="U598" s="3"/>
      <c r="V598" s="3"/>
      <c r="W598" s="3"/>
      <c r="X598" s="3"/>
      <c r="Y598" s="3"/>
      <c r="Z598" s="3"/>
      <c r="AA598" s="3"/>
      <c r="AB598" s="3"/>
      <c r="AC598" s="3" t="s">
        <v>9</v>
      </c>
      <c r="AD598" s="3"/>
      <c r="AE598" s="3"/>
      <c r="AF598" s="3"/>
      <c r="AG598" s="12">
        <f>COUNTIF(Table16[[#This Row],[Catalogue of the Museum of London Antiquities 1854]:[Illustrations of Roman London 1859]],"=y")</f>
        <v>1</v>
      </c>
      <c r="AH598" s="12" t="str">
        <f>CONCATENATE(Table16[[#This Row],[Surname]],", ",Table16[[#This Row],[First name]])</f>
        <v>Nicholson, Cornelius</v>
      </c>
    </row>
    <row r="599" spans="1:34" hidden="1" x14ac:dyDescent="0.25">
      <c r="A599" t="s">
        <v>574</v>
      </c>
      <c r="B599" t="s">
        <v>417</v>
      </c>
      <c r="P599" t="s">
        <v>575</v>
      </c>
      <c r="Q599" t="s">
        <v>16</v>
      </c>
      <c r="R599" s="3" t="s">
        <v>16</v>
      </c>
      <c r="S599" t="s">
        <v>27</v>
      </c>
      <c r="V599" t="s">
        <v>9</v>
      </c>
      <c r="W599" s="3"/>
      <c r="X599" s="3"/>
      <c r="Y599" s="3"/>
      <c r="Z599" s="3"/>
      <c r="AA599" s="3"/>
      <c r="AB599" s="3"/>
      <c r="AC599" s="3"/>
      <c r="AD599" s="3" t="s">
        <v>9</v>
      </c>
      <c r="AE599" s="3"/>
      <c r="AF599" s="3"/>
      <c r="AG599" s="12">
        <f>COUNTIF(Table16[[#This Row],[Catalogue of the Museum of London Antiquities 1854]:[Illustrations of Roman London 1859]],"=y")</f>
        <v>2</v>
      </c>
      <c r="AH599" s="12" t="str">
        <f>CONCATENATE(Table16[[#This Row],[Surname]],", ",Table16[[#This Row],[First name]])</f>
        <v>Nightingale, Benjamin</v>
      </c>
    </row>
    <row r="600" spans="1:34" hidden="1" x14ac:dyDescent="0.25">
      <c r="A600" t="s">
        <v>1577</v>
      </c>
      <c r="B600" t="s">
        <v>125</v>
      </c>
      <c r="C600" t="s">
        <v>941</v>
      </c>
      <c r="E600" t="s">
        <v>9</v>
      </c>
      <c r="H600" t="s">
        <v>9</v>
      </c>
      <c r="P600" t="s">
        <v>1578</v>
      </c>
      <c r="Q600" t="s">
        <v>16</v>
      </c>
      <c r="R600" s="3" t="s">
        <v>16</v>
      </c>
      <c r="S600" t="s">
        <v>27</v>
      </c>
      <c r="W600" s="3"/>
      <c r="X600" s="3"/>
      <c r="Y600" s="3"/>
      <c r="Z600" s="3"/>
      <c r="AA600" s="3"/>
      <c r="AB600" s="3" t="s">
        <v>9</v>
      </c>
      <c r="AC600" s="3"/>
      <c r="AD600" s="3"/>
      <c r="AE600" s="3"/>
      <c r="AF600" s="3"/>
      <c r="AG600" s="12">
        <f>COUNTIF(Table16[[#This Row],[Catalogue of the Museum of London Antiquities 1854]:[Illustrations of Roman London 1859]],"=y")</f>
        <v>1</v>
      </c>
      <c r="AH600" s="12" t="str">
        <f>CONCATENATE(Table16[[#This Row],[Surname]],", ",Table16[[#This Row],[First name]])</f>
        <v>Noel-Fearne, Henry</v>
      </c>
    </row>
    <row r="601" spans="1:34" x14ac:dyDescent="0.25">
      <c r="A601" t="s">
        <v>576</v>
      </c>
      <c r="B601" t="s">
        <v>3213</v>
      </c>
      <c r="D601" t="s">
        <v>9</v>
      </c>
      <c r="Q601" t="s">
        <v>578</v>
      </c>
      <c r="R601" s="3" t="s">
        <v>26</v>
      </c>
      <c r="S601" t="s">
        <v>27</v>
      </c>
      <c r="V601" t="s">
        <v>9</v>
      </c>
      <c r="W601" s="3"/>
      <c r="X601" s="3"/>
      <c r="Y601" s="3" t="s">
        <v>9</v>
      </c>
      <c r="Z601" s="3" t="s">
        <v>9</v>
      </c>
      <c r="AA601" s="3" t="s">
        <v>9</v>
      </c>
      <c r="AB601" s="3" t="s">
        <v>9</v>
      </c>
      <c r="AC601" s="3" t="s">
        <v>9</v>
      </c>
      <c r="AD601" s="3" t="s">
        <v>9</v>
      </c>
      <c r="AE601" s="3"/>
      <c r="AF601" s="3" t="s">
        <v>9</v>
      </c>
      <c r="AG601" s="12">
        <f>COUNTIF(Table16[[#This Row],[Catalogue of the Museum of London Antiquities 1854]:[Illustrations of Roman London 1859]],"=y")</f>
        <v>8</v>
      </c>
      <c r="AH601" s="12" t="str">
        <f>CONCATENATE(Table16[[#This Row],[Surname]],", ",Table16[[#This Row],[First name]])</f>
        <v>Norman, George Warde</v>
      </c>
    </row>
    <row r="602" spans="1:34" hidden="1" x14ac:dyDescent="0.25">
      <c r="A602" t="s">
        <v>579</v>
      </c>
      <c r="B602" t="s">
        <v>580</v>
      </c>
      <c r="N602" t="s">
        <v>2060</v>
      </c>
      <c r="Q602" t="s">
        <v>581</v>
      </c>
      <c r="R602" s="3" t="s">
        <v>215</v>
      </c>
      <c r="S602" t="s">
        <v>27</v>
      </c>
      <c r="V602" t="s">
        <v>9</v>
      </c>
      <c r="W602" s="3"/>
      <c r="X602" s="3"/>
      <c r="Y602" s="3"/>
      <c r="Z602" s="3"/>
      <c r="AA602" s="3"/>
      <c r="AB602" s="3"/>
      <c r="AC602" s="3"/>
      <c r="AD602" s="3"/>
      <c r="AE602" s="3"/>
      <c r="AF602" s="3" t="s">
        <v>9</v>
      </c>
      <c r="AG602" s="12">
        <f>COUNTIF(Table16[[#This Row],[Catalogue of the Museum of London Antiquities 1854]:[Illustrations of Roman London 1859]],"=y")</f>
        <v>2</v>
      </c>
      <c r="AH602" s="12" t="str">
        <f>CONCATENATE(Table16[[#This Row],[Surname]],", ",Table16[[#This Row],[First name]])</f>
        <v>Norris, Henry Edmonds</v>
      </c>
    </row>
    <row r="603" spans="1:34" hidden="1" x14ac:dyDescent="0.25">
      <c r="A603" t="s">
        <v>579</v>
      </c>
      <c r="B603" t="s">
        <v>125</v>
      </c>
      <c r="Q603" t="s">
        <v>582</v>
      </c>
      <c r="R603" s="3" t="s">
        <v>537</v>
      </c>
      <c r="S603" t="s">
        <v>27</v>
      </c>
      <c r="V603" t="s">
        <v>9</v>
      </c>
      <c r="W603" s="3"/>
      <c r="X603" s="3"/>
      <c r="Y603" s="3"/>
      <c r="Z603" s="3"/>
      <c r="AA603" s="3"/>
      <c r="AB603" s="3"/>
      <c r="AC603" s="3"/>
      <c r="AD603" s="3" t="s">
        <v>9</v>
      </c>
      <c r="AE603" s="3"/>
      <c r="AF603" s="3"/>
      <c r="AG603" s="12">
        <f>COUNTIF(Table16[[#This Row],[Catalogue of the Museum of London Antiquities 1854]:[Illustrations of Roman London 1859]],"=y")</f>
        <v>2</v>
      </c>
      <c r="AH603" s="12" t="str">
        <f>CONCATENATE(Table16[[#This Row],[Surname]],", ",Table16[[#This Row],[First name]])</f>
        <v>Norris, Henry</v>
      </c>
    </row>
    <row r="604" spans="1:34" x14ac:dyDescent="0.25">
      <c r="A604" t="s">
        <v>2061</v>
      </c>
      <c r="C604" t="s">
        <v>1904</v>
      </c>
      <c r="D604" t="s">
        <v>9</v>
      </c>
      <c r="F604" t="s">
        <v>9</v>
      </c>
      <c r="P604" t="s">
        <v>2062</v>
      </c>
      <c r="Q604" t="s">
        <v>2063</v>
      </c>
      <c r="R604" s="3" t="s">
        <v>2061</v>
      </c>
      <c r="S604" t="s">
        <v>27</v>
      </c>
      <c r="W604" s="3"/>
      <c r="X604" s="3"/>
      <c r="Y604" s="3"/>
      <c r="Z604" s="3"/>
      <c r="AA604" s="3"/>
      <c r="AB604" s="3"/>
      <c r="AC604" s="3"/>
      <c r="AD604" s="3"/>
      <c r="AE604" s="3"/>
      <c r="AF604" s="3" t="s">
        <v>9</v>
      </c>
      <c r="AG604" s="12">
        <f>COUNTIF(Table16[[#This Row],[Catalogue of the Museum of London Antiquities 1854]:[Illustrations of Roman London 1859]],"=y")</f>
        <v>1</v>
      </c>
      <c r="AH604" s="12" t="str">
        <f>CONCATENATE(Table16[[#This Row],[Surname]],", ",Table16[[#This Row],[First name]])</f>
        <v xml:space="preserve">Northumberland, </v>
      </c>
    </row>
    <row r="605" spans="1:34" x14ac:dyDescent="0.25">
      <c r="A605" t="s">
        <v>1579</v>
      </c>
      <c r="B605" t="s">
        <v>66</v>
      </c>
      <c r="C605" t="s">
        <v>1580</v>
      </c>
      <c r="D605" t="s">
        <v>9</v>
      </c>
      <c r="N605" t="s">
        <v>2226</v>
      </c>
      <c r="Q605" t="s">
        <v>327</v>
      </c>
      <c r="R605" s="3" t="s">
        <v>328</v>
      </c>
      <c r="S605" t="s">
        <v>27</v>
      </c>
      <c r="W605" s="3"/>
      <c r="X605" s="3"/>
      <c r="Y605" s="3"/>
      <c r="Z605" s="3"/>
      <c r="AA605" s="3"/>
      <c r="AB605" s="3" t="s">
        <v>9</v>
      </c>
      <c r="AC605" s="3" t="s">
        <v>9</v>
      </c>
      <c r="AD605" s="3"/>
      <c r="AE605" s="3"/>
      <c r="AF605" s="3"/>
      <c r="AG605" s="12">
        <f>COUNTIF(Table16[[#This Row],[Catalogue of the Museum of London Antiquities 1854]:[Illustrations of Roman London 1859]],"=y")</f>
        <v>2</v>
      </c>
      <c r="AH605" s="12" t="str">
        <f>CONCATENATE(Table16[[#This Row],[Surname]],", ",Table16[[#This Row],[First name]])</f>
        <v>North, Thomas</v>
      </c>
    </row>
    <row r="606" spans="1:34" x14ac:dyDescent="0.25">
      <c r="A606" t="s">
        <v>1358</v>
      </c>
      <c r="B606" t="s">
        <v>11</v>
      </c>
      <c r="C606" t="s">
        <v>24</v>
      </c>
      <c r="D606" t="s">
        <v>9</v>
      </c>
      <c r="E606" t="s">
        <v>9</v>
      </c>
      <c r="P606" t="s">
        <v>1359</v>
      </c>
      <c r="Q606" t="s">
        <v>1360</v>
      </c>
      <c r="R606" s="3" t="s">
        <v>128</v>
      </c>
      <c r="S606" t="s">
        <v>27</v>
      </c>
      <c r="W606" s="3"/>
      <c r="X606" s="3"/>
      <c r="Y606" s="3" t="s">
        <v>9</v>
      </c>
      <c r="Z606" s="3" t="s">
        <v>9</v>
      </c>
      <c r="AA606" s="3" t="s">
        <v>9</v>
      </c>
      <c r="AB606" s="3"/>
      <c r="AC606" s="3"/>
      <c r="AD606" s="3"/>
      <c r="AE606" s="3"/>
      <c r="AF606" s="3"/>
      <c r="AG606" s="12">
        <f>COUNTIF(Table16[[#This Row],[Catalogue of the Museum of London Antiquities 1854]:[Illustrations of Roman London 1859]],"=y")</f>
        <v>3</v>
      </c>
      <c r="AH606" s="12" t="str">
        <f>CONCATENATE(Table16[[#This Row],[Surname]],", ",Table16[[#This Row],[First name]])</f>
        <v>Nunn, John</v>
      </c>
    </row>
    <row r="607" spans="1:34" hidden="1" x14ac:dyDescent="0.25">
      <c r="A607" t="s">
        <v>1361</v>
      </c>
      <c r="B607" t="s">
        <v>1353</v>
      </c>
      <c r="Q607" t="s">
        <v>1362</v>
      </c>
      <c r="R607" s="3" t="s">
        <v>388</v>
      </c>
      <c r="S607" t="s">
        <v>27</v>
      </c>
      <c r="W607" s="3"/>
      <c r="X607" s="3"/>
      <c r="Y607" s="3" t="s">
        <v>9</v>
      </c>
      <c r="Z607" s="3" t="s">
        <v>9</v>
      </c>
      <c r="AA607" s="3" t="s">
        <v>9</v>
      </c>
      <c r="AB607" s="3"/>
      <c r="AC607" s="3"/>
      <c r="AD607" s="3"/>
      <c r="AE607" s="3"/>
      <c r="AF607" s="3"/>
      <c r="AG607" s="12">
        <f>COUNTIF(Table16[[#This Row],[Catalogue of the Museum of London Antiquities 1854]:[Illustrations of Roman London 1859]],"=y")</f>
        <v>3</v>
      </c>
      <c r="AH607" s="12" t="str">
        <f>CONCATENATE(Table16[[#This Row],[Surname]],", ",Table16[[#This Row],[First name]])</f>
        <v xml:space="preserve">Oatley, W H </v>
      </c>
    </row>
    <row r="608" spans="1:34" hidden="1" x14ac:dyDescent="0.25">
      <c r="A608" t="s">
        <v>2040</v>
      </c>
      <c r="B608" t="s">
        <v>2041</v>
      </c>
      <c r="C608" t="s">
        <v>2042</v>
      </c>
      <c r="K608" t="s">
        <v>9</v>
      </c>
      <c r="Q608" t="s">
        <v>640</v>
      </c>
      <c r="R608" s="3" t="s">
        <v>588</v>
      </c>
      <c r="S608" t="s">
        <v>27</v>
      </c>
      <c r="W608" s="3"/>
      <c r="X608" s="3"/>
      <c r="Y608" s="3"/>
      <c r="Z608" s="3"/>
      <c r="AA608" s="3"/>
      <c r="AB608" s="3"/>
      <c r="AC608" s="3"/>
      <c r="AD608" s="3"/>
      <c r="AE608" s="3"/>
      <c r="AF608" s="3" t="s">
        <v>9</v>
      </c>
      <c r="AG608" s="12">
        <f>COUNTIF(Table16[[#This Row],[Catalogue of the Museum of London Antiquities 1854]:[Illustrations of Roman London 1859]],"=y")</f>
        <v>1</v>
      </c>
      <c r="AH608" s="12" t="str">
        <f>CONCATENATE(Table16[[#This Row],[Surname]],", ",Table16[[#This Row],[First name]])</f>
        <v>Octavius, C Swinnerton Morgan</v>
      </c>
    </row>
    <row r="609" spans="1:34" hidden="1" x14ac:dyDescent="0.25">
      <c r="A609" t="s">
        <v>583</v>
      </c>
      <c r="B609" t="s">
        <v>584</v>
      </c>
      <c r="L609" t="s">
        <v>9</v>
      </c>
      <c r="P609" t="s">
        <v>568</v>
      </c>
      <c r="Q609" t="s">
        <v>205</v>
      </c>
      <c r="R609" s="3" t="s">
        <v>185</v>
      </c>
      <c r="S609" t="s">
        <v>27</v>
      </c>
      <c r="V609" t="s">
        <v>9</v>
      </c>
      <c r="W609" s="3"/>
      <c r="X609" s="3" t="s">
        <v>9</v>
      </c>
      <c r="Y609" s="3" t="s">
        <v>9</v>
      </c>
      <c r="Z609" s="3" t="s">
        <v>9</v>
      </c>
      <c r="AA609" s="3" t="s">
        <v>9</v>
      </c>
      <c r="AB609" s="3" t="s">
        <v>9</v>
      </c>
      <c r="AC609" s="3"/>
      <c r="AD609" s="3" t="s">
        <v>9</v>
      </c>
      <c r="AE609" s="3"/>
      <c r="AF609" s="3"/>
      <c r="AG609" s="12">
        <f>COUNTIF(Table16[[#This Row],[Catalogue of the Museum of London Antiquities 1854]:[Illustrations of Roman London 1859]],"=y")</f>
        <v>7</v>
      </c>
      <c r="AH609" s="12" t="str">
        <f>CONCATENATE(Table16[[#This Row],[Surname]],", ",Table16[[#This Row],[First name]])</f>
        <v>Oldham, John Lane</v>
      </c>
    </row>
    <row r="610" spans="1:34" hidden="1" x14ac:dyDescent="0.25">
      <c r="A610" t="s">
        <v>1454</v>
      </c>
      <c r="B610" t="s">
        <v>1455</v>
      </c>
      <c r="C610" t="s">
        <v>1581</v>
      </c>
      <c r="F610" t="s">
        <v>9</v>
      </c>
      <c r="R610" s="3" t="s">
        <v>96</v>
      </c>
      <c r="S610" t="s">
        <v>95</v>
      </c>
      <c r="W610" s="3"/>
      <c r="X610" s="3"/>
      <c r="Y610" s="3"/>
      <c r="Z610" s="3" t="s">
        <v>9</v>
      </c>
      <c r="AA610" s="3" t="s">
        <v>9</v>
      </c>
      <c r="AB610" s="3" t="s">
        <v>9</v>
      </c>
      <c r="AC610" s="3" t="s">
        <v>9</v>
      </c>
      <c r="AD610" s="3"/>
      <c r="AE610" s="3"/>
      <c r="AF610" s="3"/>
      <c r="AG610" s="12">
        <f>COUNTIF(Table16[[#This Row],[Catalogue of the Museum of London Antiquities 1854]:[Illustrations of Roman London 1859]],"=y")</f>
        <v>4</v>
      </c>
      <c r="AH610" s="12" t="str">
        <f>CONCATENATE(Table16[[#This Row],[Surname]],", ",Table16[[#This Row],[First name]])</f>
        <v>Olfers, Von</v>
      </c>
    </row>
    <row r="611" spans="1:34" hidden="1" x14ac:dyDescent="0.25">
      <c r="A611" t="s">
        <v>1757</v>
      </c>
      <c r="B611" t="s">
        <v>11</v>
      </c>
      <c r="C611" t="s">
        <v>24</v>
      </c>
      <c r="E611" t="s">
        <v>9</v>
      </c>
      <c r="I611" t="s">
        <v>48</v>
      </c>
      <c r="Q611" t="s">
        <v>1758</v>
      </c>
      <c r="R611" s="3" t="s">
        <v>3253</v>
      </c>
      <c r="S611" t="s">
        <v>27</v>
      </c>
      <c r="W611" s="3"/>
      <c r="X611" s="3"/>
      <c r="Y611" s="3"/>
      <c r="Z611" s="3"/>
      <c r="AA611" s="3"/>
      <c r="AB611" s="3"/>
      <c r="AC611" s="3"/>
      <c r="AD611" s="3"/>
      <c r="AE611" s="3" t="s">
        <v>9</v>
      </c>
      <c r="AF611" s="3"/>
      <c r="AG611" s="12">
        <f>COUNTIF(Table16[[#This Row],[Catalogue of the Museum of London Antiquities 1854]:[Illustrations of Roman London 1859]],"=y")</f>
        <v>1</v>
      </c>
      <c r="AH611" s="12" t="str">
        <f>CONCATENATE(Table16[[#This Row],[Surname]],", ",Table16[[#This Row],[First name]])</f>
        <v>Olive, John</v>
      </c>
    </row>
    <row r="612" spans="1:34" x14ac:dyDescent="0.25">
      <c r="A612" s="3" t="s">
        <v>1060</v>
      </c>
      <c r="B612" s="3" t="s">
        <v>45</v>
      </c>
      <c r="C612" s="3"/>
      <c r="D612" s="3" t="s">
        <v>9</v>
      </c>
      <c r="E612" s="3"/>
      <c r="F612" s="3"/>
      <c r="G612" s="3"/>
      <c r="H612" s="3"/>
      <c r="I612" s="3" t="s">
        <v>585</v>
      </c>
      <c r="J612" s="3" t="s">
        <v>9</v>
      </c>
      <c r="K612" s="3" t="s">
        <v>9</v>
      </c>
      <c r="L612" s="3" t="s">
        <v>9</v>
      </c>
      <c r="M612" s="3"/>
      <c r="N612" s="3"/>
      <c r="O612" s="3"/>
      <c r="P612" s="3" t="s">
        <v>586</v>
      </c>
      <c r="Q612" s="3" t="s">
        <v>587</v>
      </c>
      <c r="R612" s="3" t="s">
        <v>588</v>
      </c>
      <c r="S612" s="3" t="s">
        <v>504</v>
      </c>
      <c r="T612" s="3"/>
      <c r="U612" s="3"/>
      <c r="V612" s="3" t="s">
        <v>9</v>
      </c>
      <c r="W612" s="3"/>
      <c r="X612" s="3"/>
      <c r="Y612" s="3" t="s">
        <v>9</v>
      </c>
      <c r="Z612" s="3"/>
      <c r="AA612" s="3"/>
      <c r="AB612" s="3"/>
      <c r="AC612" s="3"/>
      <c r="AD612" s="3" t="s">
        <v>9</v>
      </c>
      <c r="AE612" s="3"/>
      <c r="AF612" s="3"/>
      <c r="AG612" s="12">
        <f>COUNTIF(Table16[[#This Row],[Catalogue of the Museum of London Antiquities 1854]:[Illustrations of Roman London 1859]],"=y")</f>
        <v>3</v>
      </c>
      <c r="AH612" s="12" t="str">
        <f>CONCATENATE(Table16[[#This Row],[Surname]],", ",Table16[[#This Row],[First name]])</f>
        <v>Ormerod, George</v>
      </c>
    </row>
    <row r="613" spans="1:34" hidden="1" x14ac:dyDescent="0.25">
      <c r="A613" t="s">
        <v>2064</v>
      </c>
      <c r="B613" t="s">
        <v>81</v>
      </c>
      <c r="Q613" t="s">
        <v>12</v>
      </c>
      <c r="R613" s="3" t="s">
        <v>2061</v>
      </c>
      <c r="S613" t="s">
        <v>27</v>
      </c>
      <c r="W613" s="3"/>
      <c r="X613" s="3"/>
      <c r="Y613" s="3"/>
      <c r="Z613" s="3"/>
      <c r="AA613" s="3"/>
      <c r="AB613" s="3"/>
      <c r="AC613" s="3"/>
      <c r="AD613" s="3"/>
      <c r="AE613" s="3"/>
      <c r="AF613" s="3" t="s">
        <v>9</v>
      </c>
      <c r="AG613" s="12">
        <f>COUNTIF(Table16[[#This Row],[Catalogue of the Museum of London Antiquities 1854]:[Illustrations of Roman London 1859]],"=y")</f>
        <v>1</v>
      </c>
      <c r="AH613" s="12" t="str">
        <f>CONCATENATE(Table16[[#This Row],[Surname]],", ",Table16[[#This Row],[First name]])</f>
        <v>Ormston, Robert</v>
      </c>
    </row>
    <row r="614" spans="1:34" x14ac:dyDescent="0.25">
      <c r="A614" t="s">
        <v>2065</v>
      </c>
      <c r="B614" t="s">
        <v>2066</v>
      </c>
      <c r="D614" t="s">
        <v>9</v>
      </c>
      <c r="P614" t="s">
        <v>2067</v>
      </c>
      <c r="Q614" t="s">
        <v>16</v>
      </c>
      <c r="R614" s="3" t="s">
        <v>16</v>
      </c>
      <c r="S614" t="s">
        <v>27</v>
      </c>
      <c r="W614" s="3"/>
      <c r="X614" s="3"/>
      <c r="Y614" s="3"/>
      <c r="Z614" s="3"/>
      <c r="AA614" s="3"/>
      <c r="AB614" s="3"/>
      <c r="AC614" s="3"/>
      <c r="AD614" s="3"/>
      <c r="AE614" s="3"/>
      <c r="AF614" s="3" t="s">
        <v>9</v>
      </c>
      <c r="AG614" s="12">
        <f>COUNTIF(Table16[[#This Row],[Catalogue of the Museum of London Antiquities 1854]:[Illustrations of Roman London 1859]],"=y")</f>
        <v>1</v>
      </c>
      <c r="AH614" s="12" t="str">
        <f>CONCATENATE(Table16[[#This Row],[Surname]],", ",Table16[[#This Row],[First name]])</f>
        <v>Orridge, Benjamin Brogden</v>
      </c>
    </row>
    <row r="615" spans="1:34" hidden="1" x14ac:dyDescent="0.25">
      <c r="A615" t="s">
        <v>1057</v>
      </c>
      <c r="B615" t="s">
        <v>1363</v>
      </c>
      <c r="C615" t="s">
        <v>1058</v>
      </c>
      <c r="P615" t="s">
        <v>1059</v>
      </c>
      <c r="Q615" t="s">
        <v>438</v>
      </c>
      <c r="R615" s="3" t="s">
        <v>230</v>
      </c>
      <c r="S615" t="s">
        <v>27</v>
      </c>
      <c r="W615" s="3"/>
      <c r="X615" s="3"/>
      <c r="Y615" s="3" t="s">
        <v>9</v>
      </c>
      <c r="Z615" s="3" t="s">
        <v>9</v>
      </c>
      <c r="AA615" s="3" t="s">
        <v>9</v>
      </c>
      <c r="AB615" s="3"/>
      <c r="AC615" s="3"/>
      <c r="AD615" s="3" t="s">
        <v>9</v>
      </c>
      <c r="AE615" s="3" t="s">
        <v>9</v>
      </c>
      <c r="AF615" s="3" t="s">
        <v>9</v>
      </c>
      <c r="AG615" s="12">
        <f>COUNTIF(Table16[[#This Row],[Catalogue of the Museum of London Antiquities 1854]:[Illustrations of Roman London 1859]],"=y")</f>
        <v>6</v>
      </c>
      <c r="AH615" s="12" t="str">
        <f>CONCATENATE(Table16[[#This Row],[Surname]],", ",Table16[[#This Row],[First name]])</f>
        <v>Onslow, M E</v>
      </c>
    </row>
    <row r="616" spans="1:34" x14ac:dyDescent="0.25">
      <c r="A616" t="s">
        <v>1365</v>
      </c>
      <c r="B616" t="s">
        <v>196</v>
      </c>
      <c r="C616" t="s">
        <v>1684</v>
      </c>
      <c r="D616" t="s">
        <v>9</v>
      </c>
      <c r="J616" t="s">
        <v>9</v>
      </c>
      <c r="P616" t="s">
        <v>1582</v>
      </c>
      <c r="Q616" t="s">
        <v>16</v>
      </c>
      <c r="R616" s="3" t="s">
        <v>16</v>
      </c>
      <c r="S616" t="s">
        <v>27</v>
      </c>
      <c r="W616" s="3"/>
      <c r="X616" s="3"/>
      <c r="Y616" s="3" t="s">
        <v>9</v>
      </c>
      <c r="Z616" s="3" t="s">
        <v>9</v>
      </c>
      <c r="AA616" s="3" t="s">
        <v>9</v>
      </c>
      <c r="AB616" s="3" t="s">
        <v>9</v>
      </c>
      <c r="AC616" s="3" t="s">
        <v>9</v>
      </c>
      <c r="AD616" s="3"/>
      <c r="AE616" s="3"/>
      <c r="AF616" s="3" t="s">
        <v>9</v>
      </c>
      <c r="AG616" s="12">
        <f>COUNTIF(Table16[[#This Row],[Catalogue of the Museum of London Antiquities 1854]:[Illustrations of Roman London 1859]],"=y")</f>
        <v>6</v>
      </c>
      <c r="AH616" s="12" t="str">
        <f>CONCATENATE(Table16[[#This Row],[Surname]],", ",Table16[[#This Row],[First name]])</f>
        <v>Ouvry, Frederick</v>
      </c>
    </row>
    <row r="617" spans="1:34" x14ac:dyDescent="0.25">
      <c r="A617" s="3" t="s">
        <v>3215</v>
      </c>
      <c r="B617" s="3" t="s">
        <v>3214</v>
      </c>
      <c r="C617" s="3" t="s">
        <v>1214</v>
      </c>
      <c r="D617" s="3" t="s">
        <v>9</v>
      </c>
      <c r="E617" s="3"/>
      <c r="F617" s="3" t="s">
        <v>9</v>
      </c>
      <c r="G617" s="3"/>
      <c r="H617" s="3"/>
      <c r="I617" s="3"/>
      <c r="J617" s="3"/>
      <c r="K617" s="3"/>
      <c r="L617" s="3"/>
      <c r="M617" s="3"/>
      <c r="N617" s="3"/>
      <c r="O617" s="3"/>
      <c r="P617" s="3" t="s">
        <v>2069</v>
      </c>
      <c r="Q617" s="3" t="s">
        <v>16</v>
      </c>
      <c r="R617" s="3" t="s">
        <v>16</v>
      </c>
      <c r="S617" s="3" t="s">
        <v>27</v>
      </c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 t="s">
        <v>9</v>
      </c>
      <c r="AG617" s="12">
        <f>COUNTIF(Table16[[#This Row],[Catalogue of the Museum of London Antiquities 1854]:[Illustrations of Roman London 1859]],"=y")</f>
        <v>1</v>
      </c>
      <c r="AH617" s="12" t="str">
        <f>CONCATENATE(Table16[[#This Row],[Surname]],", ",Table16[[#This Row],[First name]])</f>
        <v>Overstone (Loyd), (Samuel Jones)</v>
      </c>
    </row>
    <row r="618" spans="1:34" hidden="1" x14ac:dyDescent="0.25">
      <c r="A618" t="s">
        <v>589</v>
      </c>
      <c r="B618" t="s">
        <v>1364</v>
      </c>
      <c r="Q618" t="s">
        <v>187</v>
      </c>
      <c r="R618" s="3" t="s">
        <v>188</v>
      </c>
      <c r="S618" t="s">
        <v>27</v>
      </c>
      <c r="V618" t="s">
        <v>9</v>
      </c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12">
        <f>COUNTIF(Table16[[#This Row],[Catalogue of the Museum of London Antiquities 1854]:[Illustrations of Roman London 1859]],"=y")</f>
        <v>1</v>
      </c>
      <c r="AH618" s="12" t="str">
        <f>CONCATENATE(Table16[[#This Row],[Surname]],", ",Table16[[#This Row],[First name]])</f>
        <v>Padley, J S</v>
      </c>
    </row>
    <row r="619" spans="1:34" hidden="1" x14ac:dyDescent="0.25">
      <c r="A619" t="s">
        <v>590</v>
      </c>
      <c r="B619" t="s">
        <v>11</v>
      </c>
      <c r="C619" t="s">
        <v>24</v>
      </c>
      <c r="E619" t="s">
        <v>9</v>
      </c>
      <c r="I619" t="s">
        <v>48</v>
      </c>
      <c r="J619" t="s">
        <v>9</v>
      </c>
      <c r="L619" t="s">
        <v>9</v>
      </c>
      <c r="P619" t="s">
        <v>1061</v>
      </c>
      <c r="Q619" t="s">
        <v>591</v>
      </c>
      <c r="R619" s="3" t="s">
        <v>185</v>
      </c>
      <c r="S619" t="s">
        <v>27</v>
      </c>
      <c r="V619" t="s">
        <v>9</v>
      </c>
      <c r="W619" s="3" t="s">
        <v>9</v>
      </c>
      <c r="X619" s="3" t="s">
        <v>9</v>
      </c>
      <c r="Y619" s="3" t="s">
        <v>9</v>
      </c>
      <c r="Z619" s="3" t="s">
        <v>9</v>
      </c>
      <c r="AA619" s="3" t="s">
        <v>9</v>
      </c>
      <c r="AB619" s="3"/>
      <c r="AC619" s="3" t="s">
        <v>9</v>
      </c>
      <c r="AD619" s="3" t="s">
        <v>9</v>
      </c>
      <c r="AE619" s="3"/>
      <c r="AF619" s="3" t="s">
        <v>9</v>
      </c>
      <c r="AG619" s="12">
        <f>COUNTIF(Table16[[#This Row],[Catalogue of the Museum of London Antiquities 1854]:[Illustrations of Roman London 1859]],"=y")</f>
        <v>9</v>
      </c>
      <c r="AH619" s="12" t="str">
        <f>CONCATENATE(Table16[[#This Row],[Surname]],", ",Table16[[#This Row],[First name]])</f>
        <v>Papillon, John</v>
      </c>
    </row>
    <row r="620" spans="1:34" hidden="1" x14ac:dyDescent="0.25">
      <c r="A620" t="s">
        <v>592</v>
      </c>
      <c r="B620" t="s">
        <v>29</v>
      </c>
      <c r="C620" t="s">
        <v>24</v>
      </c>
      <c r="E620" t="s">
        <v>9</v>
      </c>
      <c r="P620" t="s">
        <v>593</v>
      </c>
      <c r="Q620" t="s">
        <v>594</v>
      </c>
      <c r="R620" s="3" t="s">
        <v>26</v>
      </c>
      <c r="S620" t="s">
        <v>27</v>
      </c>
      <c r="V620" t="s">
        <v>9</v>
      </c>
      <c r="W620" s="3"/>
      <c r="X620" s="3"/>
      <c r="Y620" s="3"/>
      <c r="Z620" s="3"/>
      <c r="AA620" s="3"/>
      <c r="AB620" s="3"/>
      <c r="AC620" s="3"/>
      <c r="AD620" s="3" t="s">
        <v>9</v>
      </c>
      <c r="AE620" s="3"/>
      <c r="AF620" s="3"/>
      <c r="AG620" s="12">
        <f>COUNTIF(Table16[[#This Row],[Catalogue of the Museum of London Antiquities 1854]:[Illustrations of Roman London 1859]],"=y")</f>
        <v>2</v>
      </c>
      <c r="AH620" s="12" t="str">
        <f>CONCATENATE(Table16[[#This Row],[Surname]],", ",Table16[[#This Row],[First name]])</f>
        <v>Parkin, Charles</v>
      </c>
    </row>
    <row r="621" spans="1:34" hidden="1" x14ac:dyDescent="0.25">
      <c r="A621" t="s">
        <v>1366</v>
      </c>
      <c r="B621" t="s">
        <v>1685</v>
      </c>
      <c r="C621" t="s">
        <v>325</v>
      </c>
      <c r="P621" t="s">
        <v>1686</v>
      </c>
      <c r="Q621" t="s">
        <v>184</v>
      </c>
      <c r="R621" s="3" t="s">
        <v>185</v>
      </c>
      <c r="S621" t="s">
        <v>27</v>
      </c>
      <c r="W621" s="3"/>
      <c r="X621" s="3"/>
      <c r="Y621" s="3"/>
      <c r="Z621" s="3"/>
      <c r="AA621" s="3"/>
      <c r="AB621" s="3"/>
      <c r="AC621" s="3" t="s">
        <v>9</v>
      </c>
      <c r="AD621" s="3"/>
      <c r="AE621" s="3"/>
      <c r="AF621" s="3"/>
      <c r="AG621" s="12">
        <f>COUNTIF(Table16[[#This Row],[Catalogue of the Museum of London Antiquities 1854]:[Illustrations of Roman London 1859]],"=y")</f>
        <v>1</v>
      </c>
      <c r="AH621" s="12" t="str">
        <f>CONCATENATE(Table16[[#This Row],[Surname]],", ",Table16[[#This Row],[First name]])</f>
        <v>Parry, Josiah</v>
      </c>
    </row>
    <row r="622" spans="1:34" x14ac:dyDescent="0.25">
      <c r="A622" t="s">
        <v>1366</v>
      </c>
      <c r="B622" t="s">
        <v>1367</v>
      </c>
      <c r="D622" t="s">
        <v>9</v>
      </c>
      <c r="J622" t="s">
        <v>9</v>
      </c>
      <c r="P622" t="s">
        <v>1368</v>
      </c>
      <c r="Q622" t="s">
        <v>1369</v>
      </c>
      <c r="R622" s="13" t="s">
        <v>3267</v>
      </c>
      <c r="S622" t="s">
        <v>504</v>
      </c>
      <c r="W622" s="3"/>
      <c r="X622" s="3"/>
      <c r="Y622" s="3" t="s">
        <v>9</v>
      </c>
      <c r="Z622" s="3" t="s">
        <v>9</v>
      </c>
      <c r="AA622" s="3" t="s">
        <v>9</v>
      </c>
      <c r="AB622" s="3"/>
      <c r="AC622" s="3"/>
      <c r="AD622" s="3"/>
      <c r="AE622" s="3"/>
      <c r="AF622" s="3"/>
      <c r="AG622" s="12">
        <f>COUNTIF(Table16[[#This Row],[Catalogue of the Museum of London Antiquities 1854]:[Illustrations of Roman London 1859]],"=y")</f>
        <v>3</v>
      </c>
      <c r="AH622" s="12" t="str">
        <f>CONCATENATE(Table16[[#This Row],[Surname]],", ",Table16[[#This Row],[First name]])</f>
        <v>Parry, T Love Jones</v>
      </c>
    </row>
    <row r="623" spans="1:34" hidden="1" x14ac:dyDescent="0.25">
      <c r="A623" t="s">
        <v>1687</v>
      </c>
      <c r="B623" t="s">
        <v>1688</v>
      </c>
      <c r="C623" t="s">
        <v>2227</v>
      </c>
      <c r="F623" t="s">
        <v>9</v>
      </c>
      <c r="N623" t="s">
        <v>2221</v>
      </c>
      <c r="P623" t="s">
        <v>1689</v>
      </c>
      <c r="Q623" t="s">
        <v>1690</v>
      </c>
      <c r="R623" s="13" t="s">
        <v>1691</v>
      </c>
      <c r="S623" t="s">
        <v>34</v>
      </c>
      <c r="W623" s="3"/>
      <c r="X623" s="3"/>
      <c r="Y623" s="3"/>
      <c r="Z623" s="3"/>
      <c r="AA623" s="3"/>
      <c r="AB623" s="3"/>
      <c r="AC623" s="3" t="s">
        <v>9</v>
      </c>
      <c r="AD623" s="3"/>
      <c r="AE623" s="3"/>
      <c r="AF623" s="3"/>
      <c r="AG623" s="12">
        <f>COUNTIF(Table16[[#This Row],[Catalogue of the Museum of London Antiquities 1854]:[Illustrations of Roman London 1859]],"=y")</f>
        <v>1</v>
      </c>
      <c r="AH623" s="12" t="str">
        <f>CONCATENATE(Table16[[#This Row],[Surname]],", ",Table16[[#This Row],[First name]])</f>
        <v>Patton, H Noel</v>
      </c>
    </row>
    <row r="624" spans="1:34" x14ac:dyDescent="0.25">
      <c r="A624" t="s">
        <v>2070</v>
      </c>
      <c r="B624" t="s">
        <v>2071</v>
      </c>
      <c r="D624" t="s">
        <v>9</v>
      </c>
      <c r="P624" t="s">
        <v>2072</v>
      </c>
      <c r="Q624" t="s">
        <v>2073</v>
      </c>
      <c r="R624" s="13" t="s">
        <v>3266</v>
      </c>
      <c r="S624" t="s">
        <v>34</v>
      </c>
      <c r="W624" s="3"/>
      <c r="X624" s="3"/>
      <c r="Y624" s="3"/>
      <c r="Z624" s="3"/>
      <c r="AA624" s="3"/>
      <c r="AB624" s="3"/>
      <c r="AC624" s="3"/>
      <c r="AD624" s="3"/>
      <c r="AE624" s="3"/>
      <c r="AF624" s="3" t="s">
        <v>9</v>
      </c>
      <c r="AG624" s="12">
        <f>COUNTIF(Table16[[#This Row],[Catalogue of the Museum of London Antiquities 1854]:[Illustrations of Roman London 1859]],"=y")</f>
        <v>1</v>
      </c>
      <c r="AH624" s="12" t="str">
        <f>CONCATENATE(Table16[[#This Row],[Surname]],", ",Table16[[#This Row],[First name]])</f>
        <v>Paton, J Noel</v>
      </c>
    </row>
    <row r="625" spans="1:34" hidden="1" x14ac:dyDescent="0.25">
      <c r="A625" t="s">
        <v>1692</v>
      </c>
      <c r="B625" t="s">
        <v>1693</v>
      </c>
      <c r="J625" t="s">
        <v>9</v>
      </c>
      <c r="Q625" t="s">
        <v>1160</v>
      </c>
      <c r="R625" s="13" t="s">
        <v>26</v>
      </c>
      <c r="S625" t="s">
        <v>27</v>
      </c>
      <c r="W625" s="3"/>
      <c r="X625" s="3"/>
      <c r="Y625" s="3"/>
      <c r="Z625" s="3"/>
      <c r="AA625" s="3"/>
      <c r="AB625" s="3"/>
      <c r="AC625" s="3" t="s">
        <v>9</v>
      </c>
      <c r="AD625" s="3"/>
      <c r="AE625" s="3"/>
      <c r="AF625" s="3"/>
      <c r="AG625" s="12">
        <f>COUNTIF(Table16[[#This Row],[Catalogue of the Museum of London Antiquities 1854]:[Illustrations of Roman London 1859]],"=y")</f>
        <v>1</v>
      </c>
      <c r="AH625" s="12" t="str">
        <f>CONCATENATE(Table16[[#This Row],[Surname]],", ",Table16[[#This Row],[First name]])</f>
        <v>Payne, George Jun</v>
      </c>
    </row>
    <row r="626" spans="1:34" hidden="1" x14ac:dyDescent="0.25">
      <c r="A626" t="s">
        <v>1062</v>
      </c>
      <c r="B626" t="s">
        <v>1063</v>
      </c>
      <c r="P626" t="s">
        <v>1064</v>
      </c>
      <c r="Q626" t="s">
        <v>1065</v>
      </c>
      <c r="R626" s="3" t="s">
        <v>188</v>
      </c>
      <c r="S626" t="s">
        <v>27</v>
      </c>
      <c r="W626" s="3"/>
      <c r="X626" s="3"/>
      <c r="Y626" s="3"/>
      <c r="Z626" s="3"/>
      <c r="AA626" s="3"/>
      <c r="AB626" s="3"/>
      <c r="AC626" s="3"/>
      <c r="AD626" s="3" t="s">
        <v>9</v>
      </c>
      <c r="AE626" s="3"/>
      <c r="AF626" s="3"/>
      <c r="AG626" s="12">
        <f>COUNTIF(Table16[[#This Row],[Catalogue of the Museum of London Antiquities 1854]:[Illustrations of Roman London 1859]],"=y")</f>
        <v>1</v>
      </c>
      <c r="AH626" s="12" t="str">
        <f>CONCATENATE(Table16[[#This Row],[Surname]],", ",Table16[[#This Row],[First name]])</f>
        <v>Peacock, Edward Jun.</v>
      </c>
    </row>
    <row r="627" spans="1:34" hidden="1" x14ac:dyDescent="0.25">
      <c r="A627" t="s">
        <v>1066</v>
      </c>
      <c r="B627" t="s">
        <v>1067</v>
      </c>
      <c r="P627" t="s">
        <v>1068</v>
      </c>
      <c r="Q627" t="s">
        <v>136</v>
      </c>
      <c r="R627" s="3" t="s">
        <v>26</v>
      </c>
      <c r="S627" t="s">
        <v>27</v>
      </c>
      <c r="W627" s="3"/>
      <c r="X627" s="3"/>
      <c r="Y627" s="3"/>
      <c r="Z627" s="3"/>
      <c r="AA627" s="3"/>
      <c r="AB627" s="3"/>
      <c r="AC627" s="3"/>
      <c r="AD627" s="3" t="s">
        <v>9</v>
      </c>
      <c r="AE627" s="3"/>
      <c r="AF627" s="3"/>
      <c r="AG627" s="12">
        <f>COUNTIF(Table16[[#This Row],[Catalogue of the Museum of London Antiquities 1854]:[Illustrations of Roman London 1859]],"=y")</f>
        <v>1</v>
      </c>
      <c r="AH627" s="12" t="str">
        <f>CONCATENATE(Table16[[#This Row],[Surname]],", ",Table16[[#This Row],[First name]])</f>
        <v>Pease, Richard Philip</v>
      </c>
    </row>
    <row r="628" spans="1:34" hidden="1" x14ac:dyDescent="0.25">
      <c r="A628" t="s">
        <v>1069</v>
      </c>
      <c r="B628" t="s">
        <v>72</v>
      </c>
      <c r="J628" t="s">
        <v>9</v>
      </c>
      <c r="Q628" t="s">
        <v>1070</v>
      </c>
      <c r="R628" s="3" t="s">
        <v>222</v>
      </c>
      <c r="S628" t="s">
        <v>27</v>
      </c>
      <c r="W628" s="3"/>
      <c r="X628" s="3"/>
      <c r="Y628" s="3"/>
      <c r="Z628" s="3"/>
      <c r="AA628" s="3"/>
      <c r="AB628" s="3"/>
      <c r="AC628" s="3"/>
      <c r="AD628" s="3" t="s">
        <v>9</v>
      </c>
      <c r="AE628" s="3"/>
      <c r="AF628" s="3"/>
      <c r="AG628" s="12">
        <f>COUNTIF(Table16[[#This Row],[Catalogue of the Museum of London Antiquities 1854]:[Illustrations of Roman London 1859]],"=y")</f>
        <v>1</v>
      </c>
      <c r="AH628" s="12" t="str">
        <f>CONCATENATE(Table16[[#This Row],[Surname]],", ",Table16[[#This Row],[First name]])</f>
        <v>Peckover, William</v>
      </c>
    </row>
    <row r="629" spans="1:34" x14ac:dyDescent="0.25">
      <c r="A629" s="3" t="s">
        <v>2074</v>
      </c>
      <c r="B629" s="3" t="s">
        <v>2075</v>
      </c>
      <c r="C629" s="3" t="s">
        <v>1041</v>
      </c>
      <c r="D629" s="3" t="s">
        <v>9</v>
      </c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 t="s">
        <v>2076</v>
      </c>
      <c r="R629" s="3" t="s">
        <v>230</v>
      </c>
      <c r="S629" s="3" t="s">
        <v>27</v>
      </c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 t="s">
        <v>9</v>
      </c>
      <c r="AG629" s="12">
        <f>COUNTIF(Table16[[#This Row],[Catalogue of the Museum of London Antiquities 1854]:[Illustrations of Roman London 1859]],"=y")</f>
        <v>1</v>
      </c>
      <c r="AH629" s="12" t="str">
        <f>CONCATENATE(Table16[[#This Row],[Surname]],", ",Table16[[#This Row],[First name]])</f>
        <v>Pellatt, Apsley</v>
      </c>
    </row>
    <row r="630" spans="1:34" hidden="1" x14ac:dyDescent="0.25">
      <c r="A630" t="s">
        <v>595</v>
      </c>
      <c r="B630" t="s">
        <v>125</v>
      </c>
      <c r="C630" t="s">
        <v>24</v>
      </c>
      <c r="E630" t="s">
        <v>9</v>
      </c>
      <c r="I630" t="s">
        <v>48</v>
      </c>
      <c r="P630" s="3" t="s">
        <v>2307</v>
      </c>
      <c r="Q630" t="s">
        <v>150</v>
      </c>
      <c r="R630" s="3" t="s">
        <v>3253</v>
      </c>
      <c r="S630" t="s">
        <v>27</v>
      </c>
      <c r="V630" t="s">
        <v>9</v>
      </c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12">
        <f>COUNTIF(Table16[[#This Row],[Catalogue of the Museum of London Antiquities 1854]:[Illustrations of Roman London 1859]],"=y")</f>
        <v>1</v>
      </c>
      <c r="AH630" s="12" t="str">
        <f>CONCATENATE(Table16[[#This Row],[Surname]],", ",Table16[[#This Row],[First name]])</f>
        <v>Pemble, Henry</v>
      </c>
    </row>
    <row r="631" spans="1:34" x14ac:dyDescent="0.25">
      <c r="A631" s="3" t="s">
        <v>1071</v>
      </c>
      <c r="B631" s="3" t="s">
        <v>11</v>
      </c>
      <c r="C631" s="3"/>
      <c r="D631" s="3" t="s">
        <v>9</v>
      </c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 t="s">
        <v>1072</v>
      </c>
      <c r="R631" s="3" t="s">
        <v>26</v>
      </c>
      <c r="S631" s="3" t="s">
        <v>27</v>
      </c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 t="s">
        <v>9</v>
      </c>
      <c r="AE631" s="3"/>
      <c r="AF631" s="3"/>
      <c r="AG631" s="12">
        <f>COUNTIF(Table16[[#This Row],[Catalogue of the Museum of London Antiquities 1854]:[Illustrations of Roman London 1859]],"=y")</f>
        <v>1</v>
      </c>
      <c r="AH631" s="12" t="str">
        <f>CONCATENATE(Table16[[#This Row],[Surname]],", ",Table16[[#This Row],[First name]])</f>
        <v>Penn, John</v>
      </c>
    </row>
    <row r="632" spans="1:34" hidden="1" x14ac:dyDescent="0.25">
      <c r="A632" t="s">
        <v>1073</v>
      </c>
      <c r="B632" t="s">
        <v>7</v>
      </c>
      <c r="C632" t="s">
        <v>24</v>
      </c>
      <c r="E632" t="s">
        <v>9</v>
      </c>
      <c r="P632" t="s">
        <v>1074</v>
      </c>
      <c r="Q632" t="s">
        <v>952</v>
      </c>
      <c r="R632" s="3" t="s">
        <v>26</v>
      </c>
      <c r="S632" t="s">
        <v>27</v>
      </c>
      <c r="W632" s="3"/>
      <c r="X632" s="3"/>
      <c r="Y632" s="3"/>
      <c r="Z632" s="3"/>
      <c r="AA632" s="3"/>
      <c r="AB632" s="3"/>
      <c r="AC632" s="3"/>
      <c r="AD632" s="3" t="s">
        <v>9</v>
      </c>
      <c r="AE632" s="3"/>
      <c r="AF632" s="3"/>
      <c r="AG632" s="12">
        <f>COUNTIF(Table16[[#This Row],[Catalogue of the Museum of London Antiquities 1854]:[Illustrations of Roman London 1859]],"=y")</f>
        <v>1</v>
      </c>
      <c r="AH632" s="12" t="str">
        <f>CONCATENATE(Table16[[#This Row],[Surname]],", ",Table16[[#This Row],[First name]])</f>
        <v>Penny, Edward</v>
      </c>
    </row>
    <row r="633" spans="1:34" hidden="1" x14ac:dyDescent="0.25">
      <c r="A633" t="s">
        <v>1075</v>
      </c>
      <c r="B633" t="s">
        <v>147</v>
      </c>
      <c r="J633" t="s">
        <v>9</v>
      </c>
      <c r="P633" t="s">
        <v>1076</v>
      </c>
      <c r="Q633" t="s">
        <v>16</v>
      </c>
      <c r="R633" s="3" t="s">
        <v>16</v>
      </c>
      <c r="S633" t="s">
        <v>27</v>
      </c>
      <c r="W633" s="3" t="s">
        <v>9</v>
      </c>
      <c r="X633" s="3" t="s">
        <v>9</v>
      </c>
      <c r="Y633" s="3"/>
      <c r="Z633" s="3"/>
      <c r="AA633" s="3"/>
      <c r="AB633" s="3"/>
      <c r="AC633" s="3"/>
      <c r="AD633" s="3" t="s">
        <v>9</v>
      </c>
      <c r="AE633" s="3"/>
      <c r="AF633" s="3"/>
      <c r="AG633" s="12">
        <f>COUNTIF(Table16[[#This Row],[Catalogue of the Museum of London Antiquities 1854]:[Illustrations of Roman London 1859]],"=y")</f>
        <v>3</v>
      </c>
      <c r="AH633" s="12" t="str">
        <f>CONCATENATE(Table16[[#This Row],[Surname]],", ",Table16[[#This Row],[First name]])</f>
        <v>Percival, Richard</v>
      </c>
    </row>
    <row r="634" spans="1:34" x14ac:dyDescent="0.25">
      <c r="A634" t="s">
        <v>598</v>
      </c>
      <c r="B634" t="s">
        <v>196</v>
      </c>
      <c r="D634" t="s">
        <v>9</v>
      </c>
      <c r="J634" t="s">
        <v>9</v>
      </c>
      <c r="P634" t="s">
        <v>599</v>
      </c>
      <c r="Q634" t="s">
        <v>1198</v>
      </c>
      <c r="R634" s="3" t="s">
        <v>26</v>
      </c>
      <c r="S634" t="s">
        <v>27</v>
      </c>
      <c r="V634" t="s">
        <v>9</v>
      </c>
      <c r="W634" s="3"/>
      <c r="X634" s="3"/>
      <c r="Y634" s="3"/>
      <c r="Z634" s="3"/>
      <c r="AA634" s="3"/>
      <c r="AB634" s="3"/>
      <c r="AC634" s="3"/>
      <c r="AD634" s="3" t="s">
        <v>9</v>
      </c>
      <c r="AE634" s="3" t="s">
        <v>9</v>
      </c>
      <c r="AF634" s="3" t="s">
        <v>9</v>
      </c>
      <c r="AG634" s="12">
        <f>COUNTIF(Table16[[#This Row],[Catalogue of the Museum of London Antiquities 1854]:[Illustrations of Roman London 1859]],"=y")</f>
        <v>4</v>
      </c>
      <c r="AH634" s="12" t="str">
        <f>CONCATENATE(Table16[[#This Row],[Surname]],", ",Table16[[#This Row],[First name]])</f>
        <v>Perkins, Frederick</v>
      </c>
    </row>
    <row r="635" spans="1:34" x14ac:dyDescent="0.25">
      <c r="A635" t="s">
        <v>2079</v>
      </c>
      <c r="B635" t="s">
        <v>2080</v>
      </c>
      <c r="C635" t="s">
        <v>24</v>
      </c>
      <c r="D635" t="s">
        <v>9</v>
      </c>
      <c r="E635" t="s">
        <v>9</v>
      </c>
      <c r="I635" t="s">
        <v>48</v>
      </c>
      <c r="J635" t="s">
        <v>9</v>
      </c>
      <c r="P635" t="s">
        <v>2081</v>
      </c>
      <c r="Q635" t="s">
        <v>16</v>
      </c>
      <c r="R635" s="3" t="s">
        <v>16</v>
      </c>
      <c r="S635" t="s">
        <v>27</v>
      </c>
      <c r="W635" s="3"/>
      <c r="X635" s="3"/>
      <c r="Y635" s="3"/>
      <c r="Z635" s="3"/>
      <c r="AA635" s="3"/>
      <c r="AB635" s="3"/>
      <c r="AC635" s="3"/>
      <c r="AD635" s="3"/>
      <c r="AE635" s="3"/>
      <c r="AF635" s="3" t="s">
        <v>9</v>
      </c>
      <c r="AG635" s="12">
        <f>COUNTIF(Table16[[#This Row],[Catalogue of the Museum of London Antiquities 1854]:[Illustrations of Roman London 1859]],"=y")</f>
        <v>1</v>
      </c>
      <c r="AH635" s="12" t="str">
        <f>CONCATENATE(Table16[[#This Row],[Surname]],", ",Table16[[#This Row],[First name]])</f>
        <v>Petit, John Lewis</v>
      </c>
    </row>
    <row r="636" spans="1:34" x14ac:dyDescent="0.25">
      <c r="A636" t="s">
        <v>1077</v>
      </c>
      <c r="B636" t="s">
        <v>1078</v>
      </c>
      <c r="D636" t="s">
        <v>9</v>
      </c>
      <c r="J636" t="s">
        <v>9</v>
      </c>
      <c r="K636" t="s">
        <v>9</v>
      </c>
      <c r="P636" t="s">
        <v>1079</v>
      </c>
      <c r="Q636" t="s">
        <v>16</v>
      </c>
      <c r="R636" s="3" t="s">
        <v>16</v>
      </c>
      <c r="S636" t="s">
        <v>27</v>
      </c>
      <c r="W636" s="3" t="s">
        <v>9</v>
      </c>
      <c r="X636" s="3"/>
      <c r="Y636" s="3"/>
      <c r="Z636" s="3"/>
      <c r="AA636" s="3"/>
      <c r="AB636" s="3"/>
      <c r="AC636" s="3"/>
      <c r="AD636" s="3" t="s">
        <v>9</v>
      </c>
      <c r="AE636" s="3"/>
      <c r="AF636" s="3"/>
      <c r="AG636" s="12">
        <f>COUNTIF(Table16[[#This Row],[Catalogue of the Museum of London Antiquities 1854]:[Illustrations of Roman London 1859]],"=y")</f>
        <v>2</v>
      </c>
      <c r="AH636" s="12" t="str">
        <f>CONCATENATE(Table16[[#This Row],[Surname]],", ",Table16[[#This Row],[First name]])</f>
        <v>Pettigrew, Thomas Joseph</v>
      </c>
    </row>
    <row r="637" spans="1:34" x14ac:dyDescent="0.25">
      <c r="A637" t="s">
        <v>1080</v>
      </c>
      <c r="B637" t="s">
        <v>72</v>
      </c>
      <c r="D637" t="s">
        <v>3209</v>
      </c>
      <c r="P637" t="s">
        <v>1081</v>
      </c>
      <c r="Q637" t="s">
        <v>16</v>
      </c>
      <c r="R637" s="3" t="s">
        <v>16</v>
      </c>
      <c r="S637" t="s">
        <v>27</v>
      </c>
      <c r="W637" s="3"/>
      <c r="X637" s="3"/>
      <c r="Y637" s="3"/>
      <c r="Z637" s="3"/>
      <c r="AA637" s="3"/>
      <c r="AB637" s="3"/>
      <c r="AC637" s="3"/>
      <c r="AD637" s="3" t="s">
        <v>9</v>
      </c>
      <c r="AE637" s="3"/>
      <c r="AF637" s="3"/>
      <c r="AG637" s="12">
        <f>COUNTIF(Table16[[#This Row],[Catalogue of the Museum of London Antiquities 1854]:[Illustrations of Roman London 1859]],"=y")</f>
        <v>1</v>
      </c>
      <c r="AH637" s="12" t="str">
        <f>CONCATENATE(Table16[[#This Row],[Surname]],", ",Table16[[#This Row],[First name]])</f>
        <v>Phelps, William</v>
      </c>
    </row>
    <row r="638" spans="1:34" hidden="1" x14ac:dyDescent="0.25">
      <c r="A638" t="s">
        <v>600</v>
      </c>
      <c r="B638" t="s">
        <v>601</v>
      </c>
      <c r="Q638" t="s">
        <v>602</v>
      </c>
      <c r="R638" s="3" t="s">
        <v>111</v>
      </c>
      <c r="S638" t="s">
        <v>27</v>
      </c>
      <c r="V638" t="s">
        <v>9</v>
      </c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12">
        <f>COUNTIF(Table16[[#This Row],[Catalogue of the Museum of London Antiquities 1854]:[Illustrations of Roman London 1859]],"=y")</f>
        <v>1</v>
      </c>
      <c r="AH638" s="12" t="str">
        <f>CONCATENATE(Table16[[#This Row],[Surname]],", ",Table16[[#This Row],[First name]])</f>
        <v>Phillips, Mark</v>
      </c>
    </row>
    <row r="639" spans="1:34" x14ac:dyDescent="0.25">
      <c r="A639" t="s">
        <v>1583</v>
      </c>
      <c r="B639" t="s">
        <v>66</v>
      </c>
      <c r="C639" t="s">
        <v>76</v>
      </c>
      <c r="D639" t="s">
        <v>9</v>
      </c>
      <c r="F639" t="s">
        <v>9</v>
      </c>
      <c r="I639" t="s">
        <v>48</v>
      </c>
      <c r="J639" t="s">
        <v>9</v>
      </c>
      <c r="P639" t="s">
        <v>1515</v>
      </c>
      <c r="Q639" t="s">
        <v>1516</v>
      </c>
      <c r="R639" s="3" t="s">
        <v>378</v>
      </c>
      <c r="S639" t="s">
        <v>27</v>
      </c>
      <c r="W639" s="3"/>
      <c r="X639" s="3"/>
      <c r="Y639" s="3"/>
      <c r="Z639" s="3"/>
      <c r="AA639" s="3" t="s">
        <v>9</v>
      </c>
      <c r="AB639" s="3" t="s">
        <v>9</v>
      </c>
      <c r="AC639" s="3"/>
      <c r="AD639" s="3"/>
      <c r="AE639" s="3"/>
      <c r="AF639" s="3" t="s">
        <v>9</v>
      </c>
      <c r="AG639" s="12">
        <f>COUNTIF(Table16[[#This Row],[Catalogue of the Museum of London Antiquities 1854]:[Illustrations of Roman London 1859]],"=y")</f>
        <v>3</v>
      </c>
      <c r="AH639" s="12" t="str">
        <f>CONCATENATE(Table16[[#This Row],[Surname]],", ",Table16[[#This Row],[First name]])</f>
        <v>Phillipps, Thomas</v>
      </c>
    </row>
    <row r="640" spans="1:34" hidden="1" x14ac:dyDescent="0.25">
      <c r="A640" t="s">
        <v>603</v>
      </c>
      <c r="Q640" t="s">
        <v>219</v>
      </c>
      <c r="R640" s="3" t="s">
        <v>3252</v>
      </c>
      <c r="S640" t="s">
        <v>27</v>
      </c>
      <c r="U640" t="s">
        <v>603</v>
      </c>
      <c r="V640" t="s">
        <v>9</v>
      </c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12">
        <f>COUNTIF(Table16[[#This Row],[Catalogue of the Museum of London Antiquities 1854]:[Illustrations of Roman London 1859]],"=y")</f>
        <v>1</v>
      </c>
      <c r="AH640" s="12" t="str">
        <f>CONCATENATE(Table16[[#This Row],[Surname]],", ",Table16[[#This Row],[First name]])</f>
        <v xml:space="preserve">Philosophical Society of York, </v>
      </c>
    </row>
    <row r="641" spans="1:34" hidden="1" x14ac:dyDescent="0.25">
      <c r="A641" t="s">
        <v>605</v>
      </c>
      <c r="B641" t="s">
        <v>606</v>
      </c>
      <c r="P641" t="s">
        <v>486</v>
      </c>
      <c r="Q641" t="s">
        <v>607</v>
      </c>
      <c r="R641" s="3" t="s">
        <v>608</v>
      </c>
      <c r="S641" t="s">
        <v>27</v>
      </c>
      <c r="V641" t="s">
        <v>9</v>
      </c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12">
        <f>COUNTIF(Table16[[#This Row],[Catalogue of the Museum of London Antiquities 1854]:[Illustrations of Roman London 1859]],"=y")</f>
        <v>1</v>
      </c>
      <c r="AH641" s="12" t="str">
        <f>CONCATENATE(Table16[[#This Row],[Surname]],", ",Table16[[#This Row],[First name]])</f>
        <v>Pickthall, Thomas Walter</v>
      </c>
    </row>
    <row r="642" spans="1:34" x14ac:dyDescent="0.25">
      <c r="A642" s="3" t="s">
        <v>1286</v>
      </c>
      <c r="B642" s="3" t="s">
        <v>1287</v>
      </c>
      <c r="C642" s="3"/>
      <c r="D642" s="3" t="s">
        <v>9</v>
      </c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 t="s">
        <v>1584</v>
      </c>
      <c r="Q642" s="3" t="s">
        <v>16</v>
      </c>
      <c r="R642" s="3" t="s">
        <v>16</v>
      </c>
      <c r="S642" s="3" t="s">
        <v>27</v>
      </c>
      <c r="T642" s="3"/>
      <c r="U642" s="3"/>
      <c r="V642" s="3"/>
      <c r="W642" s="3"/>
      <c r="X642" s="3" t="s">
        <v>9</v>
      </c>
      <c r="Y642" s="3" t="s">
        <v>9</v>
      </c>
      <c r="Z642" s="3" t="s">
        <v>9</v>
      </c>
      <c r="AA642" s="3"/>
      <c r="AB642" s="3" t="s">
        <v>9</v>
      </c>
      <c r="AC642" s="3"/>
      <c r="AD642" s="3"/>
      <c r="AE642" s="3"/>
      <c r="AF642" s="3" t="s">
        <v>9</v>
      </c>
      <c r="AG642" s="12">
        <f>COUNTIF(Table16[[#This Row],[Catalogue of the Museum of London Antiquities 1854]:[Illustrations of Roman London 1859]],"=y")</f>
        <v>5</v>
      </c>
      <c r="AH642" s="12" t="str">
        <f>CONCATENATE(Table16[[#This Row],[Surname]],", ",Table16[[#This Row],[First name]])</f>
        <v>Pidgeon, Henry Clark</v>
      </c>
    </row>
    <row r="643" spans="1:34" hidden="1" x14ac:dyDescent="0.25">
      <c r="A643" t="s">
        <v>2082</v>
      </c>
      <c r="B643" t="s">
        <v>2083</v>
      </c>
      <c r="C643" t="s">
        <v>1325</v>
      </c>
      <c r="Q643" t="s">
        <v>2011</v>
      </c>
      <c r="R643" s="3" t="s">
        <v>2011</v>
      </c>
      <c r="S643" t="s">
        <v>95</v>
      </c>
      <c r="W643" s="3"/>
      <c r="X643" s="3"/>
      <c r="Y643" s="3"/>
      <c r="Z643" s="3"/>
      <c r="AA643" s="3"/>
      <c r="AB643" s="3"/>
      <c r="AC643" s="3"/>
      <c r="AD643" s="3"/>
      <c r="AE643" s="3"/>
      <c r="AF643" s="3" t="s">
        <v>9</v>
      </c>
      <c r="AG643" s="12">
        <f>COUNTIF(Table16[[#This Row],[Catalogue of the Museum of London Antiquities 1854]:[Illustrations of Roman London 1859]],"=y")</f>
        <v>1</v>
      </c>
      <c r="AH643" s="12" t="str">
        <f>CONCATENATE(Table16[[#This Row],[Surname]],", ",Table16[[#This Row],[First name]])</f>
        <v>Pietsch, Gustav</v>
      </c>
    </row>
    <row r="644" spans="1:34" hidden="1" x14ac:dyDescent="0.25">
      <c r="A644" t="s">
        <v>609</v>
      </c>
      <c r="B644" t="s">
        <v>66</v>
      </c>
      <c r="Q644" t="s">
        <v>610</v>
      </c>
      <c r="R644" s="3" t="s">
        <v>3252</v>
      </c>
      <c r="S644" t="s">
        <v>27</v>
      </c>
      <c r="V644" t="s">
        <v>9</v>
      </c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12">
        <f>COUNTIF(Table16[[#This Row],[Catalogue of the Museum of London Antiquities 1854]:[Illustrations of Roman London 1859]],"=y")</f>
        <v>1</v>
      </c>
      <c r="AH644" s="12" t="str">
        <f>CONCATENATE(Table16[[#This Row],[Surname]],", ",Table16[[#This Row],[First name]])</f>
        <v>Pitt, Thomas</v>
      </c>
    </row>
    <row r="645" spans="1:34" hidden="1" x14ac:dyDescent="0.25">
      <c r="A645" t="s">
        <v>2084</v>
      </c>
      <c r="B645" t="s">
        <v>2085</v>
      </c>
      <c r="P645" t="s">
        <v>2086</v>
      </c>
      <c r="Q645" t="s">
        <v>16</v>
      </c>
      <c r="R645" s="3" t="s">
        <v>16</v>
      </c>
      <c r="S645" t="s">
        <v>27</v>
      </c>
      <c r="W645" s="3"/>
      <c r="X645" s="3"/>
      <c r="Y645" s="3"/>
      <c r="Z645" s="3"/>
      <c r="AA645" s="3"/>
      <c r="AB645" s="3"/>
      <c r="AC645" s="3"/>
      <c r="AD645" s="3"/>
      <c r="AE645" s="3"/>
      <c r="AF645" s="3" t="s">
        <v>9</v>
      </c>
      <c r="AG645" s="12">
        <f>COUNTIF(Table16[[#This Row],[Catalogue of the Museum of London Antiquities 1854]:[Illustrations of Roman London 1859]],"=y")</f>
        <v>1</v>
      </c>
      <c r="AH645" s="12" t="str">
        <f>CONCATENATE(Table16[[#This Row],[Surname]],", ",Table16[[#This Row],[First name]])</f>
        <v>Plant, R</v>
      </c>
    </row>
    <row r="646" spans="1:34" hidden="1" x14ac:dyDescent="0.25">
      <c r="A646" t="s">
        <v>1456</v>
      </c>
      <c r="B646" t="s">
        <v>1457</v>
      </c>
      <c r="P646" t="s">
        <v>1458</v>
      </c>
      <c r="Q646" t="s">
        <v>16</v>
      </c>
      <c r="R646" s="3" t="s">
        <v>16</v>
      </c>
      <c r="S646" t="s">
        <v>27</v>
      </c>
      <c r="W646" s="3"/>
      <c r="X646" s="3"/>
      <c r="Y646" s="3"/>
      <c r="Z646" s="3" t="s">
        <v>9</v>
      </c>
      <c r="AA646" s="3" t="s">
        <v>9</v>
      </c>
      <c r="AB646" s="3" t="s">
        <v>9</v>
      </c>
      <c r="AC646" s="3" t="s">
        <v>9</v>
      </c>
      <c r="AD646" s="3"/>
      <c r="AE646" s="3"/>
      <c r="AF646" s="3" t="s">
        <v>9</v>
      </c>
      <c r="AG646" s="12">
        <f>COUNTIF(Table16[[#This Row],[Catalogue of the Museum of London Antiquities 1854]:[Illustrations of Roman London 1859]],"=y")</f>
        <v>5</v>
      </c>
      <c r="AH646" s="12" t="str">
        <f>CONCATENATE(Table16[[#This Row],[Surname]],", ",Table16[[#This Row],[First name]])</f>
        <v>Plowes, J H</v>
      </c>
    </row>
    <row r="647" spans="1:34" hidden="1" x14ac:dyDescent="0.25">
      <c r="A647" t="s">
        <v>1082</v>
      </c>
      <c r="B647" t="s">
        <v>1517</v>
      </c>
      <c r="C647" t="s">
        <v>2192</v>
      </c>
      <c r="E647" t="s">
        <v>9</v>
      </c>
      <c r="H647" t="s">
        <v>9</v>
      </c>
      <c r="I647" t="s">
        <v>54</v>
      </c>
      <c r="P647" t="s">
        <v>1083</v>
      </c>
      <c r="Q647" t="s">
        <v>59</v>
      </c>
      <c r="R647" s="3" t="s">
        <v>489</v>
      </c>
      <c r="S647" t="s">
        <v>27</v>
      </c>
      <c r="W647" s="3"/>
      <c r="X647" s="3"/>
      <c r="Y647" s="3"/>
      <c r="Z647" s="3"/>
      <c r="AA647" s="3"/>
      <c r="AB647" s="3"/>
      <c r="AC647" s="3"/>
      <c r="AD647" s="3" t="s">
        <v>9</v>
      </c>
      <c r="AE647" s="3"/>
      <c r="AF647" s="3"/>
      <c r="AG647" s="12">
        <f>COUNTIF(Table16[[#This Row],[Catalogue of the Museum of London Antiquities 1854]:[Illustrations of Roman London 1859]],"=y")</f>
        <v>1</v>
      </c>
      <c r="AH647" s="12" t="str">
        <f>CONCATENATE(Table16[[#This Row],[Surname]],", ",Table16[[#This Row],[First name]])</f>
        <v>Plumtre, F C</v>
      </c>
    </row>
    <row r="648" spans="1:34" hidden="1" x14ac:dyDescent="0.25">
      <c r="A648" t="s">
        <v>1585</v>
      </c>
      <c r="B648" t="s">
        <v>11</v>
      </c>
      <c r="C648" t="s">
        <v>24</v>
      </c>
      <c r="E648" t="s">
        <v>9</v>
      </c>
      <c r="I648" t="s">
        <v>48</v>
      </c>
      <c r="P648" s="3" t="s">
        <v>2308</v>
      </c>
      <c r="Q648" t="s">
        <v>184</v>
      </c>
      <c r="R648" s="3" t="s">
        <v>185</v>
      </c>
      <c r="S648" t="s">
        <v>27</v>
      </c>
      <c r="W648" s="3"/>
      <c r="X648" s="3"/>
      <c r="Y648" s="3"/>
      <c r="Z648" s="3"/>
      <c r="AA648" s="3"/>
      <c r="AB648" s="3" t="s">
        <v>9</v>
      </c>
      <c r="AC648" s="3" t="s">
        <v>9</v>
      </c>
      <c r="AD648" s="3"/>
      <c r="AE648" s="3"/>
      <c r="AF648" s="3"/>
      <c r="AG648" s="12">
        <f>COUNTIF(Table16[[#This Row],[Catalogue of the Museum of London Antiquities 1854]:[Illustrations of Roman London 1859]],"=y")</f>
        <v>2</v>
      </c>
      <c r="AH648" s="12" t="str">
        <f>CONCATENATE(Table16[[#This Row],[Surname]],", ",Table16[[#This Row],[First name]])</f>
        <v>Pollexfen, John</v>
      </c>
    </row>
    <row r="649" spans="1:34" x14ac:dyDescent="0.25">
      <c r="A649" t="s">
        <v>611</v>
      </c>
      <c r="B649" t="s">
        <v>612</v>
      </c>
      <c r="C649" t="s">
        <v>24</v>
      </c>
      <c r="D649" t="s">
        <v>9</v>
      </c>
      <c r="E649" t="s">
        <v>9</v>
      </c>
      <c r="I649" t="s">
        <v>1238</v>
      </c>
      <c r="P649" t="s">
        <v>614</v>
      </c>
      <c r="Q649" t="s">
        <v>199</v>
      </c>
      <c r="R649" s="3" t="s">
        <v>26</v>
      </c>
      <c r="S649" t="s">
        <v>27</v>
      </c>
      <c r="V649" t="s">
        <v>9</v>
      </c>
      <c r="W649" s="3" t="s">
        <v>9</v>
      </c>
      <c r="X649" s="3" t="s">
        <v>9</v>
      </c>
      <c r="Y649" s="3" t="s">
        <v>9</v>
      </c>
      <c r="Z649" s="3" t="s">
        <v>9</v>
      </c>
      <c r="AA649" s="3" t="s">
        <v>9</v>
      </c>
      <c r="AB649" s="3" t="s">
        <v>9</v>
      </c>
      <c r="AC649" s="3"/>
      <c r="AD649" s="3" t="s">
        <v>9</v>
      </c>
      <c r="AE649" s="3" t="s">
        <v>9</v>
      </c>
      <c r="AF649" s="3" t="s">
        <v>9</v>
      </c>
      <c r="AG649" s="12">
        <f>COUNTIF(Table16[[#This Row],[Catalogue of the Museum of London Antiquities 1854]:[Illustrations of Roman London 1859]],"=y")</f>
        <v>10</v>
      </c>
      <c r="AH649" s="12" t="str">
        <f>CONCATENATE(Table16[[#This Row],[Surname]],", ",Table16[[#This Row],[First name]])</f>
        <v>Poste, Beale</v>
      </c>
    </row>
    <row r="650" spans="1:34" hidden="1" x14ac:dyDescent="0.25">
      <c r="A650" t="s">
        <v>615</v>
      </c>
      <c r="B650" t="s">
        <v>196</v>
      </c>
      <c r="P650" t="s">
        <v>616</v>
      </c>
      <c r="Q650" t="s">
        <v>160</v>
      </c>
      <c r="R650" s="3" t="s">
        <v>161</v>
      </c>
      <c r="S650" t="s">
        <v>27</v>
      </c>
      <c r="V650" t="s">
        <v>9</v>
      </c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12">
        <f>COUNTIF(Table16[[#This Row],[Catalogue of the Museum of London Antiquities 1854]:[Illustrations of Roman London 1859]],"=y")</f>
        <v>1</v>
      </c>
      <c r="AH650" s="12" t="str">
        <f>CONCATENATE(Table16[[#This Row],[Surname]],", ",Table16[[#This Row],[First name]])</f>
        <v>Potts, Frederick</v>
      </c>
    </row>
    <row r="651" spans="1:34" hidden="1" x14ac:dyDescent="0.25">
      <c r="A651" t="s">
        <v>617</v>
      </c>
      <c r="B651" t="s">
        <v>618</v>
      </c>
      <c r="P651" t="s">
        <v>619</v>
      </c>
      <c r="Q651" t="s">
        <v>16</v>
      </c>
      <c r="R651" s="3" t="s">
        <v>16</v>
      </c>
      <c r="S651" t="s">
        <v>27</v>
      </c>
      <c r="V651" t="s">
        <v>9</v>
      </c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12">
        <f>COUNTIF(Table16[[#This Row],[Catalogue of the Museum of London Antiquities 1854]:[Illustrations of Roman London 1859]],"=y")</f>
        <v>1</v>
      </c>
      <c r="AH651" s="12" t="str">
        <f>CONCATENATE(Table16[[#This Row],[Surname]],", ",Table16[[#This Row],[First name]])</f>
        <v>Powell, Edward Joseph</v>
      </c>
    </row>
    <row r="652" spans="1:34" hidden="1" x14ac:dyDescent="0.25">
      <c r="A652" t="s">
        <v>1371</v>
      </c>
      <c r="B652" t="s">
        <v>1372</v>
      </c>
      <c r="J652" t="s">
        <v>9</v>
      </c>
      <c r="P652" t="s">
        <v>1586</v>
      </c>
      <c r="Q652" t="s">
        <v>12</v>
      </c>
      <c r="R652" s="3" t="s">
        <v>2061</v>
      </c>
      <c r="S652" t="s">
        <v>27</v>
      </c>
      <c r="T652" t="s">
        <v>9</v>
      </c>
      <c r="W652" s="3"/>
      <c r="X652" s="3"/>
      <c r="Y652" s="3" t="s">
        <v>9</v>
      </c>
      <c r="Z652" s="3" t="s">
        <v>9</v>
      </c>
      <c r="AA652" s="3" t="s">
        <v>9</v>
      </c>
      <c r="AB652" s="3" t="s">
        <v>9</v>
      </c>
      <c r="AC652" s="3"/>
      <c r="AD652" s="3"/>
      <c r="AE652" s="3"/>
      <c r="AF652" s="3" t="s">
        <v>9</v>
      </c>
      <c r="AG652" s="12">
        <f>COUNTIF(Table16[[#This Row],[Catalogue of the Museum of London Antiquities 1854]:[Illustrations of Roman London 1859]],"=y")</f>
        <v>5</v>
      </c>
      <c r="AH652" s="12" t="str">
        <f>CONCATENATE(Table16[[#This Row],[Surname]],", ",Table16[[#This Row],[First name]])</f>
        <v>Potter, Henry Glasford</v>
      </c>
    </row>
    <row r="653" spans="1:34" hidden="1" x14ac:dyDescent="0.25">
      <c r="A653" t="s">
        <v>620</v>
      </c>
      <c r="B653" t="s">
        <v>7</v>
      </c>
      <c r="J653" t="s">
        <v>9</v>
      </c>
      <c r="P653" s="3" t="s">
        <v>3240</v>
      </c>
      <c r="Q653" t="s">
        <v>265</v>
      </c>
      <c r="R653" s="3" t="s">
        <v>266</v>
      </c>
      <c r="S653" t="s">
        <v>27</v>
      </c>
      <c r="V653" t="s">
        <v>9</v>
      </c>
      <c r="W653" s="3" t="s">
        <v>9</v>
      </c>
      <c r="X653" s="3" t="s">
        <v>9</v>
      </c>
      <c r="Y653" s="3" t="s">
        <v>9</v>
      </c>
      <c r="Z653" s="3" t="s">
        <v>9</v>
      </c>
      <c r="AA653" s="3" t="s">
        <v>9</v>
      </c>
      <c r="AB653" s="3" t="s">
        <v>9</v>
      </c>
      <c r="AC653" s="3"/>
      <c r="AD653" s="3" t="s">
        <v>9</v>
      </c>
      <c r="AE653" s="3" t="s">
        <v>9</v>
      </c>
      <c r="AF653" s="3" t="s">
        <v>9</v>
      </c>
      <c r="AG653" s="12">
        <f>COUNTIF(Table16[[#This Row],[Catalogue of the Museum of London Antiquities 1854]:[Illustrations of Roman London 1859]],"=y")</f>
        <v>10</v>
      </c>
      <c r="AH653" s="12" t="str">
        <f>CONCATENATE(Table16[[#This Row],[Surname]],", ",Table16[[#This Row],[First name]])</f>
        <v>Pretty, Edward</v>
      </c>
    </row>
    <row r="654" spans="1:34" hidden="1" x14ac:dyDescent="0.25">
      <c r="A654" t="s">
        <v>621</v>
      </c>
      <c r="B654" t="s">
        <v>622</v>
      </c>
      <c r="J654" t="s">
        <v>9</v>
      </c>
      <c r="P654" t="s">
        <v>1084</v>
      </c>
      <c r="Q654" t="s">
        <v>16</v>
      </c>
      <c r="R654" s="3" t="s">
        <v>16</v>
      </c>
      <c r="S654" t="s">
        <v>27</v>
      </c>
      <c r="V654" t="s">
        <v>9</v>
      </c>
      <c r="W654" s="3" t="s">
        <v>9</v>
      </c>
      <c r="X654" s="3" t="s">
        <v>9</v>
      </c>
      <c r="Y654" s="3"/>
      <c r="Z654" s="3"/>
      <c r="AA654" s="3"/>
      <c r="AB654" s="3"/>
      <c r="AC654" s="3"/>
      <c r="AD654" s="3" t="s">
        <v>9</v>
      </c>
      <c r="AE654" s="3"/>
      <c r="AF654" s="3"/>
      <c r="AG654" s="12">
        <f>COUNTIF(Table16[[#This Row],[Catalogue of the Museum of London Antiquities 1854]:[Illustrations of Roman London 1859]],"=y")</f>
        <v>4</v>
      </c>
      <c r="AH654" s="12" t="str">
        <f>CONCATENATE(Table16[[#This Row],[Surname]],", ",Table16[[#This Row],[First name]])</f>
        <v>Price, Edward Bedford</v>
      </c>
    </row>
    <row r="655" spans="1:34" hidden="1" x14ac:dyDescent="0.25">
      <c r="A655" t="s">
        <v>621</v>
      </c>
      <c r="B655" t="s">
        <v>501</v>
      </c>
      <c r="J655" t="s">
        <v>9</v>
      </c>
      <c r="P655" t="s">
        <v>1697</v>
      </c>
      <c r="Q655" t="s">
        <v>16</v>
      </c>
      <c r="R655" s="3" t="s">
        <v>16</v>
      </c>
      <c r="S655" t="s">
        <v>27</v>
      </c>
      <c r="W655" s="3"/>
      <c r="X655" s="3"/>
      <c r="Y655" s="3"/>
      <c r="Z655" s="3"/>
      <c r="AA655" s="3" t="s">
        <v>9</v>
      </c>
      <c r="AB655" s="3" t="s">
        <v>9</v>
      </c>
      <c r="AC655" s="3" t="s">
        <v>9</v>
      </c>
      <c r="AD655" s="3"/>
      <c r="AE655" s="3"/>
      <c r="AF655" s="3"/>
      <c r="AG655" s="12">
        <f>COUNTIF(Table16[[#This Row],[Catalogue of the Museum of London Antiquities 1854]:[Illustrations of Roman London 1859]],"=y")</f>
        <v>3</v>
      </c>
      <c r="AH655" s="12" t="str">
        <f>CONCATENATE(Table16[[#This Row],[Surname]],", ",Table16[[#This Row],[First name]])</f>
        <v>Price, John Edward</v>
      </c>
    </row>
    <row r="656" spans="1:34" hidden="1" x14ac:dyDescent="0.25">
      <c r="A656" t="s">
        <v>621</v>
      </c>
      <c r="B656" t="s">
        <v>1698</v>
      </c>
      <c r="P656" t="s">
        <v>1699</v>
      </c>
      <c r="R656" s="3" t="s">
        <v>16</v>
      </c>
      <c r="S656" t="s">
        <v>27</v>
      </c>
      <c r="W656" s="3"/>
      <c r="X656" s="3"/>
      <c r="Y656" s="3"/>
      <c r="Z656" s="3"/>
      <c r="AA656" s="3"/>
      <c r="AB656" s="3"/>
      <c r="AC656" s="3" t="s">
        <v>9</v>
      </c>
      <c r="AD656" s="3"/>
      <c r="AE656" s="3"/>
      <c r="AF656" s="3"/>
      <c r="AG656" s="12">
        <f>COUNTIF(Table16[[#This Row],[Catalogue of the Museum of London Antiquities 1854]:[Illustrations of Roman London 1859]],"=y")</f>
        <v>1</v>
      </c>
      <c r="AH656" s="12" t="str">
        <f>CONCATENATE(Table16[[#This Row],[Surname]],", ",Table16[[#This Row],[First name]])</f>
        <v>Price, T G Hilton</v>
      </c>
    </row>
    <row r="657" spans="1:34" hidden="1" x14ac:dyDescent="0.25">
      <c r="A657" t="s">
        <v>623</v>
      </c>
      <c r="B657" t="s">
        <v>45</v>
      </c>
      <c r="R657" s="3" t="s">
        <v>163</v>
      </c>
      <c r="S657" t="s">
        <v>34</v>
      </c>
      <c r="V657" t="s">
        <v>9</v>
      </c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12">
        <f>COUNTIF(Table16[[#This Row],[Catalogue of the Museum of London Antiquities 1854]:[Illustrations of Roman London 1859]],"=y")</f>
        <v>1</v>
      </c>
      <c r="AH657" s="12" t="str">
        <f>CONCATENATE(Table16[[#This Row],[Surname]],", ",Table16[[#This Row],[First name]])</f>
        <v>Priest, George</v>
      </c>
    </row>
    <row r="658" spans="1:34" x14ac:dyDescent="0.25">
      <c r="A658" t="s">
        <v>624</v>
      </c>
      <c r="B658" t="s">
        <v>113</v>
      </c>
      <c r="D658" t="s">
        <v>9</v>
      </c>
      <c r="J658" t="s">
        <v>9</v>
      </c>
      <c r="P658" t="s">
        <v>625</v>
      </c>
      <c r="Q658" t="s">
        <v>16</v>
      </c>
      <c r="R658" s="3" t="s">
        <v>16</v>
      </c>
      <c r="S658" t="s">
        <v>27</v>
      </c>
      <c r="V658" t="s">
        <v>9</v>
      </c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12">
        <f>COUNTIF(Table16[[#This Row],[Catalogue of the Museum of London Antiquities 1854]:[Illustrations of Roman London 1859]],"=y")</f>
        <v>1</v>
      </c>
      <c r="AH658" s="12" t="str">
        <f>CONCATENATE(Table16[[#This Row],[Surname]],", ",Table16[[#This Row],[First name]])</f>
        <v>Prior, James</v>
      </c>
    </row>
    <row r="659" spans="1:34" hidden="1" x14ac:dyDescent="0.25">
      <c r="A659" t="s">
        <v>1373</v>
      </c>
      <c r="B659" t="s">
        <v>45</v>
      </c>
      <c r="Q659" t="s">
        <v>1374</v>
      </c>
      <c r="R659" s="3" t="s">
        <v>388</v>
      </c>
      <c r="S659" t="s">
        <v>27</v>
      </c>
      <c r="W659" s="3"/>
      <c r="X659" s="3"/>
      <c r="Y659" s="3" t="s">
        <v>9</v>
      </c>
      <c r="Z659" s="3"/>
      <c r="AA659" s="3"/>
      <c r="AB659" s="3"/>
      <c r="AC659" s="3"/>
      <c r="AD659" s="3"/>
      <c r="AE659" s="3"/>
      <c r="AF659" s="3"/>
      <c r="AG659" s="12">
        <f>COUNTIF(Table16[[#This Row],[Catalogue of the Museum of London Antiquities 1854]:[Illustrations of Roman London 1859]],"=y")</f>
        <v>1</v>
      </c>
      <c r="AH659" s="12" t="str">
        <f>CONCATENATE(Table16[[#This Row],[Surname]],", ",Table16[[#This Row],[First name]])</f>
        <v>Pritchard, George</v>
      </c>
    </row>
    <row r="660" spans="1:34" hidden="1" x14ac:dyDescent="0.25">
      <c r="A660" t="s">
        <v>626</v>
      </c>
      <c r="B660" t="s">
        <v>72</v>
      </c>
      <c r="C660" s="3" t="s">
        <v>3204</v>
      </c>
      <c r="D660" s="3"/>
      <c r="E660" s="3"/>
      <c r="F660" s="3"/>
      <c r="G660" s="3"/>
      <c r="H660" s="3"/>
      <c r="N660" t="s">
        <v>2229</v>
      </c>
      <c r="Q660" t="s">
        <v>219</v>
      </c>
      <c r="R660" s="3" t="s">
        <v>3252</v>
      </c>
      <c r="S660" t="s">
        <v>27</v>
      </c>
      <c r="V660" t="s">
        <v>9</v>
      </c>
      <c r="W660" s="3"/>
      <c r="X660" s="3"/>
      <c r="Y660" s="3" t="s">
        <v>9</v>
      </c>
      <c r="Z660" s="3" t="s">
        <v>9</v>
      </c>
      <c r="AA660" s="3" t="s">
        <v>9</v>
      </c>
      <c r="AB660" s="3" t="s">
        <v>9</v>
      </c>
      <c r="AC660" s="3" t="s">
        <v>9</v>
      </c>
      <c r="AD660" s="3"/>
      <c r="AE660" s="3"/>
      <c r="AF660" s="3" t="s">
        <v>9</v>
      </c>
      <c r="AG660" s="12">
        <f>COUNTIF(Table16[[#This Row],[Catalogue of the Museum of London Antiquities 1854]:[Illustrations of Roman London 1859]],"=y")</f>
        <v>7</v>
      </c>
      <c r="AH660" s="12" t="str">
        <f>CONCATENATE(Table16[[#This Row],[Surname]],", ",Table16[[#This Row],[First name]])</f>
        <v>Proctor, William</v>
      </c>
    </row>
    <row r="661" spans="1:34" hidden="1" x14ac:dyDescent="0.25">
      <c r="A661" t="s">
        <v>1085</v>
      </c>
      <c r="C661" t="s">
        <v>643</v>
      </c>
      <c r="E661" t="s">
        <v>9</v>
      </c>
      <c r="P661" t="s">
        <v>1086</v>
      </c>
      <c r="Q661" t="s">
        <v>1087</v>
      </c>
      <c r="R661" s="3" t="s">
        <v>1088</v>
      </c>
      <c r="S661" t="s">
        <v>27</v>
      </c>
      <c r="W661" s="3"/>
      <c r="X661" s="3"/>
      <c r="Y661" s="3" t="s">
        <v>9</v>
      </c>
      <c r="Z661" s="3" t="s">
        <v>9</v>
      </c>
      <c r="AA661" s="3" t="s">
        <v>9</v>
      </c>
      <c r="AB661" s="3" t="s">
        <v>9</v>
      </c>
      <c r="AC661" s="3"/>
      <c r="AD661" s="3" t="s">
        <v>9</v>
      </c>
      <c r="AE661" s="3"/>
      <c r="AF661" s="3"/>
      <c r="AG661" s="12">
        <f>COUNTIF(Table16[[#This Row],[Catalogue of the Museum of London Antiquities 1854]:[Illustrations of Roman London 1859]],"=y")</f>
        <v>5</v>
      </c>
      <c r="AH661" s="12" t="str">
        <f>CONCATENATE(Table16[[#This Row],[Surname]],", ",Table16[[#This Row],[First name]])</f>
        <v xml:space="preserve">Prower, </v>
      </c>
    </row>
    <row r="662" spans="1:34" hidden="1" x14ac:dyDescent="0.25">
      <c r="A662" t="s">
        <v>627</v>
      </c>
      <c r="B662" t="s">
        <v>173</v>
      </c>
      <c r="Q662" t="s">
        <v>628</v>
      </c>
      <c r="R662" s="3" t="s">
        <v>26</v>
      </c>
      <c r="S662" t="s">
        <v>27</v>
      </c>
      <c r="V662" t="s">
        <v>9</v>
      </c>
      <c r="W662" s="3" t="s">
        <v>9</v>
      </c>
      <c r="X662" s="3" t="s">
        <v>9</v>
      </c>
      <c r="Y662" s="3"/>
      <c r="Z662" s="3"/>
      <c r="AA662" s="3"/>
      <c r="AB662" s="3" t="s">
        <v>9</v>
      </c>
      <c r="AC662" s="3"/>
      <c r="AD662" s="3" t="s">
        <v>9</v>
      </c>
      <c r="AE662" s="3"/>
      <c r="AF662" s="3" t="s">
        <v>9</v>
      </c>
      <c r="AG662" s="12">
        <f>COUNTIF(Table16[[#This Row],[Catalogue of the Museum of London Antiquities 1854]:[Illustrations of Roman London 1859]],"=y")</f>
        <v>6</v>
      </c>
      <c r="AH662" s="12" t="str">
        <f>CONCATENATE(Table16[[#This Row],[Surname]],", ",Table16[[#This Row],[First name]])</f>
        <v>Pryer, Alfred</v>
      </c>
    </row>
    <row r="663" spans="1:34" hidden="1" x14ac:dyDescent="0.25">
      <c r="A663" t="s">
        <v>627</v>
      </c>
      <c r="B663" t="s">
        <v>66</v>
      </c>
      <c r="J663" t="s">
        <v>9</v>
      </c>
      <c r="P663" t="s">
        <v>1089</v>
      </c>
      <c r="Q663" t="s">
        <v>16</v>
      </c>
      <c r="R663" s="3" t="s">
        <v>16</v>
      </c>
      <c r="S663" t="s">
        <v>27</v>
      </c>
      <c r="W663" s="3"/>
      <c r="X663" s="3"/>
      <c r="Y663" s="3"/>
      <c r="Z663" s="3"/>
      <c r="AA663" s="3"/>
      <c r="AB663" s="3"/>
      <c r="AC663" s="3"/>
      <c r="AD663" s="3" t="s">
        <v>9</v>
      </c>
      <c r="AE663" s="3"/>
      <c r="AF663" s="3"/>
      <c r="AG663" s="12">
        <f>COUNTIF(Table16[[#This Row],[Catalogue of the Museum of London Antiquities 1854]:[Illustrations of Roman London 1859]],"=y")</f>
        <v>1</v>
      </c>
      <c r="AH663" s="12" t="str">
        <f>CONCATENATE(Table16[[#This Row],[Surname]],", ",Table16[[#This Row],[First name]])</f>
        <v>Pryer, Thomas</v>
      </c>
    </row>
    <row r="664" spans="1:34" hidden="1" x14ac:dyDescent="0.25">
      <c r="A664" t="s">
        <v>1090</v>
      </c>
      <c r="B664" t="s">
        <v>11</v>
      </c>
      <c r="P664" t="s">
        <v>1091</v>
      </c>
      <c r="Q664" t="s">
        <v>16</v>
      </c>
      <c r="R664" s="3" t="s">
        <v>16</v>
      </c>
      <c r="S664" t="s">
        <v>27</v>
      </c>
      <c r="W664" s="3"/>
      <c r="X664" s="3"/>
      <c r="Y664" s="3"/>
      <c r="Z664" s="3"/>
      <c r="AA664" s="3"/>
      <c r="AB664" s="3"/>
      <c r="AC664" s="3"/>
      <c r="AD664" s="3" t="s">
        <v>9</v>
      </c>
      <c r="AE664" s="3"/>
      <c r="AF664" s="3"/>
      <c r="AG664" s="12">
        <f>COUNTIF(Table16[[#This Row],[Catalogue of the Museum of London Antiquities 1854]:[Illustrations of Roman London 1859]],"=y")</f>
        <v>1</v>
      </c>
      <c r="AH664" s="12" t="str">
        <f>CONCATENATE(Table16[[#This Row],[Surname]],", ",Table16[[#This Row],[First name]])</f>
        <v>Purdue, John</v>
      </c>
    </row>
    <row r="665" spans="1:34" hidden="1" x14ac:dyDescent="0.25">
      <c r="A665" t="s">
        <v>629</v>
      </c>
      <c r="B665" t="s">
        <v>630</v>
      </c>
      <c r="P665" t="s">
        <v>631</v>
      </c>
      <c r="Q665" t="s">
        <v>16</v>
      </c>
      <c r="R665" s="3" t="s">
        <v>16</v>
      </c>
      <c r="S665" t="s">
        <v>27</v>
      </c>
      <c r="V665" t="s">
        <v>9</v>
      </c>
      <c r="W665" s="3" t="s">
        <v>9</v>
      </c>
      <c r="X665" s="3" t="s">
        <v>9</v>
      </c>
      <c r="Y665" s="3"/>
      <c r="Z665" s="3"/>
      <c r="AA665" s="3"/>
      <c r="AB665" s="3" t="s">
        <v>9</v>
      </c>
      <c r="AC665" s="3" t="s">
        <v>9</v>
      </c>
      <c r="AD665" s="3" t="s">
        <v>9</v>
      </c>
      <c r="AE665" s="3"/>
      <c r="AF665" s="3"/>
      <c r="AG665" s="12">
        <f>COUNTIF(Table16[[#This Row],[Catalogue of the Museum of London Antiquities 1854]:[Illustrations of Roman London 1859]],"=y")</f>
        <v>6</v>
      </c>
      <c r="AH665" s="12" t="str">
        <f>CONCATENATE(Table16[[#This Row],[Surname]],", ",Table16[[#This Row],[First name]])</f>
        <v>Purland, Theodosius</v>
      </c>
    </row>
    <row r="666" spans="1:34" hidden="1" x14ac:dyDescent="0.25">
      <c r="A666" t="s">
        <v>632</v>
      </c>
      <c r="B666" t="s">
        <v>2087</v>
      </c>
      <c r="P666" t="s">
        <v>633</v>
      </c>
      <c r="Q666" t="s">
        <v>634</v>
      </c>
      <c r="R666" s="3" t="s">
        <v>169</v>
      </c>
      <c r="S666" t="s">
        <v>27</v>
      </c>
      <c r="V666" t="s">
        <v>9</v>
      </c>
      <c r="W666" s="3" t="s">
        <v>9</v>
      </c>
      <c r="X666" s="3" t="s">
        <v>9</v>
      </c>
      <c r="Y666" s="3" t="s">
        <v>9</v>
      </c>
      <c r="Z666" s="3" t="s">
        <v>9</v>
      </c>
      <c r="AA666" s="3" t="s">
        <v>9</v>
      </c>
      <c r="AB666" s="3" t="s">
        <v>9</v>
      </c>
      <c r="AC666" s="3"/>
      <c r="AD666" s="3"/>
      <c r="AE666" s="3"/>
      <c r="AF666" s="3" t="s">
        <v>9</v>
      </c>
      <c r="AG666" s="12">
        <f>COUNTIF(Table16[[#This Row],[Catalogue of the Museum of London Antiquities 1854]:[Illustrations of Roman London 1859]],"=y")</f>
        <v>8</v>
      </c>
      <c r="AH666" s="12" t="str">
        <f>CONCATENATE(Table16[[#This Row],[Surname]],", ",Table16[[#This Row],[First name]])</f>
        <v>Purnell, Purnell, B</v>
      </c>
    </row>
    <row r="667" spans="1:34" hidden="1" x14ac:dyDescent="0.25">
      <c r="A667" t="s">
        <v>1092</v>
      </c>
      <c r="B667" t="s">
        <v>113</v>
      </c>
      <c r="P667" t="s">
        <v>1093</v>
      </c>
      <c r="Q667" t="s">
        <v>16</v>
      </c>
      <c r="R667" s="3" t="s">
        <v>16</v>
      </c>
      <c r="S667" t="s">
        <v>27</v>
      </c>
      <c r="W667" s="3"/>
      <c r="X667" s="3"/>
      <c r="Y667" s="3"/>
      <c r="Z667" s="3"/>
      <c r="AA667" s="3"/>
      <c r="AB667" s="3"/>
      <c r="AC667" s="3"/>
      <c r="AD667" s="3" t="s">
        <v>9</v>
      </c>
      <c r="AE667" s="3"/>
      <c r="AF667" s="3"/>
      <c r="AG667" s="12">
        <f>COUNTIF(Table16[[#This Row],[Catalogue of the Museum of London Antiquities 1854]:[Illustrations of Roman London 1859]],"=y")</f>
        <v>1</v>
      </c>
      <c r="AH667" s="12" t="str">
        <f>CONCATENATE(Table16[[#This Row],[Surname]],", ",Table16[[#This Row],[First name]])</f>
        <v>Puttock, James</v>
      </c>
    </row>
    <row r="668" spans="1:34" x14ac:dyDescent="0.25">
      <c r="A668" s="3" t="s">
        <v>1587</v>
      </c>
      <c r="B668" s="3" t="s">
        <v>1588</v>
      </c>
      <c r="C668" s="3" t="s">
        <v>1121</v>
      </c>
      <c r="D668" s="3" t="s">
        <v>9</v>
      </c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 t="s">
        <v>1589</v>
      </c>
      <c r="Q668" s="3" t="s">
        <v>16</v>
      </c>
      <c r="R668" s="3" t="s">
        <v>16</v>
      </c>
      <c r="S668" s="3" t="s">
        <v>27</v>
      </c>
      <c r="T668" s="3"/>
      <c r="U668" s="3"/>
      <c r="V668" s="3"/>
      <c r="W668" s="3"/>
      <c r="X668" s="3"/>
      <c r="Y668" s="3"/>
      <c r="Z668" s="3"/>
      <c r="AA668" s="3"/>
      <c r="AB668" s="3" t="s">
        <v>9</v>
      </c>
      <c r="AC668" s="3" t="s">
        <v>9</v>
      </c>
      <c r="AD668" s="3"/>
      <c r="AE668" s="3"/>
      <c r="AF668" s="3"/>
      <c r="AG668" s="12">
        <f>COUNTIF(Table16[[#This Row],[Catalogue of the Museum of London Antiquities 1854]:[Illustrations of Roman London 1859]],"=y")</f>
        <v>2</v>
      </c>
      <c r="AH668" s="12" t="str">
        <f>CONCATENATE(Table16[[#This Row],[Surname]],", ",Table16[[#This Row],[First name]])</f>
        <v>Quaritch, Bernard</v>
      </c>
    </row>
    <row r="669" spans="1:34" x14ac:dyDescent="0.25">
      <c r="A669" t="s">
        <v>1700</v>
      </c>
      <c r="B669" t="s">
        <v>1097</v>
      </c>
      <c r="C669" t="s">
        <v>1701</v>
      </c>
      <c r="D669" t="s">
        <v>9</v>
      </c>
      <c r="E669" t="s">
        <v>9</v>
      </c>
      <c r="I669" t="s">
        <v>48</v>
      </c>
      <c r="P669" t="s">
        <v>256</v>
      </c>
      <c r="Q669" t="s">
        <v>219</v>
      </c>
      <c r="R669" s="3" t="s">
        <v>3252</v>
      </c>
      <c r="S669" t="s">
        <v>27</v>
      </c>
      <c r="W669" s="3"/>
      <c r="X669" s="3"/>
      <c r="Y669" s="3"/>
      <c r="Z669" s="3"/>
      <c r="AA669" s="3"/>
      <c r="AB669" s="3"/>
      <c r="AC669" s="3" t="s">
        <v>9</v>
      </c>
      <c r="AD669" s="3"/>
      <c r="AE669" s="3"/>
      <c r="AF669" s="3"/>
      <c r="AG669" s="12">
        <f>COUNTIF(Table16[[#This Row],[Catalogue of the Museum of London Antiquities 1854]:[Illustrations of Roman London 1859]],"=y")</f>
        <v>1</v>
      </c>
      <c r="AH669" s="12" t="str">
        <f>CONCATENATE(Table16[[#This Row],[Surname]],", ",Table16[[#This Row],[First name]])</f>
        <v>Raine, J</v>
      </c>
    </row>
    <row r="670" spans="1:34" hidden="1" x14ac:dyDescent="0.25">
      <c r="A670" t="s">
        <v>2088</v>
      </c>
      <c r="B670" t="s">
        <v>11</v>
      </c>
      <c r="C670" t="s">
        <v>76</v>
      </c>
      <c r="F670" t="s">
        <v>9</v>
      </c>
      <c r="J670" t="s">
        <v>9</v>
      </c>
      <c r="P670" t="s">
        <v>2089</v>
      </c>
      <c r="Q670" t="s">
        <v>499</v>
      </c>
      <c r="R670" s="3" t="s">
        <v>111</v>
      </c>
      <c r="S670" t="s">
        <v>27</v>
      </c>
      <c r="W670" s="3"/>
      <c r="X670" s="3"/>
      <c r="Y670" s="3"/>
      <c r="Z670" s="3"/>
      <c r="AA670" s="3"/>
      <c r="AB670" s="3"/>
      <c r="AC670" s="3"/>
      <c r="AD670" s="3"/>
      <c r="AE670" s="3"/>
      <c r="AF670" s="3" t="s">
        <v>9</v>
      </c>
      <c r="AG670" s="12">
        <f>COUNTIF(Table16[[#This Row],[Catalogue of the Museum of London Antiquities 1854]:[Illustrations of Roman London 1859]],"=y")</f>
        <v>1</v>
      </c>
      <c r="AH670" s="12" t="str">
        <f>CONCATENATE(Table16[[#This Row],[Surname]],", ",Table16[[#This Row],[First name]])</f>
        <v>Ratcliff, John</v>
      </c>
    </row>
    <row r="671" spans="1:34" hidden="1" x14ac:dyDescent="0.25">
      <c r="A671" t="s">
        <v>1590</v>
      </c>
      <c r="B671" t="s">
        <v>1591</v>
      </c>
      <c r="C671" t="s">
        <v>24</v>
      </c>
      <c r="E671" t="s">
        <v>9</v>
      </c>
      <c r="P671" t="s">
        <v>1702</v>
      </c>
      <c r="Q671" t="s">
        <v>1592</v>
      </c>
      <c r="R671" s="3" t="s">
        <v>1088</v>
      </c>
      <c r="S671" t="s">
        <v>27</v>
      </c>
      <c r="T671" t="s">
        <v>9</v>
      </c>
      <c r="W671" s="3"/>
      <c r="X671" s="3"/>
      <c r="Y671" s="3"/>
      <c r="Z671" s="3"/>
      <c r="AA671" s="3"/>
      <c r="AB671" s="3" t="s">
        <v>9</v>
      </c>
      <c r="AC671" s="3" t="s">
        <v>9</v>
      </c>
      <c r="AD671" s="3"/>
      <c r="AE671" s="3"/>
      <c r="AF671" s="3"/>
      <c r="AG671" s="12">
        <f>COUNTIF(Table16[[#This Row],[Catalogue of the Museum of London Antiquities 1854]:[Illustrations of Roman London 1859]],"=y")</f>
        <v>2</v>
      </c>
      <c r="AH671" s="12" t="str">
        <f>CONCATENATE(Table16[[#This Row],[Surname]],", ",Table16[[#This Row],[First name]])</f>
        <v>Ravenshaw, T F</v>
      </c>
    </row>
    <row r="672" spans="1:34" hidden="1" x14ac:dyDescent="0.25">
      <c r="A672" s="3" t="s">
        <v>1094</v>
      </c>
      <c r="B672" s="3" t="s">
        <v>1095</v>
      </c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 t="s">
        <v>648</v>
      </c>
      <c r="R672" s="3" t="s">
        <v>26</v>
      </c>
      <c r="S672" s="3" t="s">
        <v>27</v>
      </c>
      <c r="T672" s="3"/>
      <c r="U672" s="3"/>
      <c r="V672" s="3"/>
      <c r="W672" s="3" t="s">
        <v>9</v>
      </c>
      <c r="X672" s="3"/>
      <c r="Y672" s="3"/>
      <c r="Z672" s="3"/>
      <c r="AA672" s="3"/>
      <c r="AB672" s="3"/>
      <c r="AC672" s="3"/>
      <c r="AD672" s="3" t="s">
        <v>9</v>
      </c>
      <c r="AE672" s="3"/>
      <c r="AF672" s="3"/>
      <c r="AG672" s="12">
        <f>COUNTIF(Table16[[#This Row],[Catalogue of the Museum of London Antiquities 1854]:[Illustrations of Roman London 1859]],"=y")</f>
        <v>2</v>
      </c>
      <c r="AH672" s="12" t="str">
        <f>CONCATENATE(Table16[[#This Row],[Surname]],", ",Table16[[#This Row],[First name]])</f>
        <v>Reader, Edward Francis Stratton</v>
      </c>
    </row>
    <row r="673" spans="1:34" x14ac:dyDescent="0.25">
      <c r="A673" s="3" t="s">
        <v>636</v>
      </c>
      <c r="B673" s="3" t="s">
        <v>29</v>
      </c>
      <c r="C673" s="3"/>
      <c r="D673" s="3" t="s">
        <v>9</v>
      </c>
      <c r="E673" s="3"/>
      <c r="F673" s="3"/>
      <c r="G673" s="3"/>
      <c r="H673" s="3"/>
      <c r="I673" s="3"/>
      <c r="J673" s="3" t="s">
        <v>9</v>
      </c>
      <c r="K673" s="3"/>
      <c r="L673" s="3"/>
      <c r="M673" s="3"/>
      <c r="N673" s="3"/>
      <c r="O673" s="3"/>
      <c r="P673" s="3" t="s">
        <v>637</v>
      </c>
      <c r="Q673" s="3" t="s">
        <v>16</v>
      </c>
      <c r="R673" s="3" t="s">
        <v>16</v>
      </c>
      <c r="S673" s="3" t="s">
        <v>27</v>
      </c>
      <c r="T673" s="3"/>
      <c r="U673" s="3"/>
      <c r="V673" s="3" t="s">
        <v>9</v>
      </c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12">
        <f>COUNTIF(Table16[[#This Row],[Catalogue of the Museum of London Antiquities 1854]:[Illustrations of Roman London 1859]],"=y")</f>
        <v>1</v>
      </c>
      <c r="AH673" s="12" t="str">
        <f>CONCATENATE(Table16[[#This Row],[Surname]],", ",Table16[[#This Row],[First name]])</f>
        <v>Reed, Charles</v>
      </c>
    </row>
    <row r="674" spans="1:34" x14ac:dyDescent="0.25">
      <c r="A674" s="3" t="s">
        <v>2090</v>
      </c>
      <c r="B674" s="3" t="s">
        <v>2091</v>
      </c>
      <c r="C674" s="3"/>
      <c r="D674" s="3" t="s">
        <v>9</v>
      </c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 t="s">
        <v>890</v>
      </c>
      <c r="Q674" s="3" t="s">
        <v>16</v>
      </c>
      <c r="R674" s="3" t="s">
        <v>16</v>
      </c>
      <c r="S674" s="3" t="s">
        <v>27</v>
      </c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 t="s">
        <v>9</v>
      </c>
      <c r="AG674" s="12">
        <f>COUNTIF(Table16[[#This Row],[Catalogue of the Museum of London Antiquities 1854]:[Illustrations of Roman London 1859]],"=y")</f>
        <v>1</v>
      </c>
      <c r="AH674" s="12" t="str">
        <f>CONCATENATE(Table16[[#This Row],[Surname]],", ",Table16[[#This Row],[First name]])</f>
        <v>Reeve, Lovell</v>
      </c>
    </row>
    <row r="675" spans="1:34" x14ac:dyDescent="0.25">
      <c r="A675" t="s">
        <v>2092</v>
      </c>
      <c r="B675" t="s">
        <v>2093</v>
      </c>
      <c r="C675" t="s">
        <v>24</v>
      </c>
      <c r="D675" t="s">
        <v>9</v>
      </c>
      <c r="E675" t="s">
        <v>9</v>
      </c>
      <c r="Q675" t="s">
        <v>2094</v>
      </c>
      <c r="R675" s="3" t="s">
        <v>26</v>
      </c>
      <c r="S675" t="s">
        <v>27</v>
      </c>
      <c r="W675" s="3"/>
      <c r="X675" s="3"/>
      <c r="Y675" s="3"/>
      <c r="Z675" s="3"/>
      <c r="AA675" s="3"/>
      <c r="AB675" s="3"/>
      <c r="AC675" s="3"/>
      <c r="AD675" s="3"/>
      <c r="AE675" s="3"/>
      <c r="AF675" s="3" t="s">
        <v>9</v>
      </c>
      <c r="AG675" s="12">
        <f>COUNTIF(Table16[[#This Row],[Catalogue of the Museum of London Antiquities 1854]:[Illustrations of Roman London 1859]],"=y")</f>
        <v>1</v>
      </c>
      <c r="AH675" s="12" t="str">
        <f>CONCATENATE(Table16[[#This Row],[Surname]],", ",Table16[[#This Row],[First name]])</f>
        <v>Renouard, G C</v>
      </c>
    </row>
    <row r="676" spans="1:34" x14ac:dyDescent="0.25">
      <c r="A676" s="3" t="s">
        <v>1459</v>
      </c>
      <c r="B676" s="3" t="s">
        <v>1460</v>
      </c>
      <c r="C676" s="3"/>
      <c r="D676" s="3" t="s">
        <v>9</v>
      </c>
      <c r="E676" s="3"/>
      <c r="F676" s="3"/>
      <c r="G676" s="3"/>
      <c r="H676" s="3"/>
      <c r="I676" s="3"/>
      <c r="J676" s="3" t="s">
        <v>9</v>
      </c>
      <c r="K676" s="3"/>
      <c r="L676" s="3"/>
      <c r="M676" s="3"/>
      <c r="N676" s="3"/>
      <c r="O676" s="3"/>
      <c r="P676" s="3" t="s">
        <v>1461</v>
      </c>
      <c r="Q676" s="3" t="s">
        <v>1462</v>
      </c>
      <c r="R676" s="3" t="s">
        <v>1463</v>
      </c>
      <c r="S676" s="3" t="s">
        <v>34</v>
      </c>
      <c r="T676" s="3"/>
      <c r="U676" s="3"/>
      <c r="V676" s="3"/>
      <c r="W676" s="3"/>
      <c r="X676" s="3"/>
      <c r="Y676" s="3"/>
      <c r="Z676" s="3" t="s">
        <v>9</v>
      </c>
      <c r="AA676" s="3" t="s">
        <v>9</v>
      </c>
      <c r="AB676" s="3" t="s">
        <v>9</v>
      </c>
      <c r="AC676" s="3"/>
      <c r="AD676" s="3"/>
      <c r="AE676" s="3"/>
      <c r="AF676" s="3" t="s">
        <v>9</v>
      </c>
      <c r="AG676" s="12">
        <f>COUNTIF(Table16[[#This Row],[Catalogue of the Museum of London Antiquities 1854]:[Illustrations of Roman London 1859]],"=y")</f>
        <v>4</v>
      </c>
      <c r="AH676" s="12" t="str">
        <f>CONCATENATE(Table16[[#This Row],[Surname]],", ",Table16[[#This Row],[First name]])</f>
        <v>Rhind, Henry A</v>
      </c>
    </row>
    <row r="677" spans="1:34" hidden="1" x14ac:dyDescent="0.25">
      <c r="A677" t="s">
        <v>1703</v>
      </c>
      <c r="B677" t="s">
        <v>66</v>
      </c>
      <c r="P677" t="s">
        <v>1704</v>
      </c>
      <c r="Q677" t="s">
        <v>16</v>
      </c>
      <c r="R677" s="3" t="s">
        <v>16</v>
      </c>
      <c r="S677" t="s">
        <v>27</v>
      </c>
      <c r="W677" s="3"/>
      <c r="X677" s="3"/>
      <c r="Y677" s="3"/>
      <c r="Z677" s="3"/>
      <c r="AA677" s="3"/>
      <c r="AB677" s="3"/>
      <c r="AC677" s="3" t="s">
        <v>9</v>
      </c>
      <c r="AD677" s="3"/>
      <c r="AE677" s="3"/>
      <c r="AF677" s="3"/>
      <c r="AG677" s="12">
        <f>COUNTIF(Table16[[#This Row],[Catalogue of the Museum of London Antiquities 1854]:[Illustrations of Roman London 1859]],"=y")</f>
        <v>1</v>
      </c>
      <c r="AH677" s="12" t="str">
        <f>CONCATENATE(Table16[[#This Row],[Surname]],", ",Table16[[#This Row],[First name]])</f>
        <v>Richards, Thomas</v>
      </c>
    </row>
    <row r="678" spans="1:34" hidden="1" x14ac:dyDescent="0.25">
      <c r="A678" t="s">
        <v>1096</v>
      </c>
      <c r="B678" t="s">
        <v>1097</v>
      </c>
      <c r="P678" t="s">
        <v>1098</v>
      </c>
      <c r="Q678" t="s">
        <v>894</v>
      </c>
      <c r="R678" s="3" t="s">
        <v>26</v>
      </c>
      <c r="S678" t="s">
        <v>27</v>
      </c>
      <c r="W678" s="3"/>
      <c r="X678" s="3"/>
      <c r="Y678" s="3"/>
      <c r="Z678" s="3"/>
      <c r="AA678" s="3"/>
      <c r="AB678" s="3"/>
      <c r="AC678" s="3"/>
      <c r="AD678" s="3" t="s">
        <v>9</v>
      </c>
      <c r="AE678" s="3"/>
      <c r="AF678" s="3"/>
      <c r="AG678" s="12">
        <f>COUNTIF(Table16[[#This Row],[Catalogue of the Museum of London Antiquities 1854]:[Illustrations of Roman London 1859]],"=y")</f>
        <v>1</v>
      </c>
      <c r="AH678" s="12" t="str">
        <f>CONCATENATE(Table16[[#This Row],[Surname]],", ",Table16[[#This Row],[First name]])</f>
        <v>Rigden, J</v>
      </c>
    </row>
    <row r="679" spans="1:34" x14ac:dyDescent="0.25">
      <c r="A679" t="s">
        <v>2095</v>
      </c>
      <c r="B679" t="s">
        <v>29</v>
      </c>
      <c r="D679" t="s">
        <v>9</v>
      </c>
      <c r="P679" t="s">
        <v>2096</v>
      </c>
      <c r="Q679" t="s">
        <v>16</v>
      </c>
      <c r="R679" s="3" t="s">
        <v>16</v>
      </c>
      <c r="S679" t="s">
        <v>27</v>
      </c>
      <c r="W679" s="3"/>
      <c r="X679" s="3"/>
      <c r="Y679" s="3"/>
      <c r="Z679" s="3"/>
      <c r="AA679" s="3"/>
      <c r="AB679" s="3"/>
      <c r="AC679" s="3"/>
      <c r="AD679" s="3"/>
      <c r="AE679" s="3"/>
      <c r="AF679" s="3" t="s">
        <v>9</v>
      </c>
      <c r="AG679" s="12">
        <f>COUNTIF(Table16[[#This Row],[Catalogue of the Museum of London Antiquities 1854]:[Illustrations of Roman London 1859]],"=y")</f>
        <v>1</v>
      </c>
      <c r="AH679" s="12" t="str">
        <f>CONCATENATE(Table16[[#This Row],[Surname]],", ",Table16[[#This Row],[First name]])</f>
        <v>Rivaz, Charles</v>
      </c>
    </row>
    <row r="680" spans="1:34" hidden="1" x14ac:dyDescent="0.25">
      <c r="A680" t="s">
        <v>638</v>
      </c>
      <c r="B680" t="s">
        <v>196</v>
      </c>
      <c r="P680" t="s">
        <v>639</v>
      </c>
      <c r="Q680" t="s">
        <v>1197</v>
      </c>
      <c r="R680" s="3" t="s">
        <v>468</v>
      </c>
      <c r="S680" t="s">
        <v>27</v>
      </c>
      <c r="V680" t="s">
        <v>9</v>
      </c>
      <c r="W680" s="3"/>
      <c r="X680" s="3"/>
      <c r="Y680" s="3" t="s">
        <v>9</v>
      </c>
      <c r="Z680" s="3" t="s">
        <v>9</v>
      </c>
      <c r="AA680" s="3" t="s">
        <v>9</v>
      </c>
      <c r="AB680" s="3" t="s">
        <v>9</v>
      </c>
      <c r="AC680" s="3" t="s">
        <v>9</v>
      </c>
      <c r="AD680" s="3"/>
      <c r="AE680" s="3"/>
      <c r="AF680" s="3" t="s">
        <v>9</v>
      </c>
      <c r="AG680" s="12">
        <f>COUNTIF(Table16[[#This Row],[Catalogue of the Museum of London Antiquities 1854]:[Illustrations of Roman London 1859]],"=y")</f>
        <v>7</v>
      </c>
      <c r="AH680" s="12" t="str">
        <f>CONCATENATE(Table16[[#This Row],[Surname]],", ",Table16[[#This Row],[First name]])</f>
        <v>Roach, Frederick</v>
      </c>
    </row>
    <row r="681" spans="1:34" hidden="1" x14ac:dyDescent="0.25">
      <c r="A681" t="s">
        <v>638</v>
      </c>
      <c r="B681" t="s">
        <v>113</v>
      </c>
      <c r="C681" t="s">
        <v>641</v>
      </c>
      <c r="P681" t="s">
        <v>486</v>
      </c>
      <c r="Q681" t="s">
        <v>16</v>
      </c>
      <c r="R681" s="3" t="s">
        <v>16</v>
      </c>
      <c r="S681" t="s">
        <v>27</v>
      </c>
      <c r="V681" t="s">
        <v>9</v>
      </c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12">
        <f>COUNTIF(Table16[[#This Row],[Catalogue of the Museum of London Antiquities 1854]:[Illustrations of Roman London 1859]],"=y")</f>
        <v>1</v>
      </c>
      <c r="AH681" s="12" t="str">
        <f>CONCATENATE(Table16[[#This Row],[Surname]],", ",Table16[[#This Row],[First name]])</f>
        <v>Roach, James</v>
      </c>
    </row>
    <row r="682" spans="1:34" hidden="1" x14ac:dyDescent="0.25">
      <c r="A682" t="s">
        <v>642</v>
      </c>
      <c r="C682" t="s">
        <v>643</v>
      </c>
      <c r="E682" t="s">
        <v>9</v>
      </c>
      <c r="Q682" t="s">
        <v>644</v>
      </c>
      <c r="R682" s="3" t="s">
        <v>608</v>
      </c>
      <c r="S682" t="s">
        <v>27</v>
      </c>
      <c r="V682" t="s">
        <v>9</v>
      </c>
      <c r="W682" s="3"/>
      <c r="X682" s="3"/>
      <c r="Y682" s="3"/>
      <c r="Z682" s="3"/>
      <c r="AA682" s="3"/>
      <c r="AB682" s="3"/>
      <c r="AC682" s="3"/>
      <c r="AD682" s="3"/>
      <c r="AE682" s="3"/>
      <c r="AF682" s="3" t="s">
        <v>9</v>
      </c>
      <c r="AG682" s="12">
        <f>COUNTIF(Table16[[#This Row],[Catalogue of the Museum of London Antiquities 1854]:[Illustrations of Roman London 1859]],"=y")</f>
        <v>2</v>
      </c>
      <c r="AH682" s="12" t="str">
        <f>CONCATENATE(Table16[[#This Row],[Surname]],", ",Table16[[#This Row],[First name]])</f>
        <v xml:space="preserve">Rogers, </v>
      </c>
    </row>
    <row r="683" spans="1:34" x14ac:dyDescent="0.25">
      <c r="A683" t="s">
        <v>642</v>
      </c>
      <c r="B683" t="s">
        <v>645</v>
      </c>
      <c r="D683" t="s">
        <v>3209</v>
      </c>
      <c r="P683" t="s">
        <v>646</v>
      </c>
      <c r="Q683" t="s">
        <v>16</v>
      </c>
      <c r="R683" s="3" t="s">
        <v>16</v>
      </c>
      <c r="S683" t="s">
        <v>27</v>
      </c>
      <c r="V683" t="s">
        <v>9</v>
      </c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12">
        <f>COUNTIF(Table16[[#This Row],[Catalogue of the Museum of London Antiquities 1854]:[Illustrations of Roman London 1859]],"=y")</f>
        <v>1</v>
      </c>
      <c r="AH683" s="12" t="str">
        <f>CONCATENATE(Table16[[#This Row],[Surname]],", ",Table16[[#This Row],[First name]])</f>
        <v>Rogers, William Harry</v>
      </c>
    </row>
    <row r="684" spans="1:34" hidden="1" x14ac:dyDescent="0.25">
      <c r="A684" t="s">
        <v>647</v>
      </c>
      <c r="B684" t="s">
        <v>45</v>
      </c>
      <c r="Q684" t="s">
        <v>233</v>
      </c>
      <c r="R684" s="3" t="s">
        <v>26</v>
      </c>
      <c r="S684" t="s">
        <v>27</v>
      </c>
      <c r="W684" s="3"/>
      <c r="X684" s="3"/>
      <c r="Y684" s="3"/>
      <c r="Z684" s="3"/>
      <c r="AA684" s="3"/>
      <c r="AB684" s="3"/>
      <c r="AC684" s="3"/>
      <c r="AD684" s="3" t="s">
        <v>9</v>
      </c>
      <c r="AE684" s="3"/>
      <c r="AF684" s="3"/>
      <c r="AG684" s="12">
        <f>COUNTIF(Table16[[#This Row],[Catalogue of the Museum of London Antiquities 1854]:[Illustrations of Roman London 1859]],"=y")</f>
        <v>1</v>
      </c>
      <c r="AH684" s="12" t="str">
        <f>CONCATENATE(Table16[[#This Row],[Surname]],", ",Table16[[#This Row],[First name]])</f>
        <v>Rolfe, George</v>
      </c>
    </row>
    <row r="685" spans="1:34" hidden="1" x14ac:dyDescent="0.25">
      <c r="A685" t="s">
        <v>647</v>
      </c>
      <c r="B685" t="s">
        <v>1099</v>
      </c>
      <c r="P685" t="s">
        <v>1593</v>
      </c>
      <c r="Q685" t="s">
        <v>16</v>
      </c>
      <c r="R685" s="3" t="s">
        <v>16</v>
      </c>
      <c r="S685" t="s">
        <v>27</v>
      </c>
      <c r="W685" s="3"/>
      <c r="X685" s="3" t="s">
        <v>9</v>
      </c>
      <c r="Y685" s="3" t="s">
        <v>9</v>
      </c>
      <c r="Z685" s="3" t="s">
        <v>9</v>
      </c>
      <c r="AA685" s="3" t="s">
        <v>9</v>
      </c>
      <c r="AB685" s="3"/>
      <c r="AC685" s="3"/>
      <c r="AD685" s="3" t="s">
        <v>9</v>
      </c>
      <c r="AE685" s="3"/>
      <c r="AF685" s="3" t="s">
        <v>9</v>
      </c>
      <c r="AG685" s="12">
        <f>COUNTIF(Table16[[#This Row],[Catalogue of the Museum of London Antiquities 1854]:[Illustrations of Roman London 1859]],"=y")</f>
        <v>6</v>
      </c>
      <c r="AH685" s="12" t="str">
        <f>CONCATENATE(Table16[[#This Row],[Surname]],", ",Table16[[#This Row],[First name]])</f>
        <v>Rolfe, Henry William</v>
      </c>
    </row>
    <row r="686" spans="1:34" hidden="1" x14ac:dyDescent="0.25">
      <c r="A686" t="s">
        <v>647</v>
      </c>
      <c r="B686" t="s">
        <v>103</v>
      </c>
      <c r="P686" t="s">
        <v>1594</v>
      </c>
      <c r="Q686" t="s">
        <v>648</v>
      </c>
      <c r="R686" s="3" t="s">
        <v>26</v>
      </c>
      <c r="S686" t="s">
        <v>27</v>
      </c>
      <c r="T686" t="s">
        <v>9</v>
      </c>
      <c r="V686" t="s">
        <v>9</v>
      </c>
      <c r="W686" s="3" t="s">
        <v>9</v>
      </c>
      <c r="X686" s="3" t="s">
        <v>9</v>
      </c>
      <c r="Y686" s="3" t="s">
        <v>9</v>
      </c>
      <c r="Z686" s="3" t="s">
        <v>9</v>
      </c>
      <c r="AA686" s="3" t="s">
        <v>9</v>
      </c>
      <c r="AB686" s="3" t="s">
        <v>9</v>
      </c>
      <c r="AC686" s="3" t="s">
        <v>9</v>
      </c>
      <c r="AD686" s="3" t="s">
        <v>9</v>
      </c>
      <c r="AE686" s="3" t="s">
        <v>9</v>
      </c>
      <c r="AF686" s="3" t="s">
        <v>9</v>
      </c>
      <c r="AG686" s="12">
        <f>COUNTIF(Table16[[#This Row],[Catalogue of the Museum of London Antiquities 1854]:[Illustrations of Roman London 1859]],"=y")</f>
        <v>11</v>
      </c>
      <c r="AH686" s="12" t="str">
        <f>CONCATENATE(Table16[[#This Row],[Surname]],", ",Table16[[#This Row],[First name]])</f>
        <v>Rolfe, William Henry</v>
      </c>
    </row>
    <row r="687" spans="1:34" x14ac:dyDescent="0.25">
      <c r="A687" t="s">
        <v>1100</v>
      </c>
      <c r="B687" t="s">
        <v>1101</v>
      </c>
      <c r="D687" t="s">
        <v>3209</v>
      </c>
      <c r="P687" t="s">
        <v>1102</v>
      </c>
      <c r="Q687" t="s">
        <v>882</v>
      </c>
      <c r="R687" s="3" t="s">
        <v>26</v>
      </c>
      <c r="S687" t="s">
        <v>27</v>
      </c>
      <c r="W687" s="3"/>
      <c r="X687" s="3"/>
      <c r="Y687" s="3"/>
      <c r="Z687" s="3"/>
      <c r="AA687" s="3"/>
      <c r="AB687" s="3"/>
      <c r="AC687" s="3"/>
      <c r="AD687" s="3" t="s">
        <v>9</v>
      </c>
      <c r="AE687" s="3"/>
      <c r="AF687" s="3"/>
      <c r="AG687" s="12">
        <f>COUNTIF(Table16[[#This Row],[Catalogue of the Museum of London Antiquities 1854]:[Illustrations of Roman London 1859]],"=y")</f>
        <v>1</v>
      </c>
      <c r="AH687" s="12" t="str">
        <f>CONCATENATE(Table16[[#This Row],[Surname]],", ",Table16[[#This Row],[First name]])</f>
        <v>Rolt, J D</v>
      </c>
    </row>
    <row r="688" spans="1:34" hidden="1" x14ac:dyDescent="0.25">
      <c r="A688" t="s">
        <v>649</v>
      </c>
      <c r="B688" t="s">
        <v>45</v>
      </c>
      <c r="J688" t="s">
        <v>9</v>
      </c>
      <c r="P688" t="s">
        <v>1705</v>
      </c>
      <c r="Q688" t="s">
        <v>16</v>
      </c>
      <c r="R688" s="3" t="s">
        <v>16</v>
      </c>
      <c r="S688" t="s">
        <v>27</v>
      </c>
      <c r="W688" s="3"/>
      <c r="X688" s="3"/>
      <c r="Y688" s="3"/>
      <c r="Z688" s="3" t="s">
        <v>9</v>
      </c>
      <c r="AA688" s="3" t="s">
        <v>9</v>
      </c>
      <c r="AB688" s="3" t="s">
        <v>9</v>
      </c>
      <c r="AC688" s="3" t="s">
        <v>9</v>
      </c>
      <c r="AD688" s="3"/>
      <c r="AE688" s="3"/>
      <c r="AF688" s="3"/>
      <c r="AG688" s="12">
        <f>COUNTIF(Table16[[#This Row],[Catalogue of the Museum of London Antiquities 1854]:[Illustrations of Roman London 1859]],"=y")</f>
        <v>4</v>
      </c>
      <c r="AH688" s="12" t="str">
        <f>CONCATENATE(Table16[[#This Row],[Surname]],", ",Table16[[#This Row],[First name]])</f>
        <v>Roots, George</v>
      </c>
    </row>
    <row r="689" spans="1:34" hidden="1" x14ac:dyDescent="0.25">
      <c r="A689" t="s">
        <v>649</v>
      </c>
      <c r="B689" t="s">
        <v>72</v>
      </c>
      <c r="I689" t="s">
        <v>73</v>
      </c>
      <c r="J689" t="s">
        <v>9</v>
      </c>
      <c r="P689" t="s">
        <v>650</v>
      </c>
      <c r="R689" s="3" t="s">
        <v>230</v>
      </c>
      <c r="S689" t="s">
        <v>27</v>
      </c>
      <c r="V689" t="s">
        <v>9</v>
      </c>
      <c r="W689" s="3"/>
      <c r="X689" s="3"/>
      <c r="Y689" s="3" t="s">
        <v>9</v>
      </c>
      <c r="Z689" s="3" t="s">
        <v>9</v>
      </c>
      <c r="AA689" s="3" t="s">
        <v>9</v>
      </c>
      <c r="AB689" s="3"/>
      <c r="AC689" s="3"/>
      <c r="AD689" s="3" t="s">
        <v>9</v>
      </c>
      <c r="AE689" s="3"/>
      <c r="AF689" s="3"/>
      <c r="AG689" s="12">
        <f>COUNTIF(Table16[[#This Row],[Catalogue of the Museum of London Antiquities 1854]:[Illustrations of Roman London 1859]],"=y")</f>
        <v>5</v>
      </c>
      <c r="AH689" s="12" t="str">
        <f>CONCATENATE(Table16[[#This Row],[Surname]],", ",Table16[[#This Row],[First name]])</f>
        <v>Roots, William</v>
      </c>
    </row>
    <row r="690" spans="1:34" hidden="1" x14ac:dyDescent="0.25">
      <c r="A690" t="s">
        <v>651</v>
      </c>
      <c r="B690" t="s">
        <v>29</v>
      </c>
      <c r="I690" t="s">
        <v>73</v>
      </c>
      <c r="Q690" t="s">
        <v>38</v>
      </c>
      <c r="R690" s="3" t="s">
        <v>3252</v>
      </c>
      <c r="S690" t="s">
        <v>27</v>
      </c>
      <c r="W690" s="3"/>
      <c r="X690" s="3" t="s">
        <v>9</v>
      </c>
      <c r="Y690" s="3"/>
      <c r="Z690" s="3"/>
      <c r="AA690" s="3"/>
      <c r="AB690" s="3"/>
      <c r="AC690" s="3"/>
      <c r="AD690" s="3" t="s">
        <v>9</v>
      </c>
      <c r="AE690" s="3"/>
      <c r="AF690" s="3"/>
      <c r="AG690" s="12">
        <f>COUNTIF(Table16[[#This Row],[Catalogue of the Museum of London Antiquities 1854]:[Illustrations of Roman London 1859]],"=y")</f>
        <v>2</v>
      </c>
      <c r="AH690" s="12" t="str">
        <f>CONCATENATE(Table16[[#This Row],[Surname]],", ",Table16[[#This Row],[First name]])</f>
        <v>Rooke, Charles</v>
      </c>
    </row>
    <row r="691" spans="1:34" x14ac:dyDescent="0.25">
      <c r="A691" t="s">
        <v>651</v>
      </c>
      <c r="B691" t="s">
        <v>11</v>
      </c>
      <c r="D691" t="s">
        <v>9</v>
      </c>
      <c r="P691" t="s">
        <v>652</v>
      </c>
      <c r="Q691" t="s">
        <v>653</v>
      </c>
      <c r="R691" s="3" t="s">
        <v>3254</v>
      </c>
      <c r="S691" t="s">
        <v>27</v>
      </c>
      <c r="V691" t="s">
        <v>9</v>
      </c>
      <c r="W691" s="3"/>
      <c r="X691" s="3"/>
      <c r="Y691" s="3" t="s">
        <v>9</v>
      </c>
      <c r="Z691" s="3" t="s">
        <v>9</v>
      </c>
      <c r="AA691" s="3"/>
      <c r="AB691" s="3"/>
      <c r="AC691" s="3"/>
      <c r="AD691" s="3"/>
      <c r="AE691" s="3"/>
      <c r="AF691" s="3"/>
      <c r="AG691" s="12">
        <f>COUNTIF(Table16[[#This Row],[Catalogue of the Museum of London Antiquities 1854]:[Illustrations of Roman London 1859]],"=y")</f>
        <v>3</v>
      </c>
      <c r="AH691" s="12" t="str">
        <f>CONCATENATE(Table16[[#This Row],[Surname]],", ",Table16[[#This Row],[First name]])</f>
        <v>Rooke, John</v>
      </c>
    </row>
    <row r="692" spans="1:34" hidden="1" x14ac:dyDescent="0.25">
      <c r="A692" t="s">
        <v>1103</v>
      </c>
      <c r="B692" t="s">
        <v>1104</v>
      </c>
      <c r="P692" t="s">
        <v>1105</v>
      </c>
      <c r="Q692" t="s">
        <v>16</v>
      </c>
      <c r="R692" s="3" t="s">
        <v>16</v>
      </c>
      <c r="S692" t="s">
        <v>27</v>
      </c>
      <c r="W692" s="3"/>
      <c r="X692" s="3"/>
      <c r="Y692" s="3"/>
      <c r="Z692" s="3"/>
      <c r="AA692" s="3"/>
      <c r="AB692" s="3"/>
      <c r="AC692" s="3"/>
      <c r="AD692" s="3" t="s">
        <v>9</v>
      </c>
      <c r="AE692" s="3"/>
      <c r="AF692" s="3"/>
      <c r="AG692" s="12">
        <f>COUNTIF(Table16[[#This Row],[Catalogue of the Museum of London Antiquities 1854]:[Illustrations of Roman London 1859]],"=y")</f>
        <v>1</v>
      </c>
      <c r="AH692" s="12" t="str">
        <f>CONCATENATE(Table16[[#This Row],[Surname]],", ",Table16[[#This Row],[First name]])</f>
        <v>Roper, W J Duff</v>
      </c>
    </row>
    <row r="693" spans="1:34" hidden="1" x14ac:dyDescent="0.25">
      <c r="A693" t="s">
        <v>1106</v>
      </c>
      <c r="B693" t="s">
        <v>1107</v>
      </c>
      <c r="Q693" t="s">
        <v>1108</v>
      </c>
      <c r="R693" s="3" t="s">
        <v>222</v>
      </c>
      <c r="S693" t="s">
        <v>27</v>
      </c>
      <c r="W693" s="3"/>
      <c r="X693" s="3"/>
      <c r="Y693" s="3"/>
      <c r="Z693" s="3"/>
      <c r="AA693" s="3"/>
      <c r="AB693" s="3"/>
      <c r="AC693" s="3"/>
      <c r="AD693" s="3" t="s">
        <v>9</v>
      </c>
      <c r="AE693" s="3"/>
      <c r="AF693" s="3"/>
      <c r="AG693" s="12">
        <f>COUNTIF(Table16[[#This Row],[Catalogue of the Museum of London Antiquities 1854]:[Illustrations of Roman London 1859]],"=y")</f>
        <v>1</v>
      </c>
      <c r="AH693" s="12" t="str">
        <f>CONCATENATE(Table16[[#This Row],[Surname]],", ",Table16[[#This Row],[First name]])</f>
        <v>Rose, W E</v>
      </c>
    </row>
    <row r="694" spans="1:34" hidden="1" x14ac:dyDescent="0.25">
      <c r="A694" t="s">
        <v>1595</v>
      </c>
      <c r="B694" t="s">
        <v>125</v>
      </c>
      <c r="J694" t="s">
        <v>9</v>
      </c>
      <c r="P694" s="3" t="s">
        <v>2310</v>
      </c>
      <c r="Q694" t="s">
        <v>1596</v>
      </c>
      <c r="R694" s="3" t="s">
        <v>26</v>
      </c>
      <c r="S694" t="s">
        <v>27</v>
      </c>
      <c r="W694" s="3"/>
      <c r="X694" s="3"/>
      <c r="Y694" s="3"/>
      <c r="Z694" s="3"/>
      <c r="AA694" s="3"/>
      <c r="AB694" s="3" t="s">
        <v>9</v>
      </c>
      <c r="AC694" s="3" t="s">
        <v>9</v>
      </c>
      <c r="AD694" s="3"/>
      <c r="AE694" s="3"/>
      <c r="AF694" s="3"/>
      <c r="AG694" s="12">
        <f>COUNTIF(Table16[[#This Row],[Catalogue of the Museum of London Antiquities 1854]:[Illustrations of Roman London 1859]],"=y")</f>
        <v>2</v>
      </c>
      <c r="AH694" s="12" t="str">
        <f>CONCATENATE(Table16[[#This Row],[Surname]],", ",Table16[[#This Row],[First name]])</f>
        <v>Ross, Henry</v>
      </c>
    </row>
    <row r="695" spans="1:34" hidden="1" x14ac:dyDescent="0.25">
      <c r="A695" t="s">
        <v>1109</v>
      </c>
      <c r="B695" t="s">
        <v>72</v>
      </c>
      <c r="P695" t="s">
        <v>1110</v>
      </c>
      <c r="Q695" t="s">
        <v>16</v>
      </c>
      <c r="R695" s="3" t="s">
        <v>16</v>
      </c>
      <c r="S695" t="s">
        <v>27</v>
      </c>
      <c r="W695" s="3"/>
      <c r="X695" s="3"/>
      <c r="Y695" s="3"/>
      <c r="Z695" s="3"/>
      <c r="AA695" s="3"/>
      <c r="AB695" s="3"/>
      <c r="AC695" s="3"/>
      <c r="AD695" s="3" t="s">
        <v>9</v>
      </c>
      <c r="AE695" s="3"/>
      <c r="AF695" s="3"/>
      <c r="AG695" s="12">
        <f>COUNTIF(Table16[[#This Row],[Catalogue of the Museum of London Antiquities 1854]:[Illustrations of Roman London 1859]],"=y")</f>
        <v>1</v>
      </c>
      <c r="AH695" s="12" t="str">
        <f>CONCATENATE(Table16[[#This Row],[Surname]],", ",Table16[[#This Row],[First name]])</f>
        <v>Roy, William</v>
      </c>
    </row>
    <row r="696" spans="1:34" hidden="1" x14ac:dyDescent="0.25">
      <c r="A696" t="s">
        <v>1661</v>
      </c>
      <c r="Q696" t="s">
        <v>1403</v>
      </c>
      <c r="R696" s="3" t="s">
        <v>1404</v>
      </c>
      <c r="S696" t="s">
        <v>431</v>
      </c>
      <c r="U696" t="s">
        <v>1661</v>
      </c>
      <c r="W696" s="3"/>
      <c r="X696" s="3"/>
      <c r="Y696" s="3"/>
      <c r="Z696" s="3"/>
      <c r="AA696" s="3"/>
      <c r="AB696" s="3"/>
      <c r="AC696" s="3" t="s">
        <v>9</v>
      </c>
      <c r="AD696" s="3"/>
      <c r="AE696" s="3"/>
      <c r="AF696" s="3"/>
      <c r="AG696" s="12">
        <f>COUNTIF(Table16[[#This Row],[Catalogue of the Museum of London Antiquities 1854]:[Illustrations of Roman London 1859]],"=y")</f>
        <v>1</v>
      </c>
      <c r="AH696" s="12" t="str">
        <f>CONCATENATE(Table16[[#This Row],[Surname]],", ",Table16[[#This Row],[First name]])</f>
        <v xml:space="preserve">Royal Irish Academy, </v>
      </c>
    </row>
    <row r="697" spans="1:34" hidden="1" x14ac:dyDescent="0.25">
      <c r="A697" s="3" t="s">
        <v>635</v>
      </c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 t="s">
        <v>16</v>
      </c>
      <c r="R697" s="3" t="s">
        <v>16</v>
      </c>
      <c r="S697" s="3" t="s">
        <v>27</v>
      </c>
      <c r="T697" s="3"/>
      <c r="U697" s="3" t="s">
        <v>635</v>
      </c>
      <c r="V697" s="3" t="s">
        <v>9</v>
      </c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12">
        <f>COUNTIF(Table16[[#This Row],[Catalogue of the Museum of London Antiquities 1854]:[Illustrations of Roman London 1859]],"=y")</f>
        <v>1</v>
      </c>
      <c r="AH697" s="12" t="str">
        <f>CONCATENATE(Table16[[#This Row],[Surname]],", ",Table16[[#This Row],[First name]])</f>
        <v xml:space="preserve">Royal Library, Buckingham Palace, </v>
      </c>
    </row>
    <row r="698" spans="1:34" hidden="1" x14ac:dyDescent="0.25">
      <c r="A698" s="3" t="s">
        <v>1773</v>
      </c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 t="s">
        <v>33</v>
      </c>
      <c r="R698" s="3" t="s">
        <v>3266</v>
      </c>
      <c r="S698" s="3" t="s">
        <v>34</v>
      </c>
      <c r="T698" s="3"/>
      <c r="U698" s="3" t="s">
        <v>1773</v>
      </c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 t="s">
        <v>9</v>
      </c>
      <c r="AG698" s="12">
        <f>COUNTIF(Table16[[#This Row],[Catalogue of the Museum of London Antiquities 1854]:[Illustrations of Roman London 1859]],"=y")</f>
        <v>1</v>
      </c>
      <c r="AH698" s="12" t="str">
        <f>CONCATENATE(Table16[[#This Row],[Surname]],", ",Table16[[#This Row],[First name]])</f>
        <v xml:space="preserve">Royal Scottish Academy of Painting, Sculpture and Architecture, </v>
      </c>
    </row>
    <row r="699" spans="1:34" hidden="1" x14ac:dyDescent="0.25">
      <c r="A699" s="3" t="s">
        <v>2097</v>
      </c>
      <c r="B699" s="3" t="s">
        <v>2098</v>
      </c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 t="s">
        <v>2099</v>
      </c>
      <c r="Q699" s="3" t="s">
        <v>2100</v>
      </c>
      <c r="R699" s="3" t="s">
        <v>3252</v>
      </c>
      <c r="S699" s="3" t="s">
        <v>27</v>
      </c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 t="s">
        <v>9</v>
      </c>
      <c r="AG699" s="12">
        <f>COUNTIF(Table16[[#This Row],[Catalogue of the Museum of London Antiquities 1854]:[Illustrations of Roman London 1859]],"=y")</f>
        <v>1</v>
      </c>
      <c r="AH699" s="12" t="str">
        <f>CONCATENATE(Table16[[#This Row],[Surname]],", ",Table16[[#This Row],[First name]])</f>
        <v>Rudd, John B</v>
      </c>
    </row>
    <row r="700" spans="1:34" hidden="1" x14ac:dyDescent="0.25">
      <c r="A700" s="3" t="s">
        <v>2101</v>
      </c>
      <c r="B700" s="3"/>
      <c r="C700" s="3" t="s">
        <v>238</v>
      </c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 t="s">
        <v>2102</v>
      </c>
      <c r="Q700" s="3" t="s">
        <v>499</v>
      </c>
      <c r="R700" s="3" t="s">
        <v>111</v>
      </c>
      <c r="S700" s="3" t="s">
        <v>27</v>
      </c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 t="s">
        <v>9</v>
      </c>
      <c r="AG700" s="12">
        <f>COUNTIF(Table16[[#This Row],[Catalogue of the Museum of London Antiquities 1854]:[Illustrations of Roman London 1859]],"=y")</f>
        <v>1</v>
      </c>
      <c r="AH700" s="12" t="str">
        <f>CONCATENATE(Table16[[#This Row],[Surname]],", ",Table16[[#This Row],[First name]])</f>
        <v xml:space="preserve">Russell, </v>
      </c>
    </row>
    <row r="701" spans="1:34" hidden="1" x14ac:dyDescent="0.25">
      <c r="A701" t="s">
        <v>654</v>
      </c>
      <c r="P701" t="s">
        <v>655</v>
      </c>
      <c r="Q701" t="s">
        <v>16</v>
      </c>
      <c r="R701" s="3" t="s">
        <v>16</v>
      </c>
      <c r="S701" t="s">
        <v>27</v>
      </c>
      <c r="V701" t="s">
        <v>9</v>
      </c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12">
        <f>COUNTIF(Table16[[#This Row],[Catalogue of the Museum of London Antiquities 1854]:[Illustrations of Roman London 1859]],"=y")</f>
        <v>1</v>
      </c>
      <c r="AH701" s="12" t="str">
        <f>CONCATENATE(Table16[[#This Row],[Surname]],", ",Table16[[#This Row],[First name]])</f>
        <v xml:space="preserve">Russell Institution, </v>
      </c>
    </row>
    <row r="702" spans="1:34" hidden="1" x14ac:dyDescent="0.25">
      <c r="A702" t="s">
        <v>1239</v>
      </c>
      <c r="B702" t="s">
        <v>147</v>
      </c>
      <c r="Q702" t="s">
        <v>430</v>
      </c>
      <c r="R702" s="3" t="s">
        <v>430</v>
      </c>
      <c r="S702" t="s">
        <v>431</v>
      </c>
      <c r="W702" s="3" t="s">
        <v>9</v>
      </c>
      <c r="X702" s="3" t="s">
        <v>9</v>
      </c>
      <c r="Y702" s="3" t="s">
        <v>9</v>
      </c>
      <c r="Z702" s="3" t="s">
        <v>9</v>
      </c>
      <c r="AA702" s="3" t="s">
        <v>9</v>
      </c>
      <c r="AB702" s="3" t="s">
        <v>9</v>
      </c>
      <c r="AC702" s="3"/>
      <c r="AD702" s="3"/>
      <c r="AE702" s="3"/>
      <c r="AF702" s="3"/>
      <c r="AG702" s="12">
        <f>COUNTIF(Table16[[#This Row],[Catalogue of the Museum of London Antiquities 1854]:[Illustrations of Roman London 1859]],"=y")</f>
        <v>6</v>
      </c>
      <c r="AH702" s="12" t="str">
        <f>CONCATENATE(Table16[[#This Row],[Surname]],", ",Table16[[#This Row],[First name]])</f>
        <v>Sainthill, Richard</v>
      </c>
    </row>
    <row r="703" spans="1:34" hidden="1" x14ac:dyDescent="0.25">
      <c r="A703" s="3" t="s">
        <v>1111</v>
      </c>
      <c r="B703" s="3" t="s">
        <v>1112</v>
      </c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 t="s">
        <v>1113</v>
      </c>
      <c r="Q703" s="3" t="s">
        <v>16</v>
      </c>
      <c r="R703" s="3" t="s">
        <v>16</v>
      </c>
      <c r="S703" s="3" t="s">
        <v>27</v>
      </c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 t="s">
        <v>9</v>
      </c>
      <c r="AE703" s="3"/>
      <c r="AF703" s="3"/>
      <c r="AG703" s="12">
        <f>COUNTIF(Table16[[#This Row],[Catalogue of the Museum of London Antiquities 1854]:[Illustrations of Roman London 1859]],"=y")</f>
        <v>1</v>
      </c>
      <c r="AH703" s="12" t="str">
        <f>CONCATENATE(Table16[[#This Row],[Surname]],", ",Table16[[#This Row],[First name]])</f>
        <v>Salisbury, Edward Gibbon</v>
      </c>
    </row>
    <row r="704" spans="1:34" x14ac:dyDescent="0.25">
      <c r="A704" s="3" t="s">
        <v>1114</v>
      </c>
      <c r="B704" s="3" t="s">
        <v>196</v>
      </c>
      <c r="C704" s="3"/>
      <c r="D704" s="3" t="s">
        <v>9</v>
      </c>
      <c r="E704" s="3"/>
      <c r="F704" s="3"/>
      <c r="G704" s="3"/>
      <c r="H704" s="3"/>
      <c r="I704" s="3"/>
      <c r="J704" s="3" t="s">
        <v>9</v>
      </c>
      <c r="K704" s="3" t="s">
        <v>9</v>
      </c>
      <c r="L704" s="3"/>
      <c r="M704" s="3"/>
      <c r="N704" s="3"/>
      <c r="O704" s="3"/>
      <c r="P704" s="3" t="s">
        <v>1115</v>
      </c>
      <c r="Q704" s="3" t="s">
        <v>16</v>
      </c>
      <c r="R704" s="3" t="s">
        <v>16</v>
      </c>
      <c r="S704" s="3" t="s">
        <v>27</v>
      </c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 t="s">
        <v>9</v>
      </c>
      <c r="AE704" s="3"/>
      <c r="AF704" s="3"/>
      <c r="AG704" s="12">
        <f>COUNTIF(Table16[[#This Row],[Catalogue of the Museum of London Antiquities 1854]:[Illustrations of Roman London 1859]],"=y")</f>
        <v>1</v>
      </c>
      <c r="AH704" s="12" t="str">
        <f>CONCATENATE(Table16[[#This Row],[Surname]],", ",Table16[[#This Row],[First name]])</f>
        <v>Salmon, Frederick</v>
      </c>
    </row>
    <row r="705" spans="1:34" x14ac:dyDescent="0.25">
      <c r="A705" s="3" t="s">
        <v>2103</v>
      </c>
      <c r="B705" s="3" t="s">
        <v>40</v>
      </c>
      <c r="C705" s="3"/>
      <c r="D705" s="3" t="s">
        <v>9</v>
      </c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 t="s">
        <v>1788</v>
      </c>
      <c r="R705" s="3" t="s">
        <v>288</v>
      </c>
      <c r="S705" s="3" t="s">
        <v>27</v>
      </c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 t="s">
        <v>9</v>
      </c>
      <c r="AG705" s="12">
        <f>COUNTIF(Table16[[#This Row],[Catalogue of the Museum of London Antiquities 1854]:[Illustrations of Roman London 1859]],"=y")</f>
        <v>1</v>
      </c>
      <c r="AH705" s="12" t="str">
        <f>CONCATENATE(Table16[[#This Row],[Surname]],", ",Table16[[#This Row],[First name]])</f>
        <v>Sams, Joseph</v>
      </c>
    </row>
    <row r="706" spans="1:34" hidden="1" x14ac:dyDescent="0.25">
      <c r="A706" s="3" t="s">
        <v>1116</v>
      </c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 t="s">
        <v>648</v>
      </c>
      <c r="R706" s="3" t="s">
        <v>26</v>
      </c>
      <c r="S706" s="3" t="s">
        <v>27</v>
      </c>
      <c r="T706" s="3"/>
      <c r="U706" s="3" t="s">
        <v>1116</v>
      </c>
      <c r="V706" s="3"/>
      <c r="W706" s="3" t="s">
        <v>9</v>
      </c>
      <c r="X706" s="3"/>
      <c r="Y706" s="3"/>
      <c r="Z706" s="3"/>
      <c r="AA706" s="3"/>
      <c r="AB706" s="3"/>
      <c r="AC706" s="3"/>
      <c r="AD706" s="3" t="s">
        <v>9</v>
      </c>
      <c r="AE706" s="3"/>
      <c r="AF706" s="3" t="s">
        <v>9</v>
      </c>
      <c r="AG706" s="12">
        <f>COUNTIF(Table16[[#This Row],[Catalogue of the Museum of London Antiquities 1854]:[Illustrations of Roman London 1859]],"=y")</f>
        <v>3</v>
      </c>
      <c r="AH706" s="12" t="str">
        <f>CONCATENATE(Table16[[#This Row],[Surname]],", ",Table16[[#This Row],[First name]])</f>
        <v xml:space="preserve">Sandwich Book Society, </v>
      </c>
    </row>
    <row r="707" spans="1:34" x14ac:dyDescent="0.25">
      <c r="A707" t="s">
        <v>658</v>
      </c>
      <c r="B707" t="s">
        <v>29</v>
      </c>
      <c r="D707" t="s">
        <v>9</v>
      </c>
      <c r="J707" t="s">
        <v>9</v>
      </c>
      <c r="Q707" t="s">
        <v>136</v>
      </c>
      <c r="R707" s="3" t="s">
        <v>26</v>
      </c>
      <c r="S707" t="s">
        <v>27</v>
      </c>
      <c r="V707" t="s">
        <v>9</v>
      </c>
      <c r="W707" s="3"/>
      <c r="X707" s="3"/>
      <c r="Y707" s="3" t="s">
        <v>9</v>
      </c>
      <c r="Z707" s="3" t="s">
        <v>9</v>
      </c>
      <c r="AA707" s="3" t="s">
        <v>9</v>
      </c>
      <c r="AB707" s="3"/>
      <c r="AC707" s="3"/>
      <c r="AD707" s="3" t="s">
        <v>9</v>
      </c>
      <c r="AE707" s="3" t="s">
        <v>9</v>
      </c>
      <c r="AF707" s="3"/>
      <c r="AG707" s="12">
        <f>COUNTIF(Table16[[#This Row],[Catalogue of the Museum of London Antiquities 1854]:[Illustrations of Roman London 1859]],"=y")</f>
        <v>6</v>
      </c>
      <c r="AH707" s="12" t="str">
        <f>CONCATENATE(Table16[[#This Row],[Surname]],", ",Table16[[#This Row],[First name]])</f>
        <v>Sandys, Charles</v>
      </c>
    </row>
    <row r="708" spans="1:34" hidden="1" x14ac:dyDescent="0.25">
      <c r="A708" t="s">
        <v>659</v>
      </c>
      <c r="C708" t="s">
        <v>369</v>
      </c>
      <c r="P708" t="s">
        <v>2105</v>
      </c>
      <c r="Q708" t="s">
        <v>660</v>
      </c>
      <c r="R708" s="3" t="s">
        <v>16</v>
      </c>
      <c r="S708" t="s">
        <v>27</v>
      </c>
      <c r="V708" t="s">
        <v>9</v>
      </c>
      <c r="W708" s="3"/>
      <c r="X708" s="3"/>
      <c r="Y708" s="3"/>
      <c r="Z708" s="3"/>
      <c r="AA708" s="3"/>
      <c r="AB708" s="3"/>
      <c r="AC708" s="3"/>
      <c r="AD708" s="3"/>
      <c r="AE708" s="3"/>
      <c r="AF708" s="3" t="s">
        <v>9</v>
      </c>
      <c r="AG708" s="12">
        <f>COUNTIF(Table16[[#This Row],[Catalogue of the Museum of London Antiquities 1854]:[Illustrations of Roman London 1859]],"=y")</f>
        <v>2</v>
      </c>
      <c r="AH708" s="12" t="str">
        <f>CONCATENATE(Table16[[#This Row],[Surname]],", ",Table16[[#This Row],[First name]])</f>
        <v xml:space="preserve">Saul, </v>
      </c>
    </row>
    <row r="709" spans="1:34" x14ac:dyDescent="0.25">
      <c r="A709" t="s">
        <v>661</v>
      </c>
      <c r="B709" t="s">
        <v>1464</v>
      </c>
      <c r="D709" t="s">
        <v>9</v>
      </c>
      <c r="J709" t="s">
        <v>9</v>
      </c>
      <c r="L709" t="s">
        <v>9</v>
      </c>
      <c r="P709" t="s">
        <v>662</v>
      </c>
      <c r="Q709" t="s">
        <v>16</v>
      </c>
      <c r="R709" s="3" t="s">
        <v>16</v>
      </c>
      <c r="S709" t="s">
        <v>27</v>
      </c>
      <c r="V709" t="s">
        <v>9</v>
      </c>
      <c r="W709" s="3" t="s">
        <v>9</v>
      </c>
      <c r="X709" s="3" t="s">
        <v>9</v>
      </c>
      <c r="Y709" s="3" t="s">
        <v>9</v>
      </c>
      <c r="Z709" s="3" t="s">
        <v>9</v>
      </c>
      <c r="AA709" s="3"/>
      <c r="AB709" s="3"/>
      <c r="AC709" s="3"/>
      <c r="AD709" s="3" t="s">
        <v>9</v>
      </c>
      <c r="AE709" s="3" t="s">
        <v>9</v>
      </c>
      <c r="AF709" s="3"/>
      <c r="AG709" s="12">
        <f>COUNTIF(Table16[[#This Row],[Catalogue of the Museum of London Antiquities 1854]:[Illustrations of Roman London 1859]],"=y")</f>
        <v>7</v>
      </c>
      <c r="AH709" s="12" t="str">
        <f>CONCATENATE(Table16[[#This Row],[Surname]],", ",Table16[[#This Row],[First name]])</f>
        <v>Saull, W Devonshire</v>
      </c>
    </row>
    <row r="710" spans="1:34" x14ac:dyDescent="0.25">
      <c r="A710" t="s">
        <v>663</v>
      </c>
      <c r="B710" t="s">
        <v>66</v>
      </c>
      <c r="C710" t="s">
        <v>664</v>
      </c>
      <c r="D710" t="s">
        <v>3209</v>
      </c>
      <c r="J710" t="s">
        <v>9</v>
      </c>
      <c r="P710" t="s">
        <v>665</v>
      </c>
      <c r="Q710" t="s">
        <v>16</v>
      </c>
      <c r="R710" s="3" t="s">
        <v>16</v>
      </c>
      <c r="S710" t="s">
        <v>27</v>
      </c>
      <c r="V710" t="s">
        <v>9</v>
      </c>
      <c r="W710" s="3"/>
      <c r="X710" s="3"/>
      <c r="Y710" s="3" t="s">
        <v>9</v>
      </c>
      <c r="Z710" s="3"/>
      <c r="AA710" s="3"/>
      <c r="AB710" s="3"/>
      <c r="AC710" s="3"/>
      <c r="AD710" s="3"/>
      <c r="AE710" s="3"/>
      <c r="AF710" s="3"/>
      <c r="AG710" s="12">
        <f>COUNTIF(Table16[[#This Row],[Catalogue of the Museum of London Antiquities 1854]:[Illustrations of Roman London 1859]],"=y")</f>
        <v>2</v>
      </c>
      <c r="AH710" s="12" t="str">
        <f>CONCATENATE(Table16[[#This Row],[Surname]],", ",Table16[[#This Row],[First name]])</f>
        <v>Saunders, Thomas</v>
      </c>
    </row>
    <row r="711" spans="1:34" hidden="1" x14ac:dyDescent="0.25">
      <c r="A711" t="s">
        <v>1288</v>
      </c>
      <c r="Q711" t="s">
        <v>38</v>
      </c>
      <c r="R711" s="3" t="s">
        <v>3252</v>
      </c>
      <c r="S711" t="s">
        <v>27</v>
      </c>
      <c r="U711" t="s">
        <v>1288</v>
      </c>
      <c r="W711" s="3"/>
      <c r="X711" s="3" t="s">
        <v>9</v>
      </c>
      <c r="Y711" s="3" t="s">
        <v>9</v>
      </c>
      <c r="Z711" s="3" t="s">
        <v>9</v>
      </c>
      <c r="AA711" s="3" t="s">
        <v>9</v>
      </c>
      <c r="AB711" s="3" t="s">
        <v>9</v>
      </c>
      <c r="AC711" s="3"/>
      <c r="AD711" s="3"/>
      <c r="AE711" s="3"/>
      <c r="AF711" s="3"/>
      <c r="AG711" s="12">
        <f>COUNTIF(Table16[[#This Row],[Catalogue of the Museum of London Antiquities 1854]:[Illustrations of Roman London 1859]],"=y")</f>
        <v>5</v>
      </c>
      <c r="AH711" s="12" t="str">
        <f>CONCATENATE(Table16[[#This Row],[Surname]],", ",Table16[[#This Row],[First name]])</f>
        <v xml:space="preserve">Scarborough Archaeological Society, </v>
      </c>
    </row>
    <row r="712" spans="1:34" hidden="1" x14ac:dyDescent="0.25">
      <c r="A712" t="s">
        <v>2106</v>
      </c>
      <c r="B712" t="s">
        <v>1653</v>
      </c>
      <c r="P712" t="s">
        <v>311</v>
      </c>
      <c r="Q712" t="s">
        <v>16</v>
      </c>
      <c r="R712" s="3" t="s">
        <v>16</v>
      </c>
      <c r="S712" t="s">
        <v>27</v>
      </c>
      <c r="W712" s="3"/>
      <c r="X712" s="3"/>
      <c r="Y712" s="3"/>
      <c r="Z712" s="3"/>
      <c r="AA712" s="3"/>
      <c r="AB712" s="3"/>
      <c r="AC712" s="3"/>
      <c r="AD712" s="3"/>
      <c r="AE712" s="3"/>
      <c r="AF712" s="3" t="s">
        <v>9</v>
      </c>
      <c r="AG712" s="12">
        <f>COUNTIF(Table16[[#This Row],[Catalogue of the Museum of London Antiquities 1854]:[Illustrations of Roman London 1859]],"=y")</f>
        <v>1</v>
      </c>
      <c r="AH712" s="12" t="str">
        <f>CONCATENATE(Table16[[#This Row],[Surname]],", ",Table16[[#This Row],[First name]])</f>
        <v>Scott, J B</v>
      </c>
    </row>
    <row r="713" spans="1:34" hidden="1" x14ac:dyDescent="0.25">
      <c r="A713" t="s">
        <v>2106</v>
      </c>
      <c r="B713" t="s">
        <v>2107</v>
      </c>
      <c r="P713" t="s">
        <v>2108</v>
      </c>
      <c r="Q713" t="s">
        <v>16</v>
      </c>
      <c r="R713" s="3" t="s">
        <v>16</v>
      </c>
      <c r="S713" t="s">
        <v>27</v>
      </c>
      <c r="W713" s="3"/>
      <c r="X713" s="3"/>
      <c r="Y713" s="3"/>
      <c r="Z713" s="3"/>
      <c r="AA713" s="3"/>
      <c r="AB713" s="3"/>
      <c r="AC713" s="3"/>
      <c r="AD713" s="3"/>
      <c r="AE713" s="3"/>
      <c r="AF713" s="3" t="s">
        <v>9</v>
      </c>
      <c r="AG713" s="12">
        <f>COUNTIF(Table16[[#This Row],[Catalogue of the Museum of London Antiquities 1854]:[Illustrations of Roman London 1859]],"=y")</f>
        <v>1</v>
      </c>
      <c r="AH713" s="12" t="str">
        <f>CONCATENATE(Table16[[#This Row],[Surname]],", ",Table16[[#This Row],[First name]])</f>
        <v>Scott, J R</v>
      </c>
    </row>
    <row r="714" spans="1:34" hidden="1" x14ac:dyDescent="0.25">
      <c r="A714" t="s">
        <v>666</v>
      </c>
      <c r="B714" t="s">
        <v>547</v>
      </c>
      <c r="P714" t="s">
        <v>667</v>
      </c>
      <c r="Q714" t="s">
        <v>16</v>
      </c>
      <c r="R714" s="3" t="s">
        <v>16</v>
      </c>
      <c r="S714" t="s">
        <v>27</v>
      </c>
      <c r="V714" t="s">
        <v>9</v>
      </c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12">
        <f>COUNTIF(Table16[[#This Row],[Catalogue of the Museum of London Antiquities 1854]:[Illustrations of Roman London 1859]],"=y")</f>
        <v>1</v>
      </c>
      <c r="AH714" s="12" t="str">
        <f>CONCATENATE(Table16[[#This Row],[Surname]],", ",Table16[[#This Row],[First name]])</f>
        <v>Seawell, Samuel</v>
      </c>
    </row>
    <row r="715" spans="1:34" hidden="1" x14ac:dyDescent="0.25">
      <c r="A715" t="s">
        <v>668</v>
      </c>
      <c r="B715" t="s">
        <v>749</v>
      </c>
      <c r="C715" t="s">
        <v>669</v>
      </c>
      <c r="P715" t="s">
        <v>2109</v>
      </c>
      <c r="Q715" t="s">
        <v>16</v>
      </c>
      <c r="R715" s="3" t="s">
        <v>16</v>
      </c>
      <c r="S715" t="s">
        <v>27</v>
      </c>
      <c r="V715" t="s">
        <v>9</v>
      </c>
      <c r="W715" s="3" t="s">
        <v>9</v>
      </c>
      <c r="X715" s="3" t="s">
        <v>9</v>
      </c>
      <c r="Y715" s="3" t="s">
        <v>9</v>
      </c>
      <c r="Z715" s="3" t="s">
        <v>9</v>
      </c>
      <c r="AA715" s="3" t="s">
        <v>9</v>
      </c>
      <c r="AB715" s="3"/>
      <c r="AC715" s="3"/>
      <c r="AD715" s="3" t="s">
        <v>9</v>
      </c>
      <c r="AE715" s="3" t="s">
        <v>9</v>
      </c>
      <c r="AF715" s="3" t="s">
        <v>9</v>
      </c>
      <c r="AG715" s="12">
        <f>COUNTIF(Table16[[#This Row],[Catalogue of the Museum of London Antiquities 1854]:[Illustrations of Roman London 1859]],"=y")</f>
        <v>9</v>
      </c>
      <c r="AH715" s="12" t="str">
        <f>CONCATENATE(Table16[[#This Row],[Surname]],", ",Table16[[#This Row],[First name]])</f>
        <v>Sheppard, Edmund</v>
      </c>
    </row>
    <row r="716" spans="1:34" hidden="1" x14ac:dyDescent="0.25">
      <c r="A716" t="s">
        <v>670</v>
      </c>
      <c r="B716" t="s">
        <v>547</v>
      </c>
      <c r="J716" t="s">
        <v>9</v>
      </c>
      <c r="P716" t="s">
        <v>671</v>
      </c>
      <c r="Q716" t="s">
        <v>16</v>
      </c>
      <c r="R716" s="3" t="s">
        <v>16</v>
      </c>
      <c r="S716" t="s">
        <v>27</v>
      </c>
      <c r="V716" t="s">
        <v>9</v>
      </c>
      <c r="W716" s="3" t="s">
        <v>9</v>
      </c>
      <c r="X716" s="3" t="s">
        <v>9</v>
      </c>
      <c r="Y716" s="3"/>
      <c r="Z716" s="3"/>
      <c r="AA716" s="3"/>
      <c r="AB716" s="3"/>
      <c r="AC716" s="3"/>
      <c r="AD716" s="3"/>
      <c r="AE716" s="3"/>
      <c r="AF716" s="3"/>
      <c r="AG716" s="12">
        <f>COUNTIF(Table16[[#This Row],[Catalogue of the Museum of London Antiquities 1854]:[Illustrations of Roman London 1859]],"=y")</f>
        <v>3</v>
      </c>
      <c r="AH716" s="12" t="str">
        <f>CONCATENATE(Table16[[#This Row],[Surname]],", ",Table16[[#This Row],[First name]])</f>
        <v>Shepherd, Samuel</v>
      </c>
    </row>
    <row r="717" spans="1:34" hidden="1" x14ac:dyDescent="0.25">
      <c r="A717" t="s">
        <v>1117</v>
      </c>
      <c r="B717" t="s">
        <v>72</v>
      </c>
      <c r="Q717" t="s">
        <v>287</v>
      </c>
      <c r="R717" s="3" t="s">
        <v>215</v>
      </c>
      <c r="S717" t="s">
        <v>27</v>
      </c>
      <c r="W717" s="3"/>
      <c r="X717" s="3"/>
      <c r="Y717" s="3" t="s">
        <v>9</v>
      </c>
      <c r="Z717" s="3" t="s">
        <v>9</v>
      </c>
      <c r="AA717" s="3" t="s">
        <v>9</v>
      </c>
      <c r="AB717" s="3" t="s">
        <v>9</v>
      </c>
      <c r="AC717" s="3"/>
      <c r="AD717" s="3" t="s">
        <v>9</v>
      </c>
      <c r="AE717" s="3"/>
      <c r="AF717" s="3"/>
      <c r="AG717" s="12">
        <f>COUNTIF(Table16[[#This Row],[Catalogue of the Museum of London Antiquities 1854]:[Illustrations of Roman London 1859]],"=y")</f>
        <v>5</v>
      </c>
      <c r="AH717" s="12" t="str">
        <f>CONCATENATE(Table16[[#This Row],[Surname]],", ",Table16[[#This Row],[First name]])</f>
        <v>Shipp, William</v>
      </c>
    </row>
    <row r="718" spans="1:34" hidden="1" x14ac:dyDescent="0.25">
      <c r="A718" t="s">
        <v>672</v>
      </c>
      <c r="B718" t="s">
        <v>1118</v>
      </c>
      <c r="P718" t="s">
        <v>673</v>
      </c>
      <c r="Q718" t="s">
        <v>644</v>
      </c>
      <c r="R718" s="3" t="s">
        <v>608</v>
      </c>
      <c r="S718" t="s">
        <v>27</v>
      </c>
      <c r="V718" t="s">
        <v>9</v>
      </c>
      <c r="W718" s="3"/>
      <c r="X718" s="3" t="s">
        <v>9</v>
      </c>
      <c r="Y718" s="3"/>
      <c r="Z718" s="3"/>
      <c r="AA718" s="3"/>
      <c r="AB718" s="3"/>
      <c r="AC718" s="3"/>
      <c r="AD718" s="3" t="s">
        <v>9</v>
      </c>
      <c r="AE718" s="3"/>
      <c r="AF718" s="3"/>
      <c r="AG718" s="12">
        <f>COUNTIF(Table16[[#This Row],[Catalogue of the Museum of London Antiquities 1854]:[Illustrations of Roman London 1859]],"=y")</f>
        <v>3</v>
      </c>
      <c r="AH718" s="12" t="str">
        <f>CONCATENATE(Table16[[#This Row],[Surname]],", ",Table16[[#This Row],[First name]])</f>
        <v>Shortt, William T P</v>
      </c>
    </row>
    <row r="719" spans="1:34" hidden="1" x14ac:dyDescent="0.25">
      <c r="A719" t="s">
        <v>674</v>
      </c>
      <c r="B719" t="s">
        <v>113</v>
      </c>
      <c r="Q719" t="s">
        <v>675</v>
      </c>
      <c r="R719" s="3" t="s">
        <v>3252</v>
      </c>
      <c r="S719" t="s">
        <v>27</v>
      </c>
      <c r="V719" t="s">
        <v>9</v>
      </c>
      <c r="W719" s="3"/>
      <c r="X719" s="3"/>
      <c r="Y719" s="3"/>
      <c r="Z719" s="3"/>
      <c r="AA719" s="3"/>
      <c r="AB719" s="3"/>
      <c r="AC719" s="3"/>
      <c r="AD719" s="3" t="s">
        <v>9</v>
      </c>
      <c r="AE719" s="3"/>
      <c r="AF719" s="3"/>
      <c r="AG719" s="12">
        <f>COUNTIF(Table16[[#This Row],[Catalogue of the Museum of London Antiquities 1854]:[Illustrations of Roman London 1859]],"=y")</f>
        <v>2</v>
      </c>
      <c r="AH719" s="12" t="str">
        <f>CONCATENATE(Table16[[#This Row],[Surname]],", ",Table16[[#This Row],[First name]])</f>
        <v>Silburn, James</v>
      </c>
    </row>
    <row r="720" spans="1:34" x14ac:dyDescent="0.25">
      <c r="A720" s="3" t="s">
        <v>676</v>
      </c>
      <c r="B720" s="3" t="s">
        <v>1380</v>
      </c>
      <c r="C720" s="3" t="s">
        <v>1465</v>
      </c>
      <c r="D720" s="3" t="s">
        <v>9</v>
      </c>
      <c r="E720" s="3"/>
      <c r="F720" s="3"/>
      <c r="G720" s="3"/>
      <c r="H720" s="3"/>
      <c r="I720" s="3" t="s">
        <v>73</v>
      </c>
      <c r="J720" s="3"/>
      <c r="K720" s="3"/>
      <c r="L720" s="3"/>
      <c r="M720" s="3"/>
      <c r="N720" s="3" t="s">
        <v>2230</v>
      </c>
      <c r="O720" s="3"/>
      <c r="P720" s="3"/>
      <c r="Q720" s="3" t="s">
        <v>33</v>
      </c>
      <c r="R720" s="3" t="s">
        <v>3266</v>
      </c>
      <c r="S720" s="3" t="s">
        <v>34</v>
      </c>
      <c r="T720" s="3"/>
      <c r="U720" s="3"/>
      <c r="V720" s="3" t="s">
        <v>9</v>
      </c>
      <c r="W720" s="3"/>
      <c r="X720" s="3"/>
      <c r="Y720" s="3" t="s">
        <v>9</v>
      </c>
      <c r="Z720" s="3" t="s">
        <v>9</v>
      </c>
      <c r="AA720" s="3" t="s">
        <v>9</v>
      </c>
      <c r="AB720" s="3"/>
      <c r="AC720" s="3"/>
      <c r="AD720" s="3"/>
      <c r="AE720" s="3"/>
      <c r="AF720" s="3"/>
      <c r="AG720" s="12">
        <f>COUNTIF(Table16[[#This Row],[Catalogue of the Museum of London Antiquities 1854]:[Illustrations of Roman London 1859]],"=y")</f>
        <v>4</v>
      </c>
      <c r="AH720" s="12" t="str">
        <f>CONCATENATE(Table16[[#This Row],[Surname]],", ",Table16[[#This Row],[First name]])</f>
        <v>Simpson, J Y</v>
      </c>
    </row>
    <row r="721" spans="1:34" x14ac:dyDescent="0.25">
      <c r="A721" s="3" t="s">
        <v>1466</v>
      </c>
      <c r="B721" s="3" t="s">
        <v>125</v>
      </c>
      <c r="C721" s="3"/>
      <c r="D721" s="3" t="s">
        <v>9</v>
      </c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 t="s">
        <v>1467</v>
      </c>
      <c r="Q721" s="3" t="s">
        <v>16</v>
      </c>
      <c r="R721" s="3" t="s">
        <v>16</v>
      </c>
      <c r="S721" s="3" t="s">
        <v>27</v>
      </c>
      <c r="T721" s="3"/>
      <c r="U721" s="3"/>
      <c r="V721" s="3"/>
      <c r="W721" s="3"/>
      <c r="X721" s="3"/>
      <c r="Y721" s="3"/>
      <c r="Z721" s="3" t="s">
        <v>9</v>
      </c>
      <c r="AA721" s="3"/>
      <c r="AB721" s="3"/>
      <c r="AC721" s="3"/>
      <c r="AD721" s="3"/>
      <c r="AE721" s="3"/>
      <c r="AF721" s="3"/>
      <c r="AG721" s="12">
        <f>COUNTIF(Table16[[#This Row],[Catalogue of the Museum of London Antiquities 1854]:[Illustrations of Roman London 1859]],"=y")</f>
        <v>1</v>
      </c>
      <c r="AH721" s="12" t="str">
        <f>CONCATENATE(Table16[[#This Row],[Surname]],", ",Table16[[#This Row],[First name]])</f>
        <v>Slack, Henry</v>
      </c>
    </row>
    <row r="722" spans="1:34" hidden="1" x14ac:dyDescent="0.25">
      <c r="A722" t="s">
        <v>1240</v>
      </c>
      <c r="B722" t="s">
        <v>1706</v>
      </c>
      <c r="P722" t="s">
        <v>1241</v>
      </c>
      <c r="Q722" t="s">
        <v>1111</v>
      </c>
      <c r="R722" s="3" t="s">
        <v>1088</v>
      </c>
      <c r="S722" t="s">
        <v>27</v>
      </c>
      <c r="W722" s="3" t="s">
        <v>9</v>
      </c>
      <c r="X722" s="3"/>
      <c r="Y722" s="3"/>
      <c r="Z722" s="3"/>
      <c r="AA722" s="3"/>
      <c r="AB722" s="3"/>
      <c r="AC722" s="3" t="s">
        <v>9</v>
      </c>
      <c r="AD722" s="3"/>
      <c r="AE722" s="3"/>
      <c r="AF722" s="3"/>
      <c r="AG722" s="12">
        <f>COUNTIF(Table16[[#This Row],[Catalogue of the Museum of London Antiquities 1854]:[Illustrations of Roman London 1859]],"=y")</f>
        <v>2</v>
      </c>
      <c r="AH722" s="12" t="str">
        <f>CONCATENATE(Table16[[#This Row],[Surname]],", ",Table16[[#This Row],[First name]])</f>
        <v>Smart, T W Wake</v>
      </c>
    </row>
    <row r="723" spans="1:34" hidden="1" x14ac:dyDescent="0.25">
      <c r="A723" t="s">
        <v>678</v>
      </c>
      <c r="B723" t="s">
        <v>679</v>
      </c>
      <c r="C723" t="s">
        <v>486</v>
      </c>
      <c r="J723" t="s">
        <v>9</v>
      </c>
      <c r="P723" t="s">
        <v>486</v>
      </c>
      <c r="Q723" t="s">
        <v>16</v>
      </c>
      <c r="R723" s="3" t="s">
        <v>16</v>
      </c>
      <c r="S723" t="s">
        <v>27</v>
      </c>
      <c r="V723" t="s">
        <v>9</v>
      </c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12">
        <f>COUNTIF(Table16[[#This Row],[Catalogue of the Museum of London Antiquities 1854]:[Illustrations of Roman London 1859]],"=y")</f>
        <v>1</v>
      </c>
      <c r="AH723" s="12" t="str">
        <f>CONCATENATE(Table16[[#This Row],[Surname]],", ",Table16[[#This Row],[First name]])</f>
        <v>Smee, William Ray</v>
      </c>
    </row>
    <row r="724" spans="1:34" hidden="1" x14ac:dyDescent="0.25">
      <c r="A724" t="s">
        <v>680</v>
      </c>
      <c r="B724" t="s">
        <v>125</v>
      </c>
      <c r="C724" t="s">
        <v>1597</v>
      </c>
      <c r="P724" t="s">
        <v>1119</v>
      </c>
      <c r="Q724" t="s">
        <v>798</v>
      </c>
      <c r="R724" s="3" t="s">
        <v>468</v>
      </c>
      <c r="S724" t="s">
        <v>468</v>
      </c>
      <c r="V724" t="s">
        <v>9</v>
      </c>
      <c r="W724" s="3" t="s">
        <v>9</v>
      </c>
      <c r="X724" s="3" t="s">
        <v>9</v>
      </c>
      <c r="Y724" s="3" t="s">
        <v>9</v>
      </c>
      <c r="Z724" s="3" t="s">
        <v>9</v>
      </c>
      <c r="AA724" s="3" t="s">
        <v>9</v>
      </c>
      <c r="AB724" s="3"/>
      <c r="AC724" s="3"/>
      <c r="AD724" s="3"/>
      <c r="AE724" s="3"/>
      <c r="AF724" s="3" t="s">
        <v>9</v>
      </c>
      <c r="AG724" s="12">
        <f>COUNTIF(Table16[[#This Row],[Catalogue of the Museum of London Antiquities 1854]:[Illustrations of Roman London 1859]],"=y")</f>
        <v>7</v>
      </c>
      <c r="AH724" s="12" t="str">
        <f>CONCATENATE(Table16[[#This Row],[Surname]],", ",Table16[[#This Row],[First name]])</f>
        <v>Smith, Henry</v>
      </c>
    </row>
    <row r="725" spans="1:34" hidden="1" x14ac:dyDescent="0.25">
      <c r="A725" t="s">
        <v>680</v>
      </c>
      <c r="B725" t="s">
        <v>1707</v>
      </c>
      <c r="P725" s="3" t="s">
        <v>2311</v>
      </c>
      <c r="R725" s="3" t="s">
        <v>682</v>
      </c>
      <c r="S725" t="s">
        <v>683</v>
      </c>
      <c r="V725" t="s">
        <v>9</v>
      </c>
      <c r="W725" s="3"/>
      <c r="X725" s="3"/>
      <c r="Y725" s="3"/>
      <c r="Z725" s="3"/>
      <c r="AA725" s="3"/>
      <c r="AB725" s="3" t="s">
        <v>9</v>
      </c>
      <c r="AC725" s="3" t="s">
        <v>9</v>
      </c>
      <c r="AD725" s="3"/>
      <c r="AE725" s="3"/>
      <c r="AF725" s="3"/>
      <c r="AG725" s="12">
        <f>COUNTIF(Table16[[#This Row],[Catalogue of the Museum of London Antiquities 1854]:[Illustrations of Roman London 1859]],"=y")</f>
        <v>3</v>
      </c>
      <c r="AH725" s="12" t="str">
        <f>CONCATENATE(Table16[[#This Row],[Surname]],", ",Table16[[#This Row],[First name]])</f>
        <v xml:space="preserve">Smith, H Ecroyd </v>
      </c>
    </row>
    <row r="726" spans="1:34" hidden="1" x14ac:dyDescent="0.25">
      <c r="A726" t="s">
        <v>680</v>
      </c>
      <c r="B726" t="s">
        <v>11</v>
      </c>
      <c r="Q726" t="s">
        <v>1126</v>
      </c>
      <c r="R726" s="3" t="s">
        <v>468</v>
      </c>
      <c r="S726" t="s">
        <v>27</v>
      </c>
      <c r="W726" s="3"/>
      <c r="X726" s="3"/>
      <c r="Y726" s="3"/>
      <c r="Z726" s="3"/>
      <c r="AA726" s="3"/>
      <c r="AB726" s="3"/>
      <c r="AC726" s="3"/>
      <c r="AD726" s="3" t="s">
        <v>9</v>
      </c>
      <c r="AE726" s="3"/>
      <c r="AF726" s="3"/>
      <c r="AG726" s="12">
        <f>COUNTIF(Table16[[#This Row],[Catalogue of the Museum of London Antiquities 1854]:[Illustrations of Roman London 1859]],"=y")</f>
        <v>1</v>
      </c>
      <c r="AH726" s="12" t="str">
        <f>CONCATENATE(Table16[[#This Row],[Surname]],", ",Table16[[#This Row],[First name]])</f>
        <v>Smith, John</v>
      </c>
    </row>
    <row r="727" spans="1:34" hidden="1" x14ac:dyDescent="0.25">
      <c r="A727" t="s">
        <v>680</v>
      </c>
      <c r="B727" t="s">
        <v>1708</v>
      </c>
      <c r="C727" t="s">
        <v>1121</v>
      </c>
      <c r="P727" t="s">
        <v>2110</v>
      </c>
      <c r="Q727" t="s">
        <v>16</v>
      </c>
      <c r="R727" s="3" t="s">
        <v>16</v>
      </c>
      <c r="S727" t="s">
        <v>27</v>
      </c>
      <c r="W727" s="3"/>
      <c r="X727" s="3"/>
      <c r="Y727" s="3"/>
      <c r="Z727" s="3"/>
      <c r="AA727" s="3"/>
      <c r="AB727" s="3"/>
      <c r="AC727" s="3" t="s">
        <v>9</v>
      </c>
      <c r="AD727" s="3"/>
      <c r="AE727" s="3"/>
      <c r="AF727" s="3" t="s">
        <v>9</v>
      </c>
      <c r="AG727" s="12">
        <f>COUNTIF(Table16[[#This Row],[Catalogue of the Museum of London Antiquities 1854]:[Illustrations of Roman London 1859]],"=y")</f>
        <v>2</v>
      </c>
      <c r="AH727" s="12" t="str">
        <f>CONCATENATE(Table16[[#This Row],[Surname]],", ",Table16[[#This Row],[First name]])</f>
        <v>Smith, A Russell</v>
      </c>
    </row>
    <row r="728" spans="1:34" x14ac:dyDescent="0.25">
      <c r="A728" t="s">
        <v>680</v>
      </c>
      <c r="B728" t="s">
        <v>1120</v>
      </c>
      <c r="C728" t="s">
        <v>1121</v>
      </c>
      <c r="D728" t="s">
        <v>9</v>
      </c>
      <c r="P728" t="s">
        <v>1518</v>
      </c>
      <c r="Q728" t="s">
        <v>16</v>
      </c>
      <c r="R728" s="3" t="s">
        <v>16</v>
      </c>
      <c r="S728" t="s">
        <v>27</v>
      </c>
      <c r="W728" s="3"/>
      <c r="X728" s="3"/>
      <c r="Y728" s="3"/>
      <c r="Z728" s="3"/>
      <c r="AA728" s="3" t="s">
        <v>9</v>
      </c>
      <c r="AB728" s="3"/>
      <c r="AC728" s="3"/>
      <c r="AD728" s="3" t="s">
        <v>9</v>
      </c>
      <c r="AE728" s="3"/>
      <c r="AF728" s="3"/>
      <c r="AG728" s="12">
        <f>COUNTIF(Table16[[#This Row],[Catalogue of the Museum of London Antiquities 1854]:[Illustrations of Roman London 1859]],"=y")</f>
        <v>2</v>
      </c>
      <c r="AH728" s="12" t="str">
        <f>CONCATENATE(Table16[[#This Row],[Surname]],", ",Table16[[#This Row],[First name]])</f>
        <v>Smith, John Russell</v>
      </c>
    </row>
    <row r="729" spans="1:34" hidden="1" x14ac:dyDescent="0.25">
      <c r="A729" t="s">
        <v>680</v>
      </c>
      <c r="C729" t="s">
        <v>369</v>
      </c>
      <c r="Q729" t="s">
        <v>1125</v>
      </c>
      <c r="R729" s="3" t="s">
        <v>468</v>
      </c>
      <c r="S729" t="s">
        <v>27</v>
      </c>
      <c r="W729" s="3"/>
      <c r="X729" s="3"/>
      <c r="Y729" s="3"/>
      <c r="Z729" s="3"/>
      <c r="AA729" s="3"/>
      <c r="AB729" s="3"/>
      <c r="AC729" s="3"/>
      <c r="AD729" s="3" t="s">
        <v>9</v>
      </c>
      <c r="AE729" s="3"/>
      <c r="AF729" s="3"/>
      <c r="AG729" s="12">
        <f>COUNTIF(Table16[[#This Row],[Catalogue of the Museum of London Antiquities 1854]:[Illustrations of Roman London 1859]],"=y")</f>
        <v>1</v>
      </c>
      <c r="AH729" s="12" t="str">
        <f>CONCATENATE(Table16[[#This Row],[Surname]],", ",Table16[[#This Row],[First name]])</f>
        <v xml:space="preserve">Smith, </v>
      </c>
    </row>
    <row r="730" spans="1:34" hidden="1" x14ac:dyDescent="0.25">
      <c r="A730" t="s">
        <v>680</v>
      </c>
      <c r="C730" t="s">
        <v>335</v>
      </c>
      <c r="Q730" t="s">
        <v>1124</v>
      </c>
      <c r="R730" s="3" t="s">
        <v>468</v>
      </c>
      <c r="S730" t="s">
        <v>27</v>
      </c>
      <c r="W730" s="3"/>
      <c r="X730" s="3"/>
      <c r="Y730" s="3"/>
      <c r="Z730" s="3"/>
      <c r="AA730" s="3"/>
      <c r="AB730" s="3"/>
      <c r="AC730" s="3"/>
      <c r="AD730" s="3" t="s">
        <v>9</v>
      </c>
      <c r="AE730" s="3"/>
      <c r="AF730" s="3"/>
      <c r="AG730" s="12">
        <f>COUNTIF(Table16[[#This Row],[Catalogue of the Museum of London Antiquities 1854]:[Illustrations of Roman London 1859]],"=y")</f>
        <v>1</v>
      </c>
      <c r="AH730" s="12" t="str">
        <f>CONCATENATE(Table16[[#This Row],[Surname]],", ",Table16[[#This Row],[First name]])</f>
        <v xml:space="preserve">Smith, </v>
      </c>
    </row>
    <row r="731" spans="1:34" x14ac:dyDescent="0.25">
      <c r="A731" t="s">
        <v>680</v>
      </c>
      <c r="B731" t="s">
        <v>684</v>
      </c>
      <c r="D731" t="s">
        <v>3209</v>
      </c>
      <c r="P731" t="s">
        <v>685</v>
      </c>
      <c r="Q731" t="s">
        <v>16</v>
      </c>
      <c r="R731" s="3" t="s">
        <v>16</v>
      </c>
      <c r="S731" t="s">
        <v>27</v>
      </c>
      <c r="V731" t="s">
        <v>9</v>
      </c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12">
        <f>COUNTIF(Table16[[#This Row],[Catalogue of the Museum of London Antiquities 1854]:[Illustrations of Roman London 1859]],"=y")</f>
        <v>1</v>
      </c>
      <c r="AH731" s="12" t="str">
        <f>CONCATENATE(Table16[[#This Row],[Surname]],", ",Table16[[#This Row],[First name]])</f>
        <v>Smith, Richard John</v>
      </c>
    </row>
    <row r="732" spans="1:34" hidden="1" x14ac:dyDescent="0.25">
      <c r="A732" t="s">
        <v>680</v>
      </c>
      <c r="B732" t="s">
        <v>1122</v>
      </c>
      <c r="J732" t="s">
        <v>9</v>
      </c>
      <c r="P732" t="s">
        <v>1123</v>
      </c>
      <c r="Q732" t="s">
        <v>16</v>
      </c>
      <c r="R732" s="3" t="s">
        <v>16</v>
      </c>
      <c r="S732" t="s">
        <v>27</v>
      </c>
      <c r="W732" s="3"/>
      <c r="X732" s="3"/>
      <c r="Y732" s="3"/>
      <c r="Z732" s="3"/>
      <c r="AA732" s="3"/>
      <c r="AB732" s="3"/>
      <c r="AC732" s="3"/>
      <c r="AD732" s="3" t="s">
        <v>9</v>
      </c>
      <c r="AE732" s="3"/>
      <c r="AF732" s="3"/>
      <c r="AG732" s="12">
        <f>COUNTIF(Table16[[#This Row],[Catalogue of the Museum of London Antiquities 1854]:[Illustrations of Roman London 1859]],"=y")</f>
        <v>1</v>
      </c>
      <c r="AH732" s="12" t="str">
        <f>CONCATENATE(Table16[[#This Row],[Surname]],", ",Table16[[#This Row],[First name]])</f>
        <v>Smith, William James</v>
      </c>
    </row>
    <row r="733" spans="1:34" hidden="1" x14ac:dyDescent="0.25">
      <c r="A733" t="s">
        <v>680</v>
      </c>
      <c r="C733" t="s">
        <v>873</v>
      </c>
      <c r="E733" t="s">
        <v>9</v>
      </c>
      <c r="I733" t="s">
        <v>874</v>
      </c>
      <c r="Q733" t="s">
        <v>956</v>
      </c>
      <c r="R733" s="3" t="s">
        <v>3253</v>
      </c>
      <c r="S733" t="s">
        <v>27</v>
      </c>
      <c r="W733" s="3"/>
      <c r="X733" s="3"/>
      <c r="Y733" s="3"/>
      <c r="Z733" s="3"/>
      <c r="AA733" s="3"/>
      <c r="AB733" s="3"/>
      <c r="AC733" s="3"/>
      <c r="AD733" s="3"/>
      <c r="AE733" s="3" t="s">
        <v>9</v>
      </c>
      <c r="AF733" s="3"/>
      <c r="AG733" s="12">
        <f>COUNTIF(Table16[[#This Row],[Catalogue of the Museum of London Antiquities 1854]:[Illustrations of Roman London 1859]],"=y")</f>
        <v>1</v>
      </c>
      <c r="AH733" s="12" t="str">
        <f>CONCATENATE(Table16[[#This Row],[Surname]],", ",Table16[[#This Row],[First name]])</f>
        <v xml:space="preserve">Smith, </v>
      </c>
    </row>
    <row r="734" spans="1:34" hidden="1" x14ac:dyDescent="0.25">
      <c r="A734" t="s">
        <v>681</v>
      </c>
      <c r="B734" t="s">
        <v>687</v>
      </c>
      <c r="Q734" t="s">
        <v>199</v>
      </c>
      <c r="R734" s="3" t="s">
        <v>26</v>
      </c>
      <c r="S734" t="s">
        <v>27</v>
      </c>
      <c r="W734" s="3"/>
      <c r="X734" s="3" t="s">
        <v>9</v>
      </c>
      <c r="Y734" s="3"/>
      <c r="Z734" s="3"/>
      <c r="AA734" s="3"/>
      <c r="AB734" s="3"/>
      <c r="AC734" s="3"/>
      <c r="AD734" s="3"/>
      <c r="AE734" s="3"/>
      <c r="AF734" s="3"/>
      <c r="AG734" s="12">
        <f>COUNTIF(Table16[[#This Row],[Catalogue of the Museum of London Antiquities 1854]:[Illustrations of Roman London 1859]],"=y")</f>
        <v>1</v>
      </c>
      <c r="AH734" s="12" t="str">
        <f>CONCATENATE(Table16[[#This Row],[Surname]],", ",Table16[[#This Row],[First name]])</f>
        <v>Smyth, Clement Taylor</v>
      </c>
    </row>
    <row r="735" spans="1:34" hidden="1" x14ac:dyDescent="0.25">
      <c r="A735" s="3" t="s">
        <v>681</v>
      </c>
      <c r="B735" s="3" t="s">
        <v>1353</v>
      </c>
      <c r="C735" s="3" t="s">
        <v>2209</v>
      </c>
      <c r="D735" s="3"/>
      <c r="E735" s="3"/>
      <c r="F735" s="3"/>
      <c r="G735" s="3"/>
      <c r="H735" s="3"/>
      <c r="I735" s="3" t="s">
        <v>585</v>
      </c>
      <c r="J735" s="3" t="s">
        <v>9</v>
      </c>
      <c r="K735" s="3" t="s">
        <v>9</v>
      </c>
      <c r="L735" s="3"/>
      <c r="M735" s="3"/>
      <c r="N735" s="3"/>
      <c r="O735" s="3"/>
      <c r="P735" s="3" t="s">
        <v>1127</v>
      </c>
      <c r="Q735" s="3" t="s">
        <v>448</v>
      </c>
      <c r="R735" s="3" t="s">
        <v>449</v>
      </c>
      <c r="S735" s="3" t="s">
        <v>27</v>
      </c>
      <c r="T735" s="3" t="s">
        <v>9</v>
      </c>
      <c r="U735" s="3"/>
      <c r="V735" s="3" t="s">
        <v>9</v>
      </c>
      <c r="W735" s="3"/>
      <c r="X735" s="3" t="s">
        <v>9</v>
      </c>
      <c r="Y735" s="3"/>
      <c r="Z735" s="3"/>
      <c r="AA735" s="3"/>
      <c r="AB735" s="3"/>
      <c r="AC735" s="3"/>
      <c r="AD735" s="3" t="s">
        <v>9</v>
      </c>
      <c r="AE735" s="3"/>
      <c r="AF735" s="3" t="s">
        <v>9</v>
      </c>
      <c r="AG735" s="12">
        <f>COUNTIF(Table16[[#This Row],[Catalogue of the Museum of London Antiquities 1854]:[Illustrations of Roman London 1859]],"=y")</f>
        <v>4</v>
      </c>
      <c r="AH735" s="12" t="str">
        <f>CONCATENATE(Table16[[#This Row],[Surname]],", ",Table16[[#This Row],[First name]])</f>
        <v xml:space="preserve">Smyth, W H </v>
      </c>
    </row>
    <row r="736" spans="1:34" hidden="1" x14ac:dyDescent="0.25">
      <c r="A736" s="3" t="s">
        <v>686</v>
      </c>
      <c r="B736" s="3" t="s">
        <v>2189</v>
      </c>
      <c r="C736" s="3" t="s">
        <v>466</v>
      </c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 t="s">
        <v>199</v>
      </c>
      <c r="R736" s="3" t="s">
        <v>26</v>
      </c>
      <c r="S736" s="3" t="s">
        <v>27</v>
      </c>
      <c r="T736" s="3"/>
      <c r="U736" s="3"/>
      <c r="V736" s="3" t="s">
        <v>9</v>
      </c>
      <c r="W736" s="3"/>
      <c r="X736" s="3"/>
      <c r="Y736" s="3"/>
      <c r="Z736" s="3"/>
      <c r="AA736" s="3"/>
      <c r="AB736" s="3"/>
      <c r="AC736" s="3"/>
      <c r="AD736" s="3" t="s">
        <v>9</v>
      </c>
      <c r="AE736" s="3"/>
      <c r="AF736" s="3"/>
      <c r="AG736" s="12">
        <f>COUNTIF(Table16[[#This Row],[Catalogue of the Museum of London Antiquities 1854]:[Illustrations of Roman London 1859]],"=y")</f>
        <v>2</v>
      </c>
      <c r="AH736" s="12" t="str">
        <f>CONCATENATE(Table16[[#This Row],[Surname]],", ",Table16[[#This Row],[First name]])</f>
        <v>Smythe, W Disney</v>
      </c>
    </row>
    <row r="737" spans="1:34" hidden="1" x14ac:dyDescent="0.25">
      <c r="A737" s="3" t="s">
        <v>1200</v>
      </c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 t="s">
        <v>968</v>
      </c>
      <c r="Q737" s="3" t="s">
        <v>16</v>
      </c>
      <c r="R737" s="3" t="s">
        <v>16</v>
      </c>
      <c r="S737" s="3" t="s">
        <v>27</v>
      </c>
      <c r="T737" s="3"/>
      <c r="U737" s="3" t="s">
        <v>1200</v>
      </c>
      <c r="V737" s="3"/>
      <c r="W737" s="3"/>
      <c r="X737" s="3"/>
      <c r="Y737" s="3" t="s">
        <v>9</v>
      </c>
      <c r="Z737" s="3" t="s">
        <v>9</v>
      </c>
      <c r="AA737" s="3" t="s">
        <v>9</v>
      </c>
      <c r="AB737" s="3" t="s">
        <v>9</v>
      </c>
      <c r="AC737" s="3" t="s">
        <v>9</v>
      </c>
      <c r="AD737" s="3"/>
      <c r="AE737" s="3"/>
      <c r="AF737" s="3"/>
      <c r="AG737" s="12">
        <f>COUNTIF(Table16[[#This Row],[Catalogue of the Museum of London Antiquities 1854]:[Illustrations of Roman London 1859]],"=y")</f>
        <v>5</v>
      </c>
      <c r="AH737" s="12" t="str">
        <f>CONCATENATE(Table16[[#This Row],[Surname]],", ",Table16[[#This Row],[First name]])</f>
        <v xml:space="preserve">Society of Antiquaries of London, </v>
      </c>
    </row>
    <row r="738" spans="1:34" hidden="1" x14ac:dyDescent="0.25">
      <c r="A738" s="3" t="s">
        <v>13</v>
      </c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 t="s">
        <v>12</v>
      </c>
      <c r="R738" s="3" t="s">
        <v>2061</v>
      </c>
      <c r="S738" s="3" t="s">
        <v>27</v>
      </c>
      <c r="T738" s="3"/>
      <c r="U738" s="3" t="s">
        <v>13</v>
      </c>
      <c r="V738" s="3"/>
      <c r="W738" s="3"/>
      <c r="X738" s="3"/>
      <c r="Y738" s="3"/>
      <c r="Z738" s="3" t="s">
        <v>9</v>
      </c>
      <c r="AA738" s="3" t="s">
        <v>9</v>
      </c>
      <c r="AB738" s="3" t="s">
        <v>9</v>
      </c>
      <c r="AC738" s="3" t="s">
        <v>9</v>
      </c>
      <c r="AD738" s="3"/>
      <c r="AE738" s="3"/>
      <c r="AF738" s="3" t="s">
        <v>9</v>
      </c>
      <c r="AG738" s="12">
        <f>COUNTIF(Table16[[#This Row],[Catalogue of the Museum of London Antiquities 1854]:[Illustrations of Roman London 1859]],"=y")</f>
        <v>5</v>
      </c>
      <c r="AH738" s="12" t="str">
        <f>CONCATENATE(Table16[[#This Row],[Surname]],", ",Table16[[#This Row],[First name]])</f>
        <v xml:space="preserve">Society of Antiquaries of Newcastle upon Tyne, </v>
      </c>
    </row>
    <row r="739" spans="1:34" hidden="1" x14ac:dyDescent="0.25">
      <c r="A739" s="3" t="s">
        <v>1774</v>
      </c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 t="s">
        <v>1775</v>
      </c>
      <c r="R739" s="3" t="s">
        <v>885</v>
      </c>
      <c r="S739" s="3" t="s">
        <v>211</v>
      </c>
      <c r="T739" s="3"/>
      <c r="U739" s="3" t="s">
        <v>1774</v>
      </c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 t="s">
        <v>9</v>
      </c>
      <c r="AG739" s="12">
        <f>COUNTIF(Table16[[#This Row],[Catalogue of the Museum of London Antiquities 1854]:[Illustrations of Roman London 1859]],"=y")</f>
        <v>1</v>
      </c>
      <c r="AH739" s="12" t="str">
        <f>CONCATENATE(Table16[[#This Row],[Surname]],", ",Table16[[#This Row],[First name]])</f>
        <v xml:space="preserve">Society of Antiquaries of Normandy, </v>
      </c>
    </row>
    <row r="740" spans="1:34" hidden="1" x14ac:dyDescent="0.25">
      <c r="A740" s="3" t="s">
        <v>1776</v>
      </c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 t="s">
        <v>1777</v>
      </c>
      <c r="R740" s="3" t="s">
        <v>1024</v>
      </c>
      <c r="S740" s="3" t="s">
        <v>211</v>
      </c>
      <c r="T740" s="3"/>
      <c r="U740" s="3" t="s">
        <v>1776</v>
      </c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 t="s">
        <v>9</v>
      </c>
      <c r="AG740" s="12">
        <f>COUNTIF(Table16[[#This Row],[Catalogue of the Museum of London Antiquities 1854]:[Illustrations of Roman London 1859]],"=y")</f>
        <v>1</v>
      </c>
      <c r="AH740" s="12" t="str">
        <f>CONCATENATE(Table16[[#This Row],[Surname]],", ",Table16[[#This Row],[First name]])</f>
        <v xml:space="preserve">Society of Antiquaries of Picardy, </v>
      </c>
    </row>
    <row r="741" spans="1:34" hidden="1" x14ac:dyDescent="0.25">
      <c r="A741" s="3" t="s">
        <v>1531</v>
      </c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 t="s">
        <v>33</v>
      </c>
      <c r="R741" s="3" t="s">
        <v>3266</v>
      </c>
      <c r="S741" s="3" t="s">
        <v>34</v>
      </c>
      <c r="T741" s="3"/>
      <c r="U741" s="3" t="s">
        <v>1531</v>
      </c>
      <c r="V741" s="3"/>
      <c r="W741" s="3"/>
      <c r="X741" s="3"/>
      <c r="Y741" s="3"/>
      <c r="Z741" s="3"/>
      <c r="AA741" s="3"/>
      <c r="AB741" s="3" t="s">
        <v>9</v>
      </c>
      <c r="AC741" s="3" t="s">
        <v>9</v>
      </c>
      <c r="AD741" s="3"/>
      <c r="AE741" s="3"/>
      <c r="AF741" s="3"/>
      <c r="AG741" s="12">
        <f>COUNTIF(Table16[[#This Row],[Catalogue of the Museum of London Antiquities 1854]:[Illustrations of Roman London 1859]],"=y")</f>
        <v>2</v>
      </c>
      <c r="AH741" s="12" t="str">
        <f>CONCATENATE(Table16[[#This Row],[Surname]],", ",Table16[[#This Row],[First name]])</f>
        <v xml:space="preserve">Society of Antiquaries of Scotland, </v>
      </c>
    </row>
    <row r="742" spans="1:34" hidden="1" x14ac:dyDescent="0.25">
      <c r="A742" t="s">
        <v>688</v>
      </c>
      <c r="B742" t="s">
        <v>1379</v>
      </c>
      <c r="I742" t="s">
        <v>48</v>
      </c>
      <c r="J742" t="s">
        <v>9</v>
      </c>
      <c r="K742" t="s">
        <v>9</v>
      </c>
      <c r="P742" t="s">
        <v>689</v>
      </c>
      <c r="Q742" t="s">
        <v>690</v>
      </c>
      <c r="R742" s="3" t="s">
        <v>303</v>
      </c>
      <c r="S742" t="s">
        <v>27</v>
      </c>
      <c r="V742" t="s">
        <v>9</v>
      </c>
      <c r="W742" s="3"/>
      <c r="X742" s="3"/>
      <c r="Y742" s="3" t="s">
        <v>9</v>
      </c>
      <c r="Z742" s="3" t="s">
        <v>9</v>
      </c>
      <c r="AA742" s="3" t="s">
        <v>9</v>
      </c>
      <c r="AB742" s="3" t="s">
        <v>9</v>
      </c>
      <c r="AC742" s="3"/>
      <c r="AD742" s="3" t="s">
        <v>9</v>
      </c>
      <c r="AE742" s="3"/>
      <c r="AF742" s="3" t="s">
        <v>9</v>
      </c>
      <c r="AG742" s="12">
        <f>COUNTIF(Table16[[#This Row],[Catalogue of the Museum of London Antiquities 1854]:[Illustrations of Roman London 1859]],"=y")</f>
        <v>7</v>
      </c>
      <c r="AH742" s="12" t="str">
        <f>CONCATENATE(Table16[[#This Row],[Surname]],", ",Table16[[#This Row],[First name]])</f>
        <v>Solly, Samuel Reynolds</v>
      </c>
    </row>
    <row r="743" spans="1:34" hidden="1" x14ac:dyDescent="0.25">
      <c r="A743" s="3" t="s">
        <v>1128</v>
      </c>
      <c r="C743" t="s">
        <v>938</v>
      </c>
      <c r="F743" t="s">
        <v>9</v>
      </c>
      <c r="P743" t="s">
        <v>1129</v>
      </c>
      <c r="Q743" t="s">
        <v>1130</v>
      </c>
      <c r="R743" s="3" t="s">
        <v>68</v>
      </c>
      <c r="S743" t="s">
        <v>27</v>
      </c>
      <c r="W743" s="3"/>
      <c r="X743" s="3"/>
      <c r="Y743" s="3"/>
      <c r="Z743" s="3"/>
      <c r="AA743" s="3"/>
      <c r="AB743" s="3"/>
      <c r="AC743" s="3"/>
      <c r="AD743" s="3" t="s">
        <v>9</v>
      </c>
      <c r="AE743" s="3"/>
      <c r="AF743" s="3"/>
      <c r="AG743" s="12">
        <f>COUNTIF(Table16[[#This Row],[Catalogue of the Museum of London Antiquities 1854]:[Illustrations of Roman London 1859]],"=y")</f>
        <v>1</v>
      </c>
      <c r="AH743" s="12" t="str">
        <f>CONCATENATE(Table16[[#This Row],[Surname]],", ",Table16[[#This Row],[First name]])</f>
        <v xml:space="preserve">Sondes, </v>
      </c>
    </row>
    <row r="744" spans="1:34" x14ac:dyDescent="0.25">
      <c r="A744" s="3" t="s">
        <v>2111</v>
      </c>
      <c r="D744" t="s">
        <v>9</v>
      </c>
      <c r="P744" t="s">
        <v>1250</v>
      </c>
      <c r="Q744" t="s">
        <v>16</v>
      </c>
      <c r="R744" s="3" t="s">
        <v>16</v>
      </c>
      <c r="S744" t="s">
        <v>27</v>
      </c>
      <c r="W744" s="3"/>
      <c r="X744" s="3"/>
      <c r="Y744" s="3"/>
      <c r="Z744" s="3"/>
      <c r="AA744" s="3"/>
      <c r="AB744" s="3"/>
      <c r="AC744" s="3"/>
      <c r="AD744" s="3"/>
      <c r="AE744" s="3"/>
      <c r="AF744" s="3" t="s">
        <v>9</v>
      </c>
      <c r="AG744" s="12">
        <f>COUNTIF(Table16[[#This Row],[Catalogue of the Museum of London Antiquities 1854]:[Illustrations of Roman London 1859]],"=y")</f>
        <v>1</v>
      </c>
      <c r="AH744" s="12" t="str">
        <f>CONCATENATE(Table16[[#This Row],[Surname]],", ",Table16[[#This Row],[First name]])</f>
        <v xml:space="preserve">Sotheby and Wilkinson, </v>
      </c>
    </row>
    <row r="745" spans="1:34" hidden="1" x14ac:dyDescent="0.25">
      <c r="A745" t="s">
        <v>46</v>
      </c>
      <c r="C745" t="s">
        <v>938</v>
      </c>
      <c r="F745" t="s">
        <v>9</v>
      </c>
      <c r="P745" t="s">
        <v>2112</v>
      </c>
      <c r="Q745" t="s">
        <v>1131</v>
      </c>
      <c r="R745" s="3" t="s">
        <v>266</v>
      </c>
      <c r="S745" t="s">
        <v>27</v>
      </c>
      <c r="W745" s="3"/>
      <c r="X745" s="3"/>
      <c r="Y745" s="3"/>
      <c r="Z745" s="3"/>
      <c r="AA745" s="3"/>
      <c r="AB745" s="3"/>
      <c r="AC745" s="3"/>
      <c r="AD745" s="3" t="s">
        <v>9</v>
      </c>
      <c r="AE745" s="3"/>
      <c r="AF745" s="3" t="s">
        <v>9</v>
      </c>
      <c r="AG745" s="12">
        <f>COUNTIF(Table16[[#This Row],[Catalogue of the Museum of London Antiquities 1854]:[Illustrations of Roman London 1859]],"=y")</f>
        <v>2</v>
      </c>
      <c r="AH745" s="12" t="str">
        <f>CONCATENATE(Table16[[#This Row],[Surname]],", ",Table16[[#This Row],[First name]])</f>
        <v xml:space="preserve">Southampton, </v>
      </c>
    </row>
    <row r="746" spans="1:34" hidden="1" x14ac:dyDescent="0.25">
      <c r="A746" t="s">
        <v>691</v>
      </c>
      <c r="B746" t="s">
        <v>692</v>
      </c>
      <c r="J746" t="s">
        <v>9</v>
      </c>
      <c r="P746" t="s">
        <v>693</v>
      </c>
      <c r="Q746" t="s">
        <v>16</v>
      </c>
      <c r="R746" s="3" t="s">
        <v>16</v>
      </c>
      <c r="S746" t="s">
        <v>27</v>
      </c>
      <c r="V746" t="s">
        <v>9</v>
      </c>
      <c r="W746" s="3"/>
      <c r="X746" s="3"/>
      <c r="Y746" s="3"/>
      <c r="Z746" s="3"/>
      <c r="AA746" s="3"/>
      <c r="AB746" s="3"/>
      <c r="AC746" s="3"/>
      <c r="AD746" s="3" t="s">
        <v>9</v>
      </c>
      <c r="AE746" s="3"/>
      <c r="AF746" s="3"/>
      <c r="AG746" s="12">
        <f>COUNTIF(Table16[[#This Row],[Catalogue of the Museum of London Antiquities 1854]:[Illustrations of Roman London 1859]],"=y")</f>
        <v>2</v>
      </c>
      <c r="AH746" s="12" t="str">
        <f>CONCATENATE(Table16[[#This Row],[Surname]],", ",Table16[[#This Row],[First name]])</f>
        <v>Southby, Thomas Hayward</v>
      </c>
    </row>
    <row r="747" spans="1:34" hidden="1" x14ac:dyDescent="0.25">
      <c r="A747" t="s">
        <v>694</v>
      </c>
      <c r="B747" t="s">
        <v>29</v>
      </c>
      <c r="C747" t="s">
        <v>2113</v>
      </c>
      <c r="P747" t="s">
        <v>1519</v>
      </c>
      <c r="Q747" t="s">
        <v>607</v>
      </c>
      <c r="R747" s="3" t="s">
        <v>608</v>
      </c>
      <c r="S747" t="s">
        <v>27</v>
      </c>
      <c r="T747" t="s">
        <v>9</v>
      </c>
      <c r="V747" t="s">
        <v>9</v>
      </c>
      <c r="W747" s="3"/>
      <c r="X747" s="3"/>
      <c r="Y747" s="3" t="s">
        <v>9</v>
      </c>
      <c r="Z747" s="3" t="s">
        <v>9</v>
      </c>
      <c r="AA747" s="3" t="s">
        <v>9</v>
      </c>
      <c r="AB747" s="3" t="s">
        <v>9</v>
      </c>
      <c r="AC747" s="3"/>
      <c r="AD747" s="3" t="s">
        <v>9</v>
      </c>
      <c r="AE747" s="3"/>
      <c r="AF747" s="3" t="s">
        <v>9</v>
      </c>
      <c r="AG747" s="12">
        <f>COUNTIF(Table16[[#This Row],[Catalogue of the Museum of London Antiquities 1854]:[Illustrations of Roman London 1859]],"=y")</f>
        <v>7</v>
      </c>
      <c r="AH747" s="12" t="str">
        <f>CONCATENATE(Table16[[#This Row],[Surname]],", ",Table16[[#This Row],[First name]])</f>
        <v>Spence, Charles</v>
      </c>
    </row>
    <row r="748" spans="1:34" hidden="1" x14ac:dyDescent="0.25">
      <c r="A748" t="s">
        <v>694</v>
      </c>
      <c r="B748" t="s">
        <v>81</v>
      </c>
      <c r="P748" t="s">
        <v>1598</v>
      </c>
      <c r="Q748" t="s">
        <v>1599</v>
      </c>
      <c r="R748" s="3" t="s">
        <v>2061</v>
      </c>
      <c r="S748" t="s">
        <v>27</v>
      </c>
      <c r="W748" s="3"/>
      <c r="X748" s="3"/>
      <c r="Y748" s="3"/>
      <c r="Z748" s="3"/>
      <c r="AA748" s="3"/>
      <c r="AB748" s="3" t="s">
        <v>9</v>
      </c>
      <c r="AC748" s="3" t="s">
        <v>9</v>
      </c>
      <c r="AD748" s="3"/>
      <c r="AE748" s="3"/>
      <c r="AF748" s="3"/>
      <c r="AG748" s="12">
        <f>COUNTIF(Table16[[#This Row],[Catalogue of the Museum of London Antiquities 1854]:[Illustrations of Roman London 1859]],"=y")</f>
        <v>2</v>
      </c>
      <c r="AH748" s="12" t="str">
        <f>CONCATENATE(Table16[[#This Row],[Surname]],", ",Table16[[#This Row],[First name]])</f>
        <v>Spence, Robert</v>
      </c>
    </row>
    <row r="749" spans="1:34" hidden="1" x14ac:dyDescent="0.25">
      <c r="A749" t="s">
        <v>1381</v>
      </c>
      <c r="B749" t="s">
        <v>196</v>
      </c>
      <c r="C749" t="s">
        <v>24</v>
      </c>
      <c r="E749" t="s">
        <v>9</v>
      </c>
      <c r="P749" t="s">
        <v>1382</v>
      </c>
      <c r="Q749" t="s">
        <v>179</v>
      </c>
      <c r="R749" s="3" t="s">
        <v>185</v>
      </c>
      <c r="S749" t="s">
        <v>27</v>
      </c>
      <c r="W749" s="3"/>
      <c r="X749" s="3"/>
      <c r="Y749" s="3" t="s">
        <v>9</v>
      </c>
      <c r="Z749" s="3"/>
      <c r="AA749" s="3"/>
      <c r="AB749" s="3"/>
      <c r="AC749" s="3"/>
      <c r="AD749" s="3"/>
      <c r="AE749" s="3"/>
      <c r="AF749" s="3"/>
      <c r="AG749" s="12">
        <f>COUNTIF(Table16[[#This Row],[Catalogue of the Museum of London Antiquities 1854]:[Illustrations of Roman London 1859]],"=y")</f>
        <v>1</v>
      </c>
      <c r="AH749" s="12" t="str">
        <f>CONCATENATE(Table16[[#This Row],[Surname]],", ",Table16[[#This Row],[First name]])</f>
        <v>Spurrell, Frederick</v>
      </c>
    </row>
    <row r="750" spans="1:34" hidden="1" x14ac:dyDescent="0.25">
      <c r="A750" t="s">
        <v>1709</v>
      </c>
      <c r="B750" t="s">
        <v>11</v>
      </c>
      <c r="C750" t="s">
        <v>2211</v>
      </c>
      <c r="E750" t="s">
        <v>9</v>
      </c>
      <c r="I750" s="3" t="s">
        <v>48</v>
      </c>
      <c r="L750" t="s">
        <v>9</v>
      </c>
      <c r="P750" t="s">
        <v>2114</v>
      </c>
      <c r="Q750" t="s">
        <v>548</v>
      </c>
      <c r="R750" s="3" t="s">
        <v>3252</v>
      </c>
      <c r="S750" t="s">
        <v>27</v>
      </c>
      <c r="W750" s="3"/>
      <c r="X750" s="3"/>
      <c r="Y750" s="3"/>
      <c r="Z750" s="3"/>
      <c r="AA750" s="3"/>
      <c r="AB750" s="3"/>
      <c r="AC750" s="3" t="s">
        <v>9</v>
      </c>
      <c r="AD750" s="3"/>
      <c r="AE750" s="3"/>
      <c r="AF750" s="3" t="s">
        <v>9</v>
      </c>
      <c r="AG750" s="12">
        <f>COUNTIF(Table16[[#This Row],[Catalogue of the Museum of London Antiquities 1854]:[Illustrations of Roman London 1859]],"=y")</f>
        <v>2</v>
      </c>
      <c r="AH750" s="12" t="str">
        <f>CONCATENATE(Table16[[#This Row],[Surname]],", ",Table16[[#This Row],[First name]])</f>
        <v>Stacye, John</v>
      </c>
    </row>
    <row r="751" spans="1:34" hidden="1" x14ac:dyDescent="0.25">
      <c r="A751" t="s">
        <v>1132</v>
      </c>
      <c r="B751" t="s">
        <v>11</v>
      </c>
      <c r="P751" t="s">
        <v>1133</v>
      </c>
      <c r="Q751" t="s">
        <v>16</v>
      </c>
      <c r="R751" s="3" t="s">
        <v>16</v>
      </c>
      <c r="S751" t="s">
        <v>27</v>
      </c>
      <c r="W751" s="3"/>
      <c r="X751" s="3"/>
      <c r="Y751" s="3"/>
      <c r="Z751" s="3"/>
      <c r="AA751" s="3"/>
      <c r="AB751" s="3"/>
      <c r="AC751" s="3"/>
      <c r="AD751" s="3" t="s">
        <v>9</v>
      </c>
      <c r="AE751" s="3"/>
      <c r="AF751" s="3"/>
      <c r="AG751" s="12">
        <f>COUNTIF(Table16[[#This Row],[Catalogue of the Museum of London Antiquities 1854]:[Illustrations of Roman London 1859]],"=y")</f>
        <v>1</v>
      </c>
      <c r="AH751" s="12" t="str">
        <f>CONCATENATE(Table16[[#This Row],[Surname]],", ",Table16[[#This Row],[First name]])</f>
        <v>St Barbe, John</v>
      </c>
    </row>
    <row r="752" spans="1:34" hidden="1" x14ac:dyDescent="0.25">
      <c r="A752" t="s">
        <v>1254</v>
      </c>
      <c r="B752" t="s">
        <v>284</v>
      </c>
      <c r="Q752" t="s">
        <v>1255</v>
      </c>
      <c r="R752" s="3" t="s">
        <v>26</v>
      </c>
      <c r="S752" t="s">
        <v>27</v>
      </c>
      <c r="W752" s="3" t="s">
        <v>9</v>
      </c>
      <c r="X752" s="3"/>
      <c r="Y752" s="3"/>
      <c r="Z752" s="3"/>
      <c r="AA752" s="3"/>
      <c r="AB752" s="3"/>
      <c r="AC752" s="3"/>
      <c r="AD752" s="3"/>
      <c r="AE752" s="3"/>
      <c r="AF752" s="3"/>
      <c r="AG752" s="12">
        <f>COUNTIF(Table16[[#This Row],[Catalogue of the Museum of London Antiquities 1854]:[Illustrations of Roman London 1859]],"=y")</f>
        <v>1</v>
      </c>
      <c r="AH752" s="12" t="str">
        <f>CONCATENATE(Table16[[#This Row],[Surname]],", ",Table16[[#This Row],[First name]])</f>
        <v>St John Baker, Anthony</v>
      </c>
    </row>
    <row r="753" spans="1:34" hidden="1" x14ac:dyDescent="0.25">
      <c r="A753" t="s">
        <v>695</v>
      </c>
      <c r="B753" t="s">
        <v>696</v>
      </c>
      <c r="C753" t="s">
        <v>335</v>
      </c>
      <c r="Q753" t="s">
        <v>697</v>
      </c>
      <c r="R753" s="3" t="s">
        <v>388</v>
      </c>
      <c r="S753" t="s">
        <v>27</v>
      </c>
      <c r="V753" t="s">
        <v>9</v>
      </c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12">
        <f>COUNTIF(Table16[[#This Row],[Catalogue of the Museum of London Antiquities 1854]:[Illustrations of Roman London 1859]],"=y")</f>
        <v>1</v>
      </c>
      <c r="AH753" s="12" t="str">
        <f>CONCATENATE(Table16[[#This Row],[Surname]],", ",Table16[[#This Row],[First name]])</f>
        <v>Stackhouse, Acton</v>
      </c>
    </row>
    <row r="754" spans="1:34" hidden="1" x14ac:dyDescent="0.25">
      <c r="A754" t="s">
        <v>1753</v>
      </c>
      <c r="B754" t="s">
        <v>173</v>
      </c>
      <c r="C754" t="s">
        <v>24</v>
      </c>
      <c r="E754" t="s">
        <v>9</v>
      </c>
      <c r="I754" t="s">
        <v>48</v>
      </c>
      <c r="P754" t="s">
        <v>1754</v>
      </c>
      <c r="Q754" t="s">
        <v>1637</v>
      </c>
      <c r="R754" s="3" t="s">
        <v>3253</v>
      </c>
      <c r="S754" t="s">
        <v>27</v>
      </c>
      <c r="W754" s="3"/>
      <c r="X754" s="3"/>
      <c r="Y754" s="3"/>
      <c r="Z754" s="3"/>
      <c r="AA754" s="3"/>
      <c r="AB754" s="3"/>
      <c r="AC754" s="3"/>
      <c r="AD754" s="3"/>
      <c r="AE754" s="3" t="s">
        <v>9</v>
      </c>
      <c r="AF754" s="3"/>
      <c r="AG754" s="12">
        <f>COUNTIF(Table16[[#This Row],[Catalogue of the Museum of London Antiquities 1854]:[Illustrations of Roman London 1859]],"=y")</f>
        <v>1</v>
      </c>
      <c r="AH754" s="12" t="str">
        <f>CONCATENATE(Table16[[#This Row],[Surname]],", ",Table16[[#This Row],[First name]])</f>
        <v>Stead, Alfred</v>
      </c>
    </row>
    <row r="755" spans="1:34" hidden="1" x14ac:dyDescent="0.25">
      <c r="A755" t="s">
        <v>1383</v>
      </c>
      <c r="B755" t="s">
        <v>965</v>
      </c>
      <c r="Q755" t="s">
        <v>755</v>
      </c>
      <c r="R755" s="3" t="s">
        <v>26</v>
      </c>
      <c r="S755" t="s">
        <v>27</v>
      </c>
      <c r="W755" s="3"/>
      <c r="X755" s="3"/>
      <c r="Y755" s="3" t="s">
        <v>9</v>
      </c>
      <c r="Z755" s="3"/>
      <c r="AA755" s="3"/>
      <c r="AB755" s="3"/>
      <c r="AC755" s="3"/>
      <c r="AD755" s="3"/>
      <c r="AE755" s="3"/>
      <c r="AF755" s="3"/>
      <c r="AG755" s="12">
        <f>COUNTIF(Table16[[#This Row],[Catalogue of the Museum of London Antiquities 1854]:[Illustrations of Roman London 1859]],"=y")</f>
        <v>1</v>
      </c>
      <c r="AH755" s="12" t="str">
        <f>CONCATENATE(Table16[[#This Row],[Surname]],", ",Table16[[#This Row],[First name]])</f>
        <v>Steele, Stephen</v>
      </c>
    </row>
    <row r="756" spans="1:34" hidden="1" x14ac:dyDescent="0.25">
      <c r="A756" t="s">
        <v>698</v>
      </c>
      <c r="C756" t="s">
        <v>699</v>
      </c>
      <c r="E756" t="s">
        <v>9</v>
      </c>
      <c r="Q756" t="s">
        <v>644</v>
      </c>
      <c r="R756" s="3" t="s">
        <v>608</v>
      </c>
      <c r="S756" t="s">
        <v>27</v>
      </c>
      <c r="V756" t="s">
        <v>9</v>
      </c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12">
        <f>COUNTIF(Table16[[#This Row],[Catalogue of the Museum of London Antiquities 1854]:[Illustrations of Roman London 1859]],"=y")</f>
        <v>1</v>
      </c>
      <c r="AH756" s="12" t="str">
        <f>CONCATENATE(Table16[[#This Row],[Surname]],", ",Table16[[#This Row],[First name]])</f>
        <v xml:space="preserve">Stephens, </v>
      </c>
    </row>
    <row r="757" spans="1:34" hidden="1" x14ac:dyDescent="0.25">
      <c r="A757" t="s">
        <v>1384</v>
      </c>
      <c r="B757" t="s">
        <v>1385</v>
      </c>
      <c r="C757" t="s">
        <v>1325</v>
      </c>
      <c r="Q757" t="s">
        <v>454</v>
      </c>
      <c r="R757" s="3" t="s">
        <v>63</v>
      </c>
      <c r="S757" t="s">
        <v>27</v>
      </c>
      <c r="W757" s="3"/>
      <c r="X757" s="3"/>
      <c r="Y757" s="3" t="s">
        <v>9</v>
      </c>
      <c r="Z757" s="3" t="s">
        <v>9</v>
      </c>
      <c r="AA757" s="3" t="s">
        <v>9</v>
      </c>
      <c r="AB757" s="3" t="s">
        <v>9</v>
      </c>
      <c r="AC757" s="3"/>
      <c r="AD757" s="3"/>
      <c r="AE757" s="3"/>
      <c r="AF757" s="3"/>
      <c r="AG757" s="12">
        <f>COUNTIF(Table16[[#This Row],[Catalogue of the Museum of London Antiquities 1854]:[Illustrations of Roman London 1859]],"=y")</f>
        <v>4</v>
      </c>
      <c r="AH757" s="12" t="str">
        <f>CONCATENATE(Table16[[#This Row],[Surname]],", ",Table16[[#This Row],[First name]])</f>
        <v>Stevens, Henry J</v>
      </c>
    </row>
    <row r="758" spans="1:34" hidden="1" x14ac:dyDescent="0.25">
      <c r="A758" t="s">
        <v>700</v>
      </c>
      <c r="B758" t="s">
        <v>125</v>
      </c>
      <c r="Q758" t="s">
        <v>92</v>
      </c>
      <c r="R758" s="3" t="s">
        <v>68</v>
      </c>
      <c r="S758" t="s">
        <v>27</v>
      </c>
      <c r="W758" s="3"/>
      <c r="X758" s="3"/>
      <c r="Y758" s="3"/>
      <c r="Z758" s="3"/>
      <c r="AA758" s="3"/>
      <c r="AB758" s="3" t="s">
        <v>9</v>
      </c>
      <c r="AC758" s="3" t="s">
        <v>9</v>
      </c>
      <c r="AD758" s="3"/>
      <c r="AE758" s="3"/>
      <c r="AF758" s="3"/>
      <c r="AG758" s="12">
        <f>COUNTIF(Table16[[#This Row],[Catalogue of the Museum of London Antiquities 1854]:[Illustrations of Roman London 1859]],"=y")</f>
        <v>2</v>
      </c>
      <c r="AH758" s="12" t="str">
        <f>CONCATENATE(Table16[[#This Row],[Surname]],", ",Table16[[#This Row],[First name]])</f>
        <v>Stevenson, Henry</v>
      </c>
    </row>
    <row r="759" spans="1:34" x14ac:dyDescent="0.25">
      <c r="A759" s="3" t="s">
        <v>700</v>
      </c>
      <c r="B759" s="3" t="s">
        <v>701</v>
      </c>
      <c r="C759" s="3"/>
      <c r="D759" s="3" t="s">
        <v>9</v>
      </c>
      <c r="E759" s="3"/>
      <c r="F759" s="3"/>
      <c r="G759" s="3"/>
      <c r="H759" s="3"/>
      <c r="I759" s="3"/>
      <c r="J759" s="3" t="s">
        <v>9</v>
      </c>
      <c r="K759" s="3"/>
      <c r="L759" s="3"/>
      <c r="M759" s="3"/>
      <c r="N759" s="3"/>
      <c r="O759" s="3"/>
      <c r="P759" s="3"/>
      <c r="Q759" s="3" t="s">
        <v>92</v>
      </c>
      <c r="R759" s="3" t="s">
        <v>68</v>
      </c>
      <c r="S759" s="3" t="s">
        <v>27</v>
      </c>
      <c r="T759" s="3"/>
      <c r="U759" s="3"/>
      <c r="V759" s="3" t="s">
        <v>9</v>
      </c>
      <c r="W759" s="3"/>
      <c r="X759" s="3"/>
      <c r="Y759" s="3" t="s">
        <v>9</v>
      </c>
      <c r="Z759" s="3"/>
      <c r="AA759" s="3"/>
      <c r="AB759" s="3"/>
      <c r="AC759" s="3"/>
      <c r="AD759" s="3"/>
      <c r="AE759" s="3" t="s">
        <v>9</v>
      </c>
      <c r="AF759" s="3"/>
      <c r="AG759" s="12">
        <f>COUNTIF(Table16[[#This Row],[Catalogue of the Museum of London Antiquities 1854]:[Illustrations of Roman London 1859]],"=y")</f>
        <v>3</v>
      </c>
      <c r="AH759" s="12" t="str">
        <f>CONCATENATE(Table16[[#This Row],[Surname]],", ",Table16[[#This Row],[First name]])</f>
        <v>Stevenson, Seth William</v>
      </c>
    </row>
    <row r="760" spans="1:34" hidden="1" x14ac:dyDescent="0.25">
      <c r="A760" t="s">
        <v>2115</v>
      </c>
      <c r="B760" t="s">
        <v>7</v>
      </c>
      <c r="C760" t="s">
        <v>24</v>
      </c>
      <c r="E760" t="s">
        <v>9</v>
      </c>
      <c r="P760" t="s">
        <v>2116</v>
      </c>
      <c r="Q760" t="s">
        <v>2117</v>
      </c>
      <c r="R760" s="3" t="s">
        <v>3252</v>
      </c>
      <c r="S760" t="s">
        <v>27</v>
      </c>
      <c r="W760" s="3"/>
      <c r="X760" s="3"/>
      <c r="Y760" s="3"/>
      <c r="Z760" s="3"/>
      <c r="AA760" s="3"/>
      <c r="AB760" s="3"/>
      <c r="AC760" s="3"/>
      <c r="AD760" s="3"/>
      <c r="AE760" s="3"/>
      <c r="AF760" s="3" t="s">
        <v>9</v>
      </c>
      <c r="AG760" s="12">
        <f>COUNTIF(Table16[[#This Row],[Catalogue of the Museum of London Antiquities 1854]:[Illustrations of Roman London 1859]],"=y")</f>
        <v>1</v>
      </c>
      <c r="AH760" s="12" t="str">
        <f>CONCATENATE(Table16[[#This Row],[Surname]],", ",Table16[[#This Row],[First name]])</f>
        <v>Stillingfleet, Edward</v>
      </c>
    </row>
    <row r="761" spans="1:34" hidden="1" x14ac:dyDescent="0.25">
      <c r="A761" t="s">
        <v>1134</v>
      </c>
      <c r="B761" t="s">
        <v>7</v>
      </c>
      <c r="P761" t="s">
        <v>1135</v>
      </c>
      <c r="Q761" t="s">
        <v>16</v>
      </c>
      <c r="R761" s="3" t="s">
        <v>16</v>
      </c>
      <c r="S761" t="s">
        <v>27</v>
      </c>
      <c r="W761" s="3"/>
      <c r="X761" s="3"/>
      <c r="Y761" s="3"/>
      <c r="Z761" s="3"/>
      <c r="AA761" s="3"/>
      <c r="AB761" s="3"/>
      <c r="AC761" s="3"/>
      <c r="AD761" s="3" t="s">
        <v>9</v>
      </c>
      <c r="AE761" s="3"/>
      <c r="AF761" s="3"/>
      <c r="AG761" s="12">
        <f>COUNTIF(Table16[[#This Row],[Catalogue of the Museum of London Antiquities 1854]:[Illustrations of Roman London 1859]],"=y")</f>
        <v>1</v>
      </c>
      <c r="AH761" s="12" t="str">
        <f>CONCATENATE(Table16[[#This Row],[Surname]],", ",Table16[[#This Row],[First name]])</f>
        <v>Stock, Edward</v>
      </c>
    </row>
    <row r="762" spans="1:34" hidden="1" x14ac:dyDescent="0.25">
      <c r="A762" t="s">
        <v>1242</v>
      </c>
      <c r="B762" t="s">
        <v>125</v>
      </c>
      <c r="J762" t="s">
        <v>9</v>
      </c>
      <c r="P762" t="s">
        <v>380</v>
      </c>
      <c r="Q762" t="s">
        <v>16</v>
      </c>
      <c r="R762" s="3" t="s">
        <v>16</v>
      </c>
      <c r="S762" t="s">
        <v>27</v>
      </c>
      <c r="W762" s="3" t="s">
        <v>9</v>
      </c>
      <c r="X762" s="3"/>
      <c r="Y762" s="3"/>
      <c r="Z762" s="3"/>
      <c r="AA762" s="3"/>
      <c r="AB762" s="3"/>
      <c r="AC762" s="3"/>
      <c r="AD762" s="3"/>
      <c r="AE762" s="3"/>
      <c r="AF762" s="3"/>
      <c r="AG762" s="12">
        <f>COUNTIF(Table16[[#This Row],[Catalogue of the Museum of London Antiquities 1854]:[Illustrations of Roman London 1859]],"=y")</f>
        <v>1</v>
      </c>
      <c r="AH762" s="12" t="str">
        <f>CONCATENATE(Table16[[#This Row],[Surname]],", ",Table16[[#This Row],[First name]])</f>
        <v>Stothard, Henry</v>
      </c>
    </row>
    <row r="763" spans="1:34" hidden="1" x14ac:dyDescent="0.25">
      <c r="A763" t="s">
        <v>1136</v>
      </c>
      <c r="B763" t="s">
        <v>1137</v>
      </c>
      <c r="C763" t="s">
        <v>1138</v>
      </c>
      <c r="E763" t="s">
        <v>9</v>
      </c>
      <c r="I763" t="s">
        <v>48</v>
      </c>
      <c r="Q763" t="s">
        <v>136</v>
      </c>
      <c r="R763" s="3" t="s">
        <v>26</v>
      </c>
      <c r="S763" t="s">
        <v>27</v>
      </c>
      <c r="W763" s="3"/>
      <c r="X763" s="3"/>
      <c r="Y763" s="3"/>
      <c r="Z763" s="3"/>
      <c r="AA763" s="3"/>
      <c r="AB763" s="3"/>
      <c r="AC763" s="3"/>
      <c r="AD763" s="3" t="s">
        <v>9</v>
      </c>
      <c r="AE763" s="3"/>
      <c r="AF763" s="3"/>
      <c r="AG763" s="12">
        <f>COUNTIF(Table16[[#This Row],[Catalogue of the Museum of London Antiquities 1854]:[Illustrations of Roman London 1859]],"=y")</f>
        <v>1</v>
      </c>
      <c r="AH763" s="12" t="str">
        <f>CONCATENATE(Table16[[#This Row],[Surname]],", ",Table16[[#This Row],[First name]])</f>
        <v>Stratton, Joshua</v>
      </c>
    </row>
    <row r="764" spans="1:34" x14ac:dyDescent="0.25">
      <c r="A764" s="3" t="s">
        <v>656</v>
      </c>
      <c r="B764" s="3"/>
      <c r="C764" s="3" t="s">
        <v>2231</v>
      </c>
      <c r="D764" s="3" t="s">
        <v>9</v>
      </c>
      <c r="E764" s="3"/>
      <c r="F764" s="3" t="s">
        <v>9</v>
      </c>
      <c r="G764" s="3"/>
      <c r="H764" s="3"/>
      <c r="I764" s="3" t="s">
        <v>585</v>
      </c>
      <c r="J764" s="3" t="s">
        <v>9</v>
      </c>
      <c r="K764" s="3"/>
      <c r="L764" s="3"/>
      <c r="M764" s="3"/>
      <c r="N764" s="3"/>
      <c r="O764" s="3"/>
      <c r="P764" s="3" t="s">
        <v>657</v>
      </c>
      <c r="Q764" s="3" t="s">
        <v>16</v>
      </c>
      <c r="R764" s="3" t="s">
        <v>16</v>
      </c>
      <c r="S764" s="3" t="s">
        <v>27</v>
      </c>
      <c r="T764" s="3"/>
      <c r="U764" s="3"/>
      <c r="V764" s="3" t="s">
        <v>9</v>
      </c>
      <c r="W764" s="3"/>
      <c r="X764" s="3"/>
      <c r="Y764" s="3" t="s">
        <v>9</v>
      </c>
      <c r="Z764" s="3" t="s">
        <v>9</v>
      </c>
      <c r="AA764" s="3"/>
      <c r="AB764" s="3"/>
      <c r="AC764" s="3"/>
      <c r="AD764" s="3"/>
      <c r="AE764" s="3" t="s">
        <v>9</v>
      </c>
      <c r="AF764" s="3"/>
      <c r="AG764" s="12">
        <f>COUNTIF(Table16[[#This Row],[Catalogue of the Museum of London Antiquities 1854]:[Illustrations of Roman London 1859]],"=y")</f>
        <v>4</v>
      </c>
      <c r="AH764" s="12" t="str">
        <f>CONCATENATE(Table16[[#This Row],[Surname]],", ",Table16[[#This Row],[First name]])</f>
        <v xml:space="preserve">Strangford, </v>
      </c>
    </row>
    <row r="765" spans="1:34" hidden="1" x14ac:dyDescent="0.25">
      <c r="A765" s="3" t="s">
        <v>2118</v>
      </c>
      <c r="B765" s="3"/>
      <c r="C765" s="3" t="s">
        <v>369</v>
      </c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 t="s">
        <v>2119</v>
      </c>
      <c r="Q765" s="3" t="s">
        <v>454</v>
      </c>
      <c r="R765" s="3" t="s">
        <v>63</v>
      </c>
      <c r="S765" s="3" t="s">
        <v>27</v>
      </c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 t="s">
        <v>9</v>
      </c>
      <c r="AG765" s="12">
        <f>COUNTIF(Table16[[#This Row],[Catalogue of the Museum of London Antiquities 1854]:[Illustrations of Roman London 1859]],"=y")</f>
        <v>1</v>
      </c>
      <c r="AH765" s="12" t="str">
        <f>CONCATENATE(Table16[[#This Row],[Surname]],", ",Table16[[#This Row],[First name]])</f>
        <v xml:space="preserve">Strutt, </v>
      </c>
    </row>
    <row r="766" spans="1:34" hidden="1" x14ac:dyDescent="0.25">
      <c r="A766" s="3" t="s">
        <v>706</v>
      </c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 t="s">
        <v>128</v>
      </c>
      <c r="S766" s="3" t="s">
        <v>27</v>
      </c>
      <c r="T766" s="3"/>
      <c r="U766" s="3" t="s">
        <v>706</v>
      </c>
      <c r="V766" s="3" t="s">
        <v>9</v>
      </c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12">
        <f>COUNTIF(Table16[[#This Row],[Catalogue of the Museum of London Antiquities 1854]:[Illustrations of Roman London 1859]],"=y")</f>
        <v>1</v>
      </c>
      <c r="AH766" s="12" t="str">
        <f>CONCATENATE(Table16[[#This Row],[Surname]],", ",Table16[[#This Row],[First name]])</f>
        <v xml:space="preserve">Suffolk Institute of Archaeology and Natural History, </v>
      </c>
    </row>
    <row r="767" spans="1:34" hidden="1" x14ac:dyDescent="0.25">
      <c r="A767" t="s">
        <v>702</v>
      </c>
      <c r="B767" t="s">
        <v>501</v>
      </c>
      <c r="C767" t="s">
        <v>76</v>
      </c>
      <c r="J767" t="s">
        <v>9</v>
      </c>
      <c r="K767" t="s">
        <v>9</v>
      </c>
      <c r="Q767" t="s">
        <v>703</v>
      </c>
      <c r="R767" s="3" t="s">
        <v>2061</v>
      </c>
      <c r="S767" t="s">
        <v>27</v>
      </c>
      <c r="V767" t="s">
        <v>9</v>
      </c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12">
        <f>COUNTIF(Table16[[#This Row],[Catalogue of the Museum of London Antiquities 1854]:[Illustrations of Roman London 1859]],"=y")</f>
        <v>1</v>
      </c>
      <c r="AH767" s="12" t="str">
        <f>CONCATENATE(Table16[[#This Row],[Surname]],", ",Table16[[#This Row],[First name]])</f>
        <v>Swinburne, John Edward</v>
      </c>
    </row>
    <row r="768" spans="1:34" hidden="1" x14ac:dyDescent="0.25">
      <c r="A768" t="s">
        <v>704</v>
      </c>
      <c r="B768" t="s">
        <v>125</v>
      </c>
      <c r="P768" t="s">
        <v>705</v>
      </c>
      <c r="Q768" t="s">
        <v>16</v>
      </c>
      <c r="R768" s="3" t="s">
        <v>16</v>
      </c>
      <c r="S768" t="s">
        <v>27</v>
      </c>
      <c r="V768" t="s">
        <v>9</v>
      </c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12">
        <f>COUNTIF(Table16[[#This Row],[Catalogue of the Museum of London Antiquities 1854]:[Illustrations of Roman London 1859]],"=y")</f>
        <v>1</v>
      </c>
      <c r="AH768" s="12" t="str">
        <f>CONCATENATE(Table16[[#This Row],[Surname]],", ",Table16[[#This Row],[First name]])</f>
        <v>Sye, Henry</v>
      </c>
    </row>
    <row r="769" spans="1:34" hidden="1" x14ac:dyDescent="0.25">
      <c r="A769" t="s">
        <v>2120</v>
      </c>
      <c r="C769" t="s">
        <v>484</v>
      </c>
      <c r="K769" t="s">
        <v>9</v>
      </c>
      <c r="P769" t="s">
        <v>2121</v>
      </c>
      <c r="Q769" t="s">
        <v>16</v>
      </c>
      <c r="R769" s="3" t="s">
        <v>16</v>
      </c>
      <c r="S769" t="s">
        <v>27</v>
      </c>
      <c r="W769" s="3"/>
      <c r="X769" s="3"/>
      <c r="Y769" s="3"/>
      <c r="Z769" s="3"/>
      <c r="AA769" s="3"/>
      <c r="AB769" s="3"/>
      <c r="AC769" s="3"/>
      <c r="AD769" s="3"/>
      <c r="AE769" s="3"/>
      <c r="AF769" s="3" t="s">
        <v>9</v>
      </c>
      <c r="AG769" s="12">
        <f>COUNTIF(Table16[[#This Row],[Catalogue of the Museum of London Antiquities 1854]:[Illustrations of Roman London 1859]],"=y")</f>
        <v>1</v>
      </c>
      <c r="AH769" s="12" t="str">
        <f>CONCATENATE(Table16[[#This Row],[Surname]],", ",Table16[[#This Row],[First name]])</f>
        <v xml:space="preserve">Sykes, </v>
      </c>
    </row>
    <row r="770" spans="1:34" x14ac:dyDescent="0.25">
      <c r="A770" s="3" t="s">
        <v>1386</v>
      </c>
      <c r="B770" s="3" t="s">
        <v>1387</v>
      </c>
      <c r="C770" s="3"/>
      <c r="D770" s="3" t="s">
        <v>9</v>
      </c>
      <c r="E770" s="3"/>
      <c r="F770" s="3"/>
      <c r="G770" s="3"/>
      <c r="H770" s="3"/>
      <c r="I770" s="3" t="s">
        <v>73</v>
      </c>
      <c r="J770" s="3"/>
      <c r="K770" s="3"/>
      <c r="L770" s="3"/>
      <c r="M770" s="3"/>
      <c r="N770" s="3"/>
      <c r="O770" s="3"/>
      <c r="P770" s="3" t="s">
        <v>1388</v>
      </c>
      <c r="Q770" s="3" t="s">
        <v>779</v>
      </c>
      <c r="R770" s="3" t="s">
        <v>169</v>
      </c>
      <c r="S770" s="3" t="s">
        <v>27</v>
      </c>
      <c r="T770" s="3"/>
      <c r="U770" s="3"/>
      <c r="V770" s="3"/>
      <c r="W770" s="3"/>
      <c r="X770" s="3"/>
      <c r="Y770" s="3" t="s">
        <v>9</v>
      </c>
      <c r="Z770" s="3" t="s">
        <v>9</v>
      </c>
      <c r="AA770" s="3" t="s">
        <v>9</v>
      </c>
      <c r="AB770" s="3"/>
      <c r="AC770" s="3"/>
      <c r="AD770" s="3"/>
      <c r="AE770" s="3"/>
      <c r="AF770" s="3"/>
      <c r="AG770" s="12">
        <f>COUNTIF(Table16[[#This Row],[Catalogue of the Museum of London Antiquities 1854]:[Illustrations of Roman London 1859]],"=y")</f>
        <v>3</v>
      </c>
      <c r="AH770" s="12" t="str">
        <f>CONCATENATE(Table16[[#This Row],[Surname]],", ",Table16[[#This Row],[First name]])</f>
        <v>Symonds, John Addington</v>
      </c>
    </row>
    <row r="771" spans="1:34" hidden="1" x14ac:dyDescent="0.25">
      <c r="A771" s="3" t="s">
        <v>1139</v>
      </c>
      <c r="B771" s="3" t="s">
        <v>1140</v>
      </c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 t="s">
        <v>1141</v>
      </c>
      <c r="R771" s="3" t="s">
        <v>26</v>
      </c>
      <c r="S771" s="3" t="s">
        <v>27</v>
      </c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 t="s">
        <v>9</v>
      </c>
      <c r="AE771" s="3"/>
      <c r="AF771" s="3"/>
      <c r="AG771" s="12">
        <f>COUNTIF(Table16[[#This Row],[Catalogue of the Museum of London Antiquities 1854]:[Illustrations of Roman London 1859]],"=y")</f>
        <v>1</v>
      </c>
      <c r="AH771" s="12" t="str">
        <f>CONCATENATE(Table16[[#This Row],[Surname]],", ",Table16[[#This Row],[First name]])</f>
        <v>Talbot, J S G</v>
      </c>
    </row>
    <row r="772" spans="1:34" x14ac:dyDescent="0.25">
      <c r="A772" s="3" t="s">
        <v>1389</v>
      </c>
      <c r="B772" s="3"/>
      <c r="C772" s="3" t="s">
        <v>1390</v>
      </c>
      <c r="D772" s="3" t="s">
        <v>9</v>
      </c>
      <c r="E772" s="3"/>
      <c r="F772" s="3" t="s">
        <v>9</v>
      </c>
      <c r="G772" s="3"/>
      <c r="H772" s="3"/>
      <c r="I772" s="3"/>
      <c r="J772" s="3" t="s">
        <v>9</v>
      </c>
      <c r="K772" s="3"/>
      <c r="L772" s="3" t="s">
        <v>9</v>
      </c>
      <c r="M772" s="3"/>
      <c r="N772" s="3" t="s">
        <v>2232</v>
      </c>
      <c r="O772" s="3"/>
      <c r="P772" s="3" t="s">
        <v>1520</v>
      </c>
      <c r="Q772" s="3" t="s">
        <v>1403</v>
      </c>
      <c r="R772" s="3" t="s">
        <v>1403</v>
      </c>
      <c r="S772" s="3" t="s">
        <v>431</v>
      </c>
      <c r="T772" s="3"/>
      <c r="U772" s="3"/>
      <c r="V772" s="3"/>
      <c r="W772" s="3"/>
      <c r="X772" s="3"/>
      <c r="Y772" s="3" t="s">
        <v>9</v>
      </c>
      <c r="Z772" s="3" t="s">
        <v>9</v>
      </c>
      <c r="AA772" s="3" t="s">
        <v>9</v>
      </c>
      <c r="AB772" s="3" t="s">
        <v>9</v>
      </c>
      <c r="AC772" s="3" t="s">
        <v>9</v>
      </c>
      <c r="AD772" s="3"/>
      <c r="AE772" s="3"/>
      <c r="AF772" s="3" t="s">
        <v>9</v>
      </c>
      <c r="AG772" s="12">
        <f>COUNTIF(Table16[[#This Row],[Catalogue of the Museum of London Antiquities 1854]:[Illustrations of Roman London 1859]],"=y")</f>
        <v>6</v>
      </c>
      <c r="AH772" s="12" t="str">
        <f>CONCATENATE(Table16[[#This Row],[Surname]],", ",Table16[[#This Row],[First name]])</f>
        <v xml:space="preserve">Talbot de Malahide, </v>
      </c>
    </row>
    <row r="773" spans="1:34" hidden="1" x14ac:dyDescent="0.25">
      <c r="A773" s="3" t="s">
        <v>1142</v>
      </c>
      <c r="B773" s="3" t="s">
        <v>42</v>
      </c>
      <c r="C773" s="3"/>
      <c r="D773" s="3"/>
      <c r="E773" s="3"/>
      <c r="F773" s="3"/>
      <c r="G773" s="3"/>
      <c r="H773" s="3"/>
      <c r="I773" s="3"/>
      <c r="J773" s="3" t="s">
        <v>9</v>
      </c>
      <c r="K773" s="3"/>
      <c r="L773" s="3"/>
      <c r="M773" s="3"/>
      <c r="N773" s="3"/>
      <c r="O773" s="3"/>
      <c r="P773" s="3" t="s">
        <v>1143</v>
      </c>
      <c r="Q773" s="3" t="s">
        <v>16</v>
      </c>
      <c r="R773" s="3" t="s">
        <v>16</v>
      </c>
      <c r="S773" s="3" t="s">
        <v>27</v>
      </c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 t="s">
        <v>9</v>
      </c>
      <c r="AE773" s="3" t="s">
        <v>9</v>
      </c>
      <c r="AF773" s="3"/>
      <c r="AG773" s="12">
        <f>COUNTIF(Table16[[#This Row],[Catalogue of the Museum of London Antiquities 1854]:[Illustrations of Roman London 1859]],"=y")</f>
        <v>2</v>
      </c>
      <c r="AH773" s="12" t="str">
        <f>CONCATENATE(Table16[[#This Row],[Surname]],", ",Table16[[#This Row],[First name]])</f>
        <v>Taylor, Arthur</v>
      </c>
    </row>
    <row r="774" spans="1:34" hidden="1" x14ac:dyDescent="0.25">
      <c r="A774" s="3" t="s">
        <v>1142</v>
      </c>
      <c r="B774" s="3" t="s">
        <v>11</v>
      </c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 t="s">
        <v>184</v>
      </c>
      <c r="R774" s="3" t="s">
        <v>185</v>
      </c>
      <c r="S774" s="3" t="s">
        <v>27</v>
      </c>
      <c r="T774" s="3"/>
      <c r="U774" s="3"/>
      <c r="V774" s="3"/>
      <c r="W774" s="3"/>
      <c r="X774" s="3" t="s">
        <v>9</v>
      </c>
      <c r="Y774" s="3"/>
      <c r="Z774" s="3"/>
      <c r="AA774" s="3"/>
      <c r="AB774" s="3"/>
      <c r="AC774" s="3"/>
      <c r="AD774" s="3"/>
      <c r="AE774" s="3"/>
      <c r="AF774" s="3"/>
      <c r="AG774" s="12">
        <f>COUNTIF(Table16[[#This Row],[Catalogue of the Museum of London Antiquities 1854]:[Illustrations of Roman London 1859]],"=y")</f>
        <v>1</v>
      </c>
      <c r="AH774" s="12" t="str">
        <f>CONCATENATE(Table16[[#This Row],[Surname]],", ",Table16[[#This Row],[First name]])</f>
        <v>Taylor, John</v>
      </c>
    </row>
    <row r="775" spans="1:34" hidden="1" x14ac:dyDescent="0.25">
      <c r="A775" s="3" t="s">
        <v>1142</v>
      </c>
      <c r="B775" s="3" t="s">
        <v>1710</v>
      </c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 t="s">
        <v>9</v>
      </c>
      <c r="N775" s="3" t="s">
        <v>1301</v>
      </c>
      <c r="O775" s="3"/>
      <c r="P775" s="3" t="s">
        <v>2122</v>
      </c>
      <c r="Q775" s="3" t="s">
        <v>16</v>
      </c>
      <c r="R775" s="3" t="s">
        <v>16</v>
      </c>
      <c r="S775" s="3" t="s">
        <v>27</v>
      </c>
      <c r="T775" s="3"/>
      <c r="U775" s="3"/>
      <c r="V775" s="3"/>
      <c r="W775" s="3"/>
      <c r="X775" s="3"/>
      <c r="Y775" s="3"/>
      <c r="Z775" s="3"/>
      <c r="AA775" s="3"/>
      <c r="AB775" s="3"/>
      <c r="AC775" s="3" t="s">
        <v>9</v>
      </c>
      <c r="AD775" s="3"/>
      <c r="AE775" s="3"/>
      <c r="AF775" s="3" t="s">
        <v>9</v>
      </c>
      <c r="AG775" s="12">
        <f>COUNTIF(Table16[[#This Row],[Catalogue of the Museum of London Antiquities 1854]:[Illustrations of Roman London 1859]],"=y")</f>
        <v>2</v>
      </c>
      <c r="AH775" s="12" t="str">
        <f>CONCATENATE(Table16[[#This Row],[Surname]],", ",Table16[[#This Row],[First name]])</f>
        <v>Taylor, W J</v>
      </c>
    </row>
    <row r="776" spans="1:34" hidden="1" x14ac:dyDescent="0.25">
      <c r="A776" s="3" t="s">
        <v>66</v>
      </c>
      <c r="B776" s="3" t="s">
        <v>1752</v>
      </c>
      <c r="C776" s="3" t="s">
        <v>24</v>
      </c>
      <c r="D776" s="3"/>
      <c r="E776" s="3" t="s">
        <v>9</v>
      </c>
      <c r="F776" s="3"/>
      <c r="G776" s="3"/>
      <c r="H776" s="3"/>
      <c r="I776" s="3" t="s">
        <v>48</v>
      </c>
      <c r="J776" s="3"/>
      <c r="K776" s="3"/>
      <c r="L776" s="3"/>
      <c r="M776" s="3"/>
      <c r="N776" s="3"/>
      <c r="O776" s="3"/>
      <c r="P776" s="3"/>
      <c r="Q776" s="3" t="s">
        <v>956</v>
      </c>
      <c r="R776" s="3" t="s">
        <v>3253</v>
      </c>
      <c r="S776" s="3" t="s">
        <v>27</v>
      </c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 t="s">
        <v>9</v>
      </c>
      <c r="AF776" s="3"/>
      <c r="AG776" s="12">
        <f>COUNTIF(Table16[[#This Row],[Catalogue of the Museum of London Antiquities 1854]:[Illustrations of Roman London 1859]],"=y")</f>
        <v>1</v>
      </c>
      <c r="AH776" s="12" t="str">
        <f>CONCATENATE(Table16[[#This Row],[Surname]],", ",Table16[[#This Row],[First name]])</f>
        <v>Thomas, A</v>
      </c>
    </row>
    <row r="777" spans="1:34" hidden="1" x14ac:dyDescent="0.25">
      <c r="A777" s="3" t="s">
        <v>66</v>
      </c>
      <c r="B777" s="3" t="s">
        <v>72</v>
      </c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 t="s">
        <v>9</v>
      </c>
      <c r="AF777" s="3"/>
      <c r="AG777" s="12">
        <f>COUNTIF(Table16[[#This Row],[Catalogue of the Museum of London Antiquities 1854]:[Illustrations of Roman London 1859]],"=y")</f>
        <v>1</v>
      </c>
      <c r="AH777" s="12" t="str">
        <f>CONCATENATE(Table16[[#This Row],[Surname]],", ",Table16[[#This Row],[First name]])</f>
        <v>Thomas, William</v>
      </c>
    </row>
    <row r="778" spans="1:34" x14ac:dyDescent="0.25">
      <c r="A778" s="3" t="s">
        <v>1144</v>
      </c>
      <c r="B778" s="3" t="s">
        <v>1145</v>
      </c>
      <c r="C778" s="3"/>
      <c r="D778" s="3" t="s">
        <v>9</v>
      </c>
      <c r="E778" s="3"/>
      <c r="F778" s="3"/>
      <c r="G778" s="3"/>
      <c r="H778" s="3"/>
      <c r="I778" s="3"/>
      <c r="J778" s="3" t="s">
        <v>9</v>
      </c>
      <c r="K778" s="3"/>
      <c r="L778" s="3"/>
      <c r="M778" s="3"/>
      <c r="N778" s="3"/>
      <c r="O778" s="3"/>
      <c r="P778" s="3" t="s">
        <v>1146</v>
      </c>
      <c r="Q778" s="3" t="s">
        <v>16</v>
      </c>
      <c r="R778" s="3" t="s">
        <v>16</v>
      </c>
      <c r="S778" s="3" t="s">
        <v>27</v>
      </c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 t="s">
        <v>9</v>
      </c>
      <c r="AE778" s="3"/>
      <c r="AF778" s="3"/>
      <c r="AG778" s="12">
        <f>COUNTIF(Table16[[#This Row],[Catalogue of the Museum of London Antiquities 1854]:[Illustrations of Roman London 1859]],"=y")</f>
        <v>1</v>
      </c>
      <c r="AH778" s="12" t="str">
        <f>CONCATENATE(Table16[[#This Row],[Surname]],", ",Table16[[#This Row],[First name]])</f>
        <v>Thoms, William John</v>
      </c>
    </row>
    <row r="779" spans="1:34" x14ac:dyDescent="0.25">
      <c r="A779" s="3" t="s">
        <v>707</v>
      </c>
      <c r="B779" s="3" t="s">
        <v>113</v>
      </c>
      <c r="C779" s="3"/>
      <c r="D779" s="3" t="s">
        <v>9</v>
      </c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 t="s">
        <v>327</v>
      </c>
      <c r="R779" s="3" t="s">
        <v>328</v>
      </c>
      <c r="S779" s="3" t="s">
        <v>27</v>
      </c>
      <c r="T779" s="3"/>
      <c r="U779" s="3"/>
      <c r="V779" s="3" t="s">
        <v>9</v>
      </c>
      <c r="W779" s="3"/>
      <c r="X779" s="3"/>
      <c r="Y779" s="3"/>
      <c r="Z779" s="3"/>
      <c r="AA779" s="3"/>
      <c r="AB779" s="3"/>
      <c r="AC779" s="3"/>
      <c r="AD779" s="3"/>
      <c r="AE779" s="3"/>
      <c r="AF779" s="3" t="s">
        <v>9</v>
      </c>
      <c r="AG779" s="12">
        <f>COUNTIF(Table16[[#This Row],[Catalogue of the Museum of London Antiquities 1854]:[Illustrations of Roman London 1859]],"=y")</f>
        <v>2</v>
      </c>
      <c r="AH779" s="12" t="str">
        <f>CONCATENATE(Table16[[#This Row],[Surname]],", ",Table16[[#This Row],[First name]])</f>
        <v>Thompson, James</v>
      </c>
    </row>
    <row r="780" spans="1:34" hidden="1" x14ac:dyDescent="0.25">
      <c r="A780" t="s">
        <v>707</v>
      </c>
      <c r="B780" t="s">
        <v>40</v>
      </c>
      <c r="P780" t="s">
        <v>2123</v>
      </c>
      <c r="Q780" t="s">
        <v>1260</v>
      </c>
      <c r="R780" s="3" t="s">
        <v>400</v>
      </c>
      <c r="S780" t="s">
        <v>27</v>
      </c>
      <c r="W780" s="3"/>
      <c r="X780" s="3"/>
      <c r="Y780" s="3"/>
      <c r="Z780" s="3"/>
      <c r="AA780" s="3"/>
      <c r="AB780" s="3"/>
      <c r="AC780" s="3"/>
      <c r="AD780" s="3"/>
      <c r="AE780" s="3"/>
      <c r="AF780" s="3" t="s">
        <v>9</v>
      </c>
      <c r="AG780" s="12">
        <f>COUNTIF(Table16[[#This Row],[Catalogue of the Museum of London Antiquities 1854]:[Illustrations of Roman London 1859]],"=y")</f>
        <v>1</v>
      </c>
      <c r="AH780" s="12" t="str">
        <f>CONCATENATE(Table16[[#This Row],[Surname]],", ",Table16[[#This Row],[First name]])</f>
        <v>Thompson, Joseph</v>
      </c>
    </row>
    <row r="781" spans="1:34" hidden="1" x14ac:dyDescent="0.25">
      <c r="A781" t="s">
        <v>1147</v>
      </c>
      <c r="C781" t="s">
        <v>1148</v>
      </c>
      <c r="J781" t="s">
        <v>9</v>
      </c>
      <c r="Q781" t="s">
        <v>1149</v>
      </c>
      <c r="R781" s="3" t="s">
        <v>1149</v>
      </c>
      <c r="S781" t="s">
        <v>1150</v>
      </c>
      <c r="W781" s="3"/>
      <c r="X781" s="3"/>
      <c r="Y781" s="3"/>
      <c r="Z781" s="3"/>
      <c r="AA781" s="3"/>
      <c r="AB781" s="3"/>
      <c r="AC781" s="3"/>
      <c r="AD781" s="3" t="s">
        <v>9</v>
      </c>
      <c r="AE781" s="3"/>
      <c r="AF781" s="3"/>
      <c r="AG781" s="12">
        <f>COUNTIF(Table16[[#This Row],[Catalogue of the Museum of London Antiquities 1854]:[Illustrations of Roman London 1859]],"=y")</f>
        <v>1</v>
      </c>
      <c r="AH781" s="12" t="str">
        <f>CONCATENATE(Table16[[#This Row],[Surname]],", ",Table16[[#This Row],[First name]])</f>
        <v xml:space="preserve">Thomsen, </v>
      </c>
    </row>
    <row r="782" spans="1:34" x14ac:dyDescent="0.25">
      <c r="A782" t="s">
        <v>708</v>
      </c>
      <c r="B782" t="s">
        <v>147</v>
      </c>
      <c r="C782" t="s">
        <v>709</v>
      </c>
      <c r="D782" t="s">
        <v>9</v>
      </c>
      <c r="Q782" t="s">
        <v>16</v>
      </c>
      <c r="R782" s="3" t="s">
        <v>16</v>
      </c>
      <c r="S782" t="s">
        <v>27</v>
      </c>
      <c r="U782" t="s">
        <v>513</v>
      </c>
      <c r="V782" t="s">
        <v>9</v>
      </c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12">
        <f>COUNTIF(Table16[[#This Row],[Catalogue of the Museum of London Antiquities 1854]:[Illustrations of Roman London 1859]],"=y")</f>
        <v>1</v>
      </c>
      <c r="AH782" s="12" t="str">
        <f>CONCATENATE(Table16[[#This Row],[Surname]],", ",Table16[[#This Row],[First name]])</f>
        <v>Thomson, Richard</v>
      </c>
    </row>
    <row r="783" spans="1:34" hidden="1" x14ac:dyDescent="0.25">
      <c r="A783" t="s">
        <v>2124</v>
      </c>
      <c r="B783" t="s">
        <v>547</v>
      </c>
      <c r="P783" t="s">
        <v>2125</v>
      </c>
      <c r="Q783" t="s">
        <v>499</v>
      </c>
      <c r="R783" s="3" t="s">
        <v>111</v>
      </c>
      <c r="S783" t="s">
        <v>27</v>
      </c>
      <c r="W783" s="3"/>
      <c r="X783" s="3"/>
      <c r="Y783" s="3"/>
      <c r="Z783" s="3"/>
      <c r="AA783" s="3"/>
      <c r="AB783" s="3"/>
      <c r="AC783" s="3"/>
      <c r="AD783" s="3"/>
      <c r="AE783" s="3"/>
      <c r="AF783" s="3" t="s">
        <v>9</v>
      </c>
      <c r="AG783" s="12">
        <f>COUNTIF(Table16[[#This Row],[Catalogue of the Museum of London Antiquities 1854]:[Illustrations of Roman London 1859]],"=y")</f>
        <v>1</v>
      </c>
      <c r="AH783" s="12" t="str">
        <f>CONCATENATE(Table16[[#This Row],[Surname]],", ",Table16[[#This Row],[First name]])</f>
        <v>Thornton, Samuel</v>
      </c>
    </row>
    <row r="784" spans="1:34" x14ac:dyDescent="0.25">
      <c r="A784" s="3" t="s">
        <v>1468</v>
      </c>
      <c r="B784" s="3" t="s">
        <v>11</v>
      </c>
      <c r="C784" s="3"/>
      <c r="D784" s="3" t="s">
        <v>1027</v>
      </c>
      <c r="E784" s="3"/>
      <c r="F784" s="3"/>
      <c r="G784" s="3"/>
      <c r="H784" s="3"/>
      <c r="I784" s="3" t="s">
        <v>73</v>
      </c>
      <c r="J784" s="3" t="s">
        <v>9</v>
      </c>
      <c r="K784" s="3"/>
      <c r="L784" s="3"/>
      <c r="M784" s="3"/>
      <c r="N784" s="3"/>
      <c r="O784" s="3"/>
      <c r="P784" s="3"/>
      <c r="Q784" s="3" t="s">
        <v>3227</v>
      </c>
      <c r="R784" s="3" t="s">
        <v>1088</v>
      </c>
      <c r="S784" s="3" t="s">
        <v>27</v>
      </c>
      <c r="T784" s="3"/>
      <c r="U784" s="3"/>
      <c r="V784" s="3"/>
      <c r="W784" s="3"/>
      <c r="X784" s="3"/>
      <c r="Y784" s="3" t="s">
        <v>9</v>
      </c>
      <c r="Z784" s="3" t="s">
        <v>9</v>
      </c>
      <c r="AA784" s="3" t="s">
        <v>9</v>
      </c>
      <c r="AB784" s="3" t="s">
        <v>9</v>
      </c>
      <c r="AC784" s="3"/>
      <c r="AD784" s="3" t="s">
        <v>9</v>
      </c>
      <c r="AE784" s="3"/>
      <c r="AF784" s="3"/>
      <c r="AG784" s="12">
        <f>COUNTIF(Table16[[#This Row],[Catalogue of the Museum of London Antiquities 1854]:[Illustrations of Roman London 1859]],"=y")</f>
        <v>5</v>
      </c>
      <c r="AH784" s="12" t="str">
        <f>CONCATENATE(Table16[[#This Row],[Surname]],", ",Table16[[#This Row],[First name]])</f>
        <v>Thurnam, John</v>
      </c>
    </row>
    <row r="785" spans="1:34" hidden="1" x14ac:dyDescent="0.25">
      <c r="A785" t="s">
        <v>1152</v>
      </c>
      <c r="B785" t="s">
        <v>66</v>
      </c>
      <c r="Q785" t="s">
        <v>823</v>
      </c>
      <c r="R785" s="3" t="s">
        <v>26</v>
      </c>
      <c r="S785" t="s">
        <v>27</v>
      </c>
      <c r="W785" s="3"/>
      <c r="X785" s="3"/>
      <c r="Y785" s="3" t="s">
        <v>9</v>
      </c>
      <c r="Z785" s="3" t="s">
        <v>9</v>
      </c>
      <c r="AA785" s="3" t="s">
        <v>9</v>
      </c>
      <c r="AB785" s="3" t="s">
        <v>9</v>
      </c>
      <c r="AC785" s="3"/>
      <c r="AD785" s="3" t="s">
        <v>9</v>
      </c>
      <c r="AE785" s="3" t="s">
        <v>9</v>
      </c>
      <c r="AF785" s="3"/>
      <c r="AG785" s="12">
        <f>COUNTIF(Table16[[#This Row],[Catalogue of the Museum of London Antiquities 1854]:[Illustrations of Roman London 1859]],"=y")</f>
        <v>6</v>
      </c>
      <c r="AH785" s="12" t="str">
        <f>CONCATENATE(Table16[[#This Row],[Surname]],", ",Table16[[#This Row],[First name]])</f>
        <v>Thurston, Thomas</v>
      </c>
    </row>
    <row r="786" spans="1:34" x14ac:dyDescent="0.25">
      <c r="A786" s="3" t="s">
        <v>710</v>
      </c>
      <c r="B786" s="3" t="s">
        <v>11</v>
      </c>
      <c r="C786" s="3"/>
      <c r="D786" s="3" t="s">
        <v>9</v>
      </c>
      <c r="E786" s="3"/>
      <c r="F786" s="3"/>
      <c r="G786" s="3"/>
      <c r="H786" s="3"/>
      <c r="I786" s="3"/>
      <c r="J786" s="3" t="s">
        <v>9</v>
      </c>
      <c r="K786" s="3"/>
      <c r="L786" s="3"/>
      <c r="M786" s="3"/>
      <c r="N786" s="3"/>
      <c r="O786" s="3"/>
      <c r="P786" s="3" t="s">
        <v>2126</v>
      </c>
      <c r="Q786" s="3" t="s">
        <v>16</v>
      </c>
      <c r="R786" s="3" t="s">
        <v>16</v>
      </c>
      <c r="S786" s="3" t="s">
        <v>27</v>
      </c>
      <c r="T786" s="3"/>
      <c r="U786" s="3"/>
      <c r="V786" s="3" t="s">
        <v>9</v>
      </c>
      <c r="W786" s="3"/>
      <c r="X786" s="3"/>
      <c r="Y786" s="3"/>
      <c r="Z786" s="3"/>
      <c r="AA786" s="3"/>
      <c r="AB786" s="3"/>
      <c r="AC786" s="3"/>
      <c r="AD786" s="3"/>
      <c r="AE786" s="3"/>
      <c r="AF786" s="3" t="s">
        <v>9</v>
      </c>
      <c r="AG786" s="12">
        <f>COUNTIF(Table16[[#This Row],[Catalogue of the Museum of London Antiquities 1854]:[Illustrations of Roman London 1859]],"=y")</f>
        <v>2</v>
      </c>
      <c r="AH786" s="12" t="str">
        <f>CONCATENATE(Table16[[#This Row],[Surname]],", ",Table16[[#This Row],[First name]])</f>
        <v>Timbs, John</v>
      </c>
    </row>
    <row r="787" spans="1:34" hidden="1" x14ac:dyDescent="0.25">
      <c r="A787" t="s">
        <v>2127</v>
      </c>
      <c r="B787" t="s">
        <v>7</v>
      </c>
      <c r="P787" t="s">
        <v>2128</v>
      </c>
      <c r="Q787" t="s">
        <v>2129</v>
      </c>
      <c r="R787" s="3" t="s">
        <v>3252</v>
      </c>
      <c r="S787" t="s">
        <v>27</v>
      </c>
      <c r="W787" s="3"/>
      <c r="X787" s="3"/>
      <c r="Y787" s="3"/>
      <c r="Z787" s="3"/>
      <c r="AA787" s="3"/>
      <c r="AB787" s="3"/>
      <c r="AC787" s="3"/>
      <c r="AD787" s="3"/>
      <c r="AE787" s="3"/>
      <c r="AF787" s="3" t="s">
        <v>9</v>
      </c>
      <c r="AG787" s="12">
        <f>COUNTIF(Table16[[#This Row],[Catalogue of the Museum of London Antiquities 1854]:[Illustrations of Roman London 1859]],"=y")</f>
        <v>1</v>
      </c>
      <c r="AH787" s="12" t="str">
        <f>CONCATENATE(Table16[[#This Row],[Surname]],", ",Table16[[#This Row],[First name]])</f>
        <v>Tindall, Edward</v>
      </c>
    </row>
    <row r="788" spans="1:34" hidden="1" x14ac:dyDescent="0.25">
      <c r="A788" t="s">
        <v>1153</v>
      </c>
      <c r="B788" t="s">
        <v>11</v>
      </c>
      <c r="C788" t="s">
        <v>1760</v>
      </c>
      <c r="N788" t="s">
        <v>2233</v>
      </c>
      <c r="Q788" t="s">
        <v>38</v>
      </c>
      <c r="R788" s="3" t="s">
        <v>3252</v>
      </c>
      <c r="S788" t="s">
        <v>27</v>
      </c>
      <c r="W788" s="3"/>
      <c r="X788" s="3"/>
      <c r="Y788" s="3" t="s">
        <v>9</v>
      </c>
      <c r="Z788" s="3" t="s">
        <v>9</v>
      </c>
      <c r="AA788" s="3" t="s">
        <v>9</v>
      </c>
      <c r="AB788" s="3"/>
      <c r="AC788" s="3"/>
      <c r="AD788" s="3" t="s">
        <v>9</v>
      </c>
      <c r="AE788" s="3" t="s">
        <v>9</v>
      </c>
      <c r="AF788" s="3"/>
      <c r="AG788" s="12">
        <f>COUNTIF(Table16[[#This Row],[Catalogue of the Museum of London Antiquities 1854]:[Illustrations of Roman London 1859]],"=y")</f>
        <v>5</v>
      </c>
      <c r="AH788" s="12" t="str">
        <f>CONCATENATE(Table16[[#This Row],[Surname]],", ",Table16[[#This Row],[First name]])</f>
        <v>Tissiman, John</v>
      </c>
    </row>
    <row r="789" spans="1:34" hidden="1" x14ac:dyDescent="0.25">
      <c r="A789" t="s">
        <v>1392</v>
      </c>
      <c r="B789" t="s">
        <v>66</v>
      </c>
      <c r="J789" t="s">
        <v>9</v>
      </c>
      <c r="Q789" t="s">
        <v>1393</v>
      </c>
      <c r="R789" s="3" t="s">
        <v>430</v>
      </c>
      <c r="S789" t="s">
        <v>431</v>
      </c>
      <c r="W789" s="3"/>
      <c r="X789" s="3"/>
      <c r="Y789" s="3" t="s">
        <v>9</v>
      </c>
      <c r="Z789" s="3" t="s">
        <v>9</v>
      </c>
      <c r="AA789" s="3" t="s">
        <v>9</v>
      </c>
      <c r="AB789" s="3"/>
      <c r="AC789" s="3"/>
      <c r="AD789" s="3"/>
      <c r="AE789" s="3"/>
      <c r="AF789" s="3"/>
      <c r="AG789" s="12">
        <f>COUNTIF(Table16[[#This Row],[Catalogue of the Museum of London Antiquities 1854]:[Illustrations of Roman London 1859]],"=y")</f>
        <v>3</v>
      </c>
      <c r="AH789" s="12" t="str">
        <f>CONCATENATE(Table16[[#This Row],[Surname]],", ",Table16[[#This Row],[First name]])</f>
        <v>Tobin, Thomas</v>
      </c>
    </row>
    <row r="790" spans="1:34" hidden="1" x14ac:dyDescent="0.25">
      <c r="A790" t="s">
        <v>1394</v>
      </c>
      <c r="B790" t="s">
        <v>1395</v>
      </c>
      <c r="J790" t="s">
        <v>9</v>
      </c>
      <c r="P790" t="s">
        <v>921</v>
      </c>
      <c r="Q790" t="s">
        <v>648</v>
      </c>
      <c r="R790" s="3" t="s">
        <v>26</v>
      </c>
      <c r="S790" t="s">
        <v>27</v>
      </c>
      <c r="W790" s="3"/>
      <c r="X790" s="3"/>
      <c r="Y790" s="3" t="s">
        <v>9</v>
      </c>
      <c r="Z790" s="3"/>
      <c r="AA790" s="3"/>
      <c r="AB790" s="3"/>
      <c r="AC790" s="3"/>
      <c r="AD790" s="3"/>
      <c r="AE790" s="3"/>
      <c r="AF790" s="3"/>
      <c r="AG790" s="12">
        <f>COUNTIF(Table16[[#This Row],[Catalogue of the Museum of London Antiquities 1854]:[Illustrations of Roman London 1859]],"=y")</f>
        <v>1</v>
      </c>
      <c r="AH790" s="12" t="str">
        <f>CONCATENATE(Table16[[#This Row],[Surname]],", ",Table16[[#This Row],[First name]])</f>
        <v>Tomlin, George Taddy</v>
      </c>
    </row>
    <row r="791" spans="1:34" hidden="1" x14ac:dyDescent="0.25">
      <c r="A791" t="s">
        <v>1600</v>
      </c>
      <c r="Q791" t="s">
        <v>765</v>
      </c>
      <c r="R791" s="3" t="s">
        <v>1601</v>
      </c>
      <c r="S791" t="s">
        <v>766</v>
      </c>
      <c r="U791" t="s">
        <v>1600</v>
      </c>
      <c r="W791" s="3"/>
      <c r="X791" s="3"/>
      <c r="Y791" s="3"/>
      <c r="Z791" s="3"/>
      <c r="AA791" s="3"/>
      <c r="AB791" s="3" t="s">
        <v>9</v>
      </c>
      <c r="AC791" s="3" t="s">
        <v>9</v>
      </c>
      <c r="AD791" s="3"/>
      <c r="AE791" s="3"/>
      <c r="AF791" s="3"/>
      <c r="AG791" s="12">
        <f>COUNTIF(Table16[[#This Row],[Catalogue of the Museum of London Antiquities 1854]:[Illustrations of Roman London 1859]],"=y")</f>
        <v>2</v>
      </c>
      <c r="AH791" s="12" t="str">
        <f>CONCATENATE(Table16[[#This Row],[Surname]],", ",Table16[[#This Row],[First name]])</f>
        <v xml:space="preserve">Toronto Public Library, </v>
      </c>
    </row>
    <row r="792" spans="1:34" x14ac:dyDescent="0.25">
      <c r="A792" t="s">
        <v>711</v>
      </c>
      <c r="B792" t="s">
        <v>712</v>
      </c>
      <c r="C792" t="s">
        <v>24</v>
      </c>
      <c r="D792" t="s">
        <v>9</v>
      </c>
      <c r="E792" t="s">
        <v>9</v>
      </c>
      <c r="I792" s="3" t="s">
        <v>48</v>
      </c>
      <c r="J792" t="s">
        <v>9</v>
      </c>
      <c r="K792" t="s">
        <v>9</v>
      </c>
      <c r="N792" t="s">
        <v>2206</v>
      </c>
      <c r="P792" t="s">
        <v>713</v>
      </c>
      <c r="Q792" t="s">
        <v>714</v>
      </c>
      <c r="R792" s="3" t="s">
        <v>1420</v>
      </c>
      <c r="S792" t="s">
        <v>504</v>
      </c>
      <c r="V792" t="s">
        <v>9</v>
      </c>
      <c r="W792" s="3"/>
      <c r="X792" s="3" t="s">
        <v>9</v>
      </c>
      <c r="Y792" s="3" t="s">
        <v>9</v>
      </c>
      <c r="Z792" s="3" t="s">
        <v>9</v>
      </c>
      <c r="AA792" s="3" t="s">
        <v>9</v>
      </c>
      <c r="AB792" s="3"/>
      <c r="AC792" s="3"/>
      <c r="AD792" s="3" t="s">
        <v>9</v>
      </c>
      <c r="AE792" s="3"/>
      <c r="AF792" s="3"/>
      <c r="AG792" s="12">
        <f>COUNTIF(Table16[[#This Row],[Catalogue of the Museum of London Antiquities 1854]:[Illustrations of Roman London 1859]],"=y")</f>
        <v>6</v>
      </c>
      <c r="AH792" s="12" t="str">
        <f>CONCATENATE(Table16[[#This Row],[Surname]],", ",Table16[[#This Row],[First name]])</f>
        <v>Traherne, John Montgomery</v>
      </c>
    </row>
    <row r="793" spans="1:34" x14ac:dyDescent="0.25">
      <c r="A793" t="s">
        <v>715</v>
      </c>
      <c r="B793" t="s">
        <v>1469</v>
      </c>
      <c r="D793" t="s">
        <v>9</v>
      </c>
      <c r="I793" t="s">
        <v>48</v>
      </c>
      <c r="J793" t="s">
        <v>9</v>
      </c>
      <c r="Q793" t="s">
        <v>1396</v>
      </c>
      <c r="R793" s="3" t="s">
        <v>537</v>
      </c>
      <c r="S793" t="s">
        <v>27</v>
      </c>
      <c r="V793" t="s">
        <v>9</v>
      </c>
      <c r="W793" s="3"/>
      <c r="X793" s="3"/>
      <c r="Y793" s="3" t="s">
        <v>9</v>
      </c>
      <c r="Z793" s="3" t="s">
        <v>9</v>
      </c>
      <c r="AA793" s="3" t="s">
        <v>9</v>
      </c>
      <c r="AB793" s="3" t="s">
        <v>9</v>
      </c>
      <c r="AC793" s="3" t="s">
        <v>9</v>
      </c>
      <c r="AD793" s="3"/>
      <c r="AE793" s="3"/>
      <c r="AF793" s="3" t="s">
        <v>9</v>
      </c>
      <c r="AG793" s="12">
        <f>COUNTIF(Table16[[#This Row],[Catalogue of the Museum of London Antiquities 1854]:[Illustrations of Roman London 1859]],"=y")</f>
        <v>7</v>
      </c>
      <c r="AH793" s="12" t="str">
        <f>CONCATENATE(Table16[[#This Row],[Surname]],", ",Table16[[#This Row],[First name]])</f>
        <v xml:space="preserve">Trevelyan, Walter C </v>
      </c>
    </row>
    <row r="794" spans="1:34" hidden="1" x14ac:dyDescent="0.25">
      <c r="A794" t="s">
        <v>1154</v>
      </c>
      <c r="R794" s="3"/>
      <c r="S794" t="s">
        <v>27</v>
      </c>
      <c r="U794" t="s">
        <v>1155</v>
      </c>
      <c r="W794" s="3"/>
      <c r="X794" s="3"/>
      <c r="Y794" s="3"/>
      <c r="Z794" s="3"/>
      <c r="AA794" s="3"/>
      <c r="AB794" s="3"/>
      <c r="AC794" s="3"/>
      <c r="AD794" s="3" t="s">
        <v>9</v>
      </c>
      <c r="AE794" s="3"/>
      <c r="AF794" s="3"/>
      <c r="AG794" s="12">
        <f>COUNTIF(Table16[[#This Row],[Catalogue of the Museum of London Antiquities 1854]:[Illustrations of Roman London 1859]],"=y")</f>
        <v>1</v>
      </c>
      <c r="AH794" s="12" t="str">
        <f>CONCATENATE(Table16[[#This Row],[Surname]],", ",Table16[[#This Row],[First name]])</f>
        <v xml:space="preserve">Trinity Corporation, The Honourable, </v>
      </c>
    </row>
    <row r="795" spans="1:34" x14ac:dyDescent="0.25">
      <c r="A795" s="3" t="s">
        <v>716</v>
      </c>
      <c r="B795" s="3" t="s">
        <v>7</v>
      </c>
      <c r="C795" s="3" t="s">
        <v>3225</v>
      </c>
      <c r="D795" s="3" t="s">
        <v>9</v>
      </c>
      <c r="E795" s="3" t="s">
        <v>9</v>
      </c>
      <c r="F795" s="3"/>
      <c r="G795" s="3"/>
      <c r="H795" s="3"/>
      <c r="I795" s="3" t="s">
        <v>613</v>
      </c>
      <c r="J795" s="3" t="s">
        <v>9</v>
      </c>
      <c r="K795" s="3"/>
      <c r="L795" s="3"/>
      <c r="M795" s="3"/>
      <c r="N795" s="3"/>
      <c r="O795" s="3"/>
      <c r="P795" s="3" t="s">
        <v>3226</v>
      </c>
      <c r="Q795" s="3" t="s">
        <v>718</v>
      </c>
      <c r="R795" s="3" t="s">
        <v>188</v>
      </c>
      <c r="S795" s="3" t="s">
        <v>27</v>
      </c>
      <c r="T795" s="3"/>
      <c r="U795" s="3"/>
      <c r="V795" s="3" t="s">
        <v>9</v>
      </c>
      <c r="W795" s="3"/>
      <c r="X795" s="3"/>
      <c r="Y795" s="3" t="s">
        <v>9</v>
      </c>
      <c r="Z795" s="3" t="s">
        <v>9</v>
      </c>
      <c r="AA795" s="3" t="s">
        <v>9</v>
      </c>
      <c r="AB795" s="3" t="s">
        <v>9</v>
      </c>
      <c r="AC795" s="3" t="s">
        <v>9</v>
      </c>
      <c r="AD795" s="3"/>
      <c r="AE795" s="3"/>
      <c r="AF795" s="3" t="s">
        <v>9</v>
      </c>
      <c r="AG795" s="12">
        <f>COUNTIF(Table16[[#This Row],[Catalogue of the Museum of London Antiquities 1854]:[Illustrations of Roman London 1859]],"=y")</f>
        <v>7</v>
      </c>
      <c r="AH795" s="12" t="str">
        <f>CONCATENATE(Table16[[#This Row],[Surname]],", ",Table16[[#This Row],[First name]])</f>
        <v>Trollope, Edward</v>
      </c>
    </row>
    <row r="796" spans="1:34" hidden="1" x14ac:dyDescent="0.25">
      <c r="A796" t="s">
        <v>2131</v>
      </c>
      <c r="C796" t="s">
        <v>2130</v>
      </c>
      <c r="P796" t="s">
        <v>2132</v>
      </c>
      <c r="Q796" t="s">
        <v>16</v>
      </c>
      <c r="R796" s="3" t="s">
        <v>16</v>
      </c>
      <c r="S796" t="s">
        <v>27</v>
      </c>
      <c r="W796" s="3"/>
      <c r="X796" s="3"/>
      <c r="Y796" s="3"/>
      <c r="Z796" s="3"/>
      <c r="AA796" s="3"/>
      <c r="AB796" s="3"/>
      <c r="AC796" s="3"/>
      <c r="AD796" s="3"/>
      <c r="AE796" s="3"/>
      <c r="AF796" s="3" t="s">
        <v>9</v>
      </c>
      <c r="AG796" s="12">
        <f>COUNTIF(Table16[[#This Row],[Catalogue of the Museum of London Antiquities 1854]:[Illustrations of Roman London 1859]],"=y")</f>
        <v>1</v>
      </c>
      <c r="AH796" s="12" t="str">
        <f>CONCATENATE(Table16[[#This Row],[Surname]],", ",Table16[[#This Row],[First name]])</f>
        <v xml:space="preserve">Trübner &amp; Co, </v>
      </c>
    </row>
    <row r="797" spans="1:34" x14ac:dyDescent="0.25">
      <c r="A797" t="s">
        <v>1243</v>
      </c>
      <c r="B797" t="s">
        <v>29</v>
      </c>
      <c r="D797" t="s">
        <v>9</v>
      </c>
      <c r="J797" t="s">
        <v>9</v>
      </c>
      <c r="P797" t="s">
        <v>1470</v>
      </c>
      <c r="Q797" t="s">
        <v>644</v>
      </c>
      <c r="R797" s="3" t="s">
        <v>608</v>
      </c>
      <c r="S797" t="s">
        <v>27</v>
      </c>
      <c r="W797" s="3"/>
      <c r="X797" s="3"/>
      <c r="Y797" s="3"/>
      <c r="Z797" s="3" t="s">
        <v>9</v>
      </c>
      <c r="AA797" s="3" t="s">
        <v>9</v>
      </c>
      <c r="AB797" s="3" t="s">
        <v>9</v>
      </c>
      <c r="AC797" s="3" t="s">
        <v>9</v>
      </c>
      <c r="AD797" s="3"/>
      <c r="AE797" s="3"/>
      <c r="AF797" s="3"/>
      <c r="AG797" s="12">
        <f>COUNTIF(Table16[[#This Row],[Catalogue of the Museum of London Antiquities 1854]:[Illustrations of Roman London 1859]],"=y")</f>
        <v>4</v>
      </c>
      <c r="AH797" s="12" t="str">
        <f>CONCATENATE(Table16[[#This Row],[Surname]],", ",Table16[[#This Row],[First name]])</f>
        <v>Tucker, Charles</v>
      </c>
    </row>
    <row r="798" spans="1:34" hidden="1" x14ac:dyDescent="0.25">
      <c r="A798" t="s">
        <v>1243</v>
      </c>
      <c r="B798" t="s">
        <v>965</v>
      </c>
      <c r="C798" t="s">
        <v>2199</v>
      </c>
      <c r="P798" t="s">
        <v>1711</v>
      </c>
      <c r="Q798" t="s">
        <v>16</v>
      </c>
      <c r="R798" s="3" t="s">
        <v>16</v>
      </c>
      <c r="S798" t="s">
        <v>27</v>
      </c>
      <c r="W798" s="3"/>
      <c r="X798" s="3"/>
      <c r="Y798" s="3"/>
      <c r="Z798" s="3"/>
      <c r="AA798" s="3"/>
      <c r="AB798" s="3"/>
      <c r="AC798" s="3" t="s">
        <v>9</v>
      </c>
      <c r="AD798" s="3"/>
      <c r="AE798" s="3"/>
      <c r="AF798" s="3"/>
      <c r="AG798" s="12">
        <f>COUNTIF(Table16[[#This Row],[Catalogue of the Museum of London Antiquities 1854]:[Illustrations of Roman London 1859]],"=y")</f>
        <v>1</v>
      </c>
      <c r="AH798" s="12" t="str">
        <f>CONCATENATE(Table16[[#This Row],[Surname]],", ",Table16[[#This Row],[First name]])</f>
        <v>Tucker, Stephen</v>
      </c>
    </row>
    <row r="799" spans="1:34" hidden="1" x14ac:dyDescent="0.25">
      <c r="A799" t="s">
        <v>1243</v>
      </c>
      <c r="B799" t="s">
        <v>1244</v>
      </c>
      <c r="P799" t="s">
        <v>1245</v>
      </c>
      <c r="Q799" t="s">
        <v>1246</v>
      </c>
      <c r="R799" s="3" t="s">
        <v>26</v>
      </c>
      <c r="S799" t="s">
        <v>27</v>
      </c>
      <c r="W799" s="3" t="s">
        <v>9</v>
      </c>
      <c r="X799" s="3"/>
      <c r="Y799" s="3"/>
      <c r="Z799" s="3"/>
      <c r="AA799" s="3"/>
      <c r="AB799" s="3"/>
      <c r="AC799" s="3"/>
      <c r="AD799" s="3"/>
      <c r="AE799" s="3"/>
      <c r="AF799" s="3"/>
      <c r="AG799" s="12">
        <f>COUNTIF(Table16[[#This Row],[Catalogue of the Museum of London Antiquities 1854]:[Illustrations of Roman London 1859]],"=y")</f>
        <v>1</v>
      </c>
      <c r="AH799" s="12" t="str">
        <f>CONCATENATE(Table16[[#This Row],[Surname]],", ",Table16[[#This Row],[First name]])</f>
        <v>Tucker, W J A</v>
      </c>
    </row>
    <row r="800" spans="1:34" hidden="1" x14ac:dyDescent="0.25">
      <c r="A800" t="s">
        <v>719</v>
      </c>
      <c r="C800" t="s">
        <v>466</v>
      </c>
      <c r="P800" t="s">
        <v>720</v>
      </c>
      <c r="Q800" t="s">
        <v>16</v>
      </c>
      <c r="R800" s="3" t="s">
        <v>16</v>
      </c>
      <c r="S800" t="s">
        <v>27</v>
      </c>
      <c r="V800" t="s">
        <v>9</v>
      </c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12">
        <f>COUNTIF(Table16[[#This Row],[Catalogue of the Museum of London Antiquities 1854]:[Illustrations of Roman London 1859]],"=y")</f>
        <v>1</v>
      </c>
      <c r="AH800" s="12" t="str">
        <f>CONCATENATE(Table16[[#This Row],[Surname]],", ",Table16[[#This Row],[First name]])</f>
        <v xml:space="preserve">Tupper, </v>
      </c>
    </row>
    <row r="801" spans="1:34" hidden="1" x14ac:dyDescent="0.25">
      <c r="A801" t="s">
        <v>719</v>
      </c>
      <c r="B801" t="s">
        <v>721</v>
      </c>
      <c r="P801" t="s">
        <v>722</v>
      </c>
      <c r="Q801" t="s">
        <v>16</v>
      </c>
      <c r="R801" s="3" t="s">
        <v>16</v>
      </c>
      <c r="S801" t="s">
        <v>27</v>
      </c>
      <c r="V801" t="s">
        <v>9</v>
      </c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12">
        <f>COUNTIF(Table16[[#This Row],[Catalogue of the Museum of London Antiquities 1854]:[Illustrations of Roman London 1859]],"=y")</f>
        <v>1</v>
      </c>
      <c r="AH801" s="12" t="str">
        <f>CONCATENATE(Table16[[#This Row],[Surname]],", ",Table16[[#This Row],[First name]])</f>
        <v>Tupper, J. Arthur C.</v>
      </c>
    </row>
    <row r="802" spans="1:34" x14ac:dyDescent="0.25">
      <c r="A802" s="3" t="s">
        <v>719</v>
      </c>
      <c r="B802" s="3" t="s">
        <v>723</v>
      </c>
      <c r="C802" s="3"/>
      <c r="D802" s="3" t="s">
        <v>9</v>
      </c>
      <c r="E802" s="3"/>
      <c r="F802" s="3"/>
      <c r="G802" s="3"/>
      <c r="H802" s="3"/>
      <c r="I802" s="3" t="s">
        <v>154</v>
      </c>
      <c r="J802" s="3"/>
      <c r="K802" s="3"/>
      <c r="L802" s="3"/>
      <c r="M802" s="3"/>
      <c r="N802" s="3"/>
      <c r="O802" s="3"/>
      <c r="P802" s="3"/>
      <c r="Q802" s="3" t="s">
        <v>724</v>
      </c>
      <c r="R802" s="3" t="s">
        <v>230</v>
      </c>
      <c r="S802" s="3" t="s">
        <v>27</v>
      </c>
      <c r="T802" s="3"/>
      <c r="U802" s="3"/>
      <c r="V802" s="3" t="s">
        <v>9</v>
      </c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12">
        <f>COUNTIF(Table16[[#This Row],[Catalogue of the Museum of London Antiquities 1854]:[Illustrations of Roman London 1859]],"=y")</f>
        <v>1</v>
      </c>
      <c r="AH802" s="12" t="str">
        <f>CONCATENATE(Table16[[#This Row],[Surname]],", ",Table16[[#This Row],[First name]])</f>
        <v>Tupper, Martin Farquhar</v>
      </c>
    </row>
    <row r="803" spans="1:34" hidden="1" x14ac:dyDescent="0.25">
      <c r="A803" t="s">
        <v>725</v>
      </c>
      <c r="C803" t="s">
        <v>335</v>
      </c>
      <c r="Q803" t="s">
        <v>1828</v>
      </c>
      <c r="R803" s="3" t="s">
        <v>259</v>
      </c>
      <c r="S803" t="s">
        <v>27</v>
      </c>
      <c r="W803" s="3"/>
      <c r="X803" s="3"/>
      <c r="Y803" s="3"/>
      <c r="Z803" s="3"/>
      <c r="AA803" s="3"/>
      <c r="AB803" s="3"/>
      <c r="AC803" s="3"/>
      <c r="AD803" s="3"/>
      <c r="AE803" s="3"/>
      <c r="AF803" s="3" t="s">
        <v>9</v>
      </c>
      <c r="AG803" s="12">
        <f>COUNTIF(Table16[[#This Row],[Catalogue of the Museum of London Antiquities 1854]:[Illustrations of Roman London 1859]],"=y")</f>
        <v>1</v>
      </c>
      <c r="AH803" s="12" t="str">
        <f>CONCATENATE(Table16[[#This Row],[Surname]],", ",Table16[[#This Row],[First name]])</f>
        <v xml:space="preserve">Turner, </v>
      </c>
    </row>
    <row r="804" spans="1:34" hidden="1" x14ac:dyDescent="0.25">
      <c r="A804" t="s">
        <v>725</v>
      </c>
      <c r="C804" t="s">
        <v>369</v>
      </c>
      <c r="Q804" t="s">
        <v>726</v>
      </c>
      <c r="R804" s="3" t="s">
        <v>68</v>
      </c>
      <c r="S804" t="s">
        <v>27</v>
      </c>
      <c r="V804" t="s">
        <v>9</v>
      </c>
      <c r="W804" s="3"/>
      <c r="X804" s="3"/>
      <c r="Y804" s="3"/>
      <c r="Z804" s="3"/>
      <c r="AA804" s="3"/>
      <c r="AB804" s="3"/>
      <c r="AC804" s="3"/>
      <c r="AD804" s="3"/>
      <c r="AE804" s="3"/>
      <c r="AF804" s="3" t="s">
        <v>9</v>
      </c>
      <c r="AG804" s="12">
        <f>COUNTIF(Table16[[#This Row],[Catalogue of the Museum of London Antiquities 1854]:[Illustrations of Roman London 1859]],"=y")</f>
        <v>2</v>
      </c>
      <c r="AH804" s="12" t="str">
        <f>CONCATENATE(Table16[[#This Row],[Surname]],", ",Table16[[#This Row],[First name]])</f>
        <v xml:space="preserve">Turner, </v>
      </c>
    </row>
    <row r="805" spans="1:34" hidden="1" x14ac:dyDescent="0.25">
      <c r="A805" t="s">
        <v>1156</v>
      </c>
      <c r="B805" t="s">
        <v>1157</v>
      </c>
      <c r="C805" t="s">
        <v>1158</v>
      </c>
      <c r="P805" t="s">
        <v>1159</v>
      </c>
      <c r="Q805" t="s">
        <v>1160</v>
      </c>
      <c r="R805" s="3" t="s">
        <v>26</v>
      </c>
      <c r="S805" t="s">
        <v>27</v>
      </c>
      <c r="W805" s="3"/>
      <c r="X805" s="3"/>
      <c r="Y805" s="3"/>
      <c r="Z805" s="3"/>
      <c r="AA805" s="3"/>
      <c r="AB805" s="3"/>
      <c r="AC805" s="3"/>
      <c r="AD805" s="3" t="s">
        <v>9</v>
      </c>
      <c r="AE805" s="3"/>
      <c r="AF805" s="3"/>
      <c r="AG805" s="12">
        <f>COUNTIF(Table16[[#This Row],[Catalogue of the Museum of London Antiquities 1854]:[Illustrations of Roman London 1859]],"=y")</f>
        <v>1</v>
      </c>
      <c r="AH805" s="12" t="str">
        <f>CONCATENATE(Table16[[#This Row],[Surname]],", ",Table16[[#This Row],[First name]])</f>
        <v>Tylden, J M</v>
      </c>
    </row>
    <row r="806" spans="1:34" x14ac:dyDescent="0.25">
      <c r="A806" t="s">
        <v>725</v>
      </c>
      <c r="B806" t="s">
        <v>727</v>
      </c>
      <c r="D806" t="s">
        <v>9</v>
      </c>
      <c r="I806" t="s">
        <v>48</v>
      </c>
      <c r="J806" t="s">
        <v>9</v>
      </c>
      <c r="K806" t="s">
        <v>9</v>
      </c>
      <c r="N806" s="3" t="s">
        <v>2312</v>
      </c>
      <c r="O806" s="3"/>
      <c r="P806" s="3" t="s">
        <v>2313</v>
      </c>
      <c r="Q806" t="s">
        <v>16</v>
      </c>
      <c r="R806" s="3" t="s">
        <v>16</v>
      </c>
      <c r="S806" t="s">
        <v>27</v>
      </c>
      <c r="T806" t="s">
        <v>9</v>
      </c>
      <c r="V806" t="s">
        <v>9</v>
      </c>
      <c r="W806" s="3"/>
      <c r="X806" s="3"/>
      <c r="Y806" s="3" t="s">
        <v>9</v>
      </c>
      <c r="Z806" s="3" t="s">
        <v>9</v>
      </c>
      <c r="AA806" s="3" t="s">
        <v>9</v>
      </c>
      <c r="AB806" s="3"/>
      <c r="AC806" s="3"/>
      <c r="AD806" s="3" t="s">
        <v>9</v>
      </c>
      <c r="AE806" s="3" t="s">
        <v>9</v>
      </c>
      <c r="AF806" s="3" t="s">
        <v>9</v>
      </c>
      <c r="AG806" s="12">
        <f>COUNTIF(Table16[[#This Row],[Catalogue of the Museum of London Antiquities 1854]:[Illustrations of Roman London 1859]],"=y")</f>
        <v>7</v>
      </c>
      <c r="AH806" s="12" t="str">
        <f>CONCATENATE(Table16[[#This Row],[Surname]],", ",Table16[[#This Row],[First name]])</f>
        <v>Turner, Dawson</v>
      </c>
    </row>
    <row r="807" spans="1:34" hidden="1" x14ac:dyDescent="0.25">
      <c r="A807" t="s">
        <v>728</v>
      </c>
      <c r="B807" t="s">
        <v>7</v>
      </c>
      <c r="C807" t="s">
        <v>729</v>
      </c>
      <c r="P807" t="s">
        <v>665</v>
      </c>
      <c r="Q807" t="s">
        <v>16</v>
      </c>
      <c r="R807" s="3" t="s">
        <v>16</v>
      </c>
      <c r="S807" t="s">
        <v>27</v>
      </c>
      <c r="V807" t="s">
        <v>9</v>
      </c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12">
        <f>COUNTIF(Table16[[#This Row],[Catalogue of the Museum of London Antiquities 1854]:[Illustrations of Roman London 1859]],"=y")</f>
        <v>1</v>
      </c>
      <c r="AH807" s="12" t="str">
        <f>CONCATENATE(Table16[[#This Row],[Surname]],", ",Table16[[#This Row],[First name]])</f>
        <v>Tyrrell, Edward</v>
      </c>
    </row>
    <row r="808" spans="1:34" hidden="1" x14ac:dyDescent="0.25">
      <c r="A808" t="s">
        <v>2133</v>
      </c>
      <c r="B808" t="s">
        <v>45</v>
      </c>
      <c r="P808" t="s">
        <v>2134</v>
      </c>
      <c r="Q808" t="s">
        <v>16</v>
      </c>
      <c r="R808" s="3" t="s">
        <v>16</v>
      </c>
      <c r="S808" t="s">
        <v>27</v>
      </c>
      <c r="W808" s="3"/>
      <c r="X808" s="3"/>
      <c r="Y808" s="3"/>
      <c r="Z808" s="3"/>
      <c r="AA808" s="3"/>
      <c r="AB808" s="3"/>
      <c r="AC808" s="3"/>
      <c r="AD808" s="3"/>
      <c r="AE808" s="3"/>
      <c r="AF808" s="3" t="s">
        <v>9</v>
      </c>
      <c r="AG808" s="12">
        <f>COUNTIF(Table16[[#This Row],[Catalogue of the Museum of London Antiquities 1854]:[Illustrations of Roman London 1859]],"=y")</f>
        <v>1</v>
      </c>
      <c r="AH808" s="12" t="str">
        <f>CONCATENATE(Table16[[#This Row],[Surname]],", ",Table16[[#This Row],[First name]])</f>
        <v>Unwin, George</v>
      </c>
    </row>
    <row r="809" spans="1:34" x14ac:dyDescent="0.25">
      <c r="A809" t="s">
        <v>3216</v>
      </c>
      <c r="B809" t="s">
        <v>3217</v>
      </c>
      <c r="D809" t="s">
        <v>3209</v>
      </c>
      <c r="P809" t="s">
        <v>2137</v>
      </c>
      <c r="Q809" t="s">
        <v>16</v>
      </c>
      <c r="R809" s="3" t="s">
        <v>16</v>
      </c>
      <c r="S809" t="s">
        <v>27</v>
      </c>
      <c r="W809" s="3"/>
      <c r="X809" s="3"/>
      <c r="Y809" s="3"/>
      <c r="Z809" s="3"/>
      <c r="AA809" s="3"/>
      <c r="AB809" s="3"/>
      <c r="AC809" s="3"/>
      <c r="AD809" s="3"/>
      <c r="AE809" s="3"/>
      <c r="AF809" s="3" t="s">
        <v>9</v>
      </c>
      <c r="AG809" s="12">
        <f>COUNTIF(Table16[[#This Row],[Catalogue of the Museum of London Antiquities 1854]:[Illustrations of Roman London 1859]],"=y")</f>
        <v>1</v>
      </c>
      <c r="AH809" s="12" t="str">
        <f>CONCATENATE(Table16[[#This Row],[Surname]],", ",Table16[[#This Row],[First name]])</f>
        <v>Urban (Rymer?), Sylvanus (James?)</v>
      </c>
    </row>
    <row r="810" spans="1:34" hidden="1" x14ac:dyDescent="0.25">
      <c r="A810" t="s">
        <v>730</v>
      </c>
      <c r="B810" t="s">
        <v>1471</v>
      </c>
      <c r="Q810" t="s">
        <v>731</v>
      </c>
      <c r="R810" s="3" t="s">
        <v>537</v>
      </c>
      <c r="S810" t="s">
        <v>27</v>
      </c>
      <c r="V810" t="s">
        <v>9</v>
      </c>
      <c r="W810" s="3"/>
      <c r="X810" s="3"/>
      <c r="Y810" s="3" t="s">
        <v>9</v>
      </c>
      <c r="Z810" s="3" t="s">
        <v>9</v>
      </c>
      <c r="AA810" s="3" t="s">
        <v>9</v>
      </c>
      <c r="AB810" s="3" t="s">
        <v>9</v>
      </c>
      <c r="AC810" s="3" t="s">
        <v>9</v>
      </c>
      <c r="AD810" s="3"/>
      <c r="AE810" s="3"/>
      <c r="AF810" s="3" t="s">
        <v>9</v>
      </c>
      <c r="AG810" s="12">
        <f>COUNTIF(Table16[[#This Row],[Catalogue of the Museum of London Antiquities 1854]:[Illustrations of Roman London 1859]],"=y")</f>
        <v>7</v>
      </c>
      <c r="AH810" s="12" t="str">
        <f>CONCATENATE(Table16[[#This Row],[Surname]],", ",Table16[[#This Row],[First name]])</f>
        <v>Uttermare, Thomas B</v>
      </c>
    </row>
    <row r="811" spans="1:34" hidden="1" x14ac:dyDescent="0.25">
      <c r="A811" t="s">
        <v>1161</v>
      </c>
      <c r="B811" t="s">
        <v>72</v>
      </c>
      <c r="C811" t="s">
        <v>24</v>
      </c>
      <c r="E811" t="s">
        <v>9</v>
      </c>
      <c r="I811" t="s">
        <v>48</v>
      </c>
      <c r="Q811" t="s">
        <v>199</v>
      </c>
      <c r="R811" s="3" t="s">
        <v>26</v>
      </c>
      <c r="S811" t="s">
        <v>27</v>
      </c>
      <c r="W811" s="3" t="s">
        <v>9</v>
      </c>
      <c r="X811" s="3" t="s">
        <v>9</v>
      </c>
      <c r="Y811" s="3"/>
      <c r="Z811" s="3"/>
      <c r="AA811" s="3"/>
      <c r="AB811" s="3"/>
      <c r="AC811" s="3"/>
      <c r="AD811" s="3" t="s">
        <v>9</v>
      </c>
      <c r="AE811" s="3"/>
      <c r="AF811" s="3"/>
      <c r="AG811" s="12">
        <f>COUNTIF(Table16[[#This Row],[Catalogue of the Museum of London Antiquities 1854]:[Illustrations of Roman London 1859]],"=y")</f>
        <v>3</v>
      </c>
      <c r="AH811" s="12" t="str">
        <f>CONCATENATE(Table16[[#This Row],[Surname]],", ",Table16[[#This Row],[First name]])</f>
        <v>Vallance, William</v>
      </c>
    </row>
    <row r="812" spans="1:34" x14ac:dyDescent="0.25">
      <c r="A812" s="3" t="s">
        <v>732</v>
      </c>
      <c r="B812" s="3" t="s">
        <v>1712</v>
      </c>
      <c r="C812" s="3" t="s">
        <v>2200</v>
      </c>
      <c r="D812" s="3" t="s">
        <v>9</v>
      </c>
      <c r="E812" s="3"/>
      <c r="F812" s="3"/>
      <c r="G812" s="3" t="s">
        <v>9</v>
      </c>
      <c r="H812" s="3"/>
      <c r="I812" s="3" t="s">
        <v>48</v>
      </c>
      <c r="J812" s="3" t="s">
        <v>9</v>
      </c>
      <c r="K812" s="3" t="s">
        <v>9</v>
      </c>
      <c r="L812" s="3"/>
      <c r="M812" s="3" t="s">
        <v>9</v>
      </c>
      <c r="N812" s="3" t="s">
        <v>2245</v>
      </c>
      <c r="O812" s="3"/>
      <c r="P812" s="3" t="s">
        <v>1713</v>
      </c>
      <c r="Q812" s="3" t="s">
        <v>16</v>
      </c>
      <c r="R812" s="3" t="s">
        <v>16</v>
      </c>
      <c r="S812" s="3" t="s">
        <v>27</v>
      </c>
      <c r="T812" s="3"/>
      <c r="U812" s="3"/>
      <c r="V812" s="3" t="s">
        <v>9</v>
      </c>
      <c r="W812" s="3"/>
      <c r="X812" s="3"/>
      <c r="Y812" s="3" t="s">
        <v>9</v>
      </c>
      <c r="Z812" s="3" t="s">
        <v>9</v>
      </c>
      <c r="AA812" s="3" t="s">
        <v>9</v>
      </c>
      <c r="AB812" s="3" t="s">
        <v>9</v>
      </c>
      <c r="AC812" s="3" t="s">
        <v>9</v>
      </c>
      <c r="AD812" s="3"/>
      <c r="AE812" s="3" t="s">
        <v>9</v>
      </c>
      <c r="AF812" s="3"/>
      <c r="AG812" s="12">
        <f>COUNTIF(Table16[[#This Row],[Catalogue of the Museum of London Antiquities 1854]:[Illustrations of Roman London 1859]],"=y")</f>
        <v>7</v>
      </c>
      <c r="AH812" s="12" t="str">
        <f>CONCATENATE(Table16[[#This Row],[Surname]],", ",Table16[[#This Row],[First name]])</f>
        <v>Vaux, W Sandys Wright</v>
      </c>
    </row>
    <row r="813" spans="1:34" x14ac:dyDescent="0.25">
      <c r="A813" t="s">
        <v>1755</v>
      </c>
      <c r="B813" t="s">
        <v>749</v>
      </c>
      <c r="D813" t="s">
        <v>9</v>
      </c>
      <c r="I813" t="s">
        <v>48</v>
      </c>
      <c r="Q813" t="s">
        <v>1756</v>
      </c>
      <c r="R813" s="3" t="s">
        <v>3253</v>
      </c>
      <c r="S813" t="s">
        <v>27</v>
      </c>
      <c r="W813" s="3"/>
      <c r="X813" s="3"/>
      <c r="Y813" s="3"/>
      <c r="Z813" s="3"/>
      <c r="AA813" s="3"/>
      <c r="AB813" s="3"/>
      <c r="AC813" s="3"/>
      <c r="AD813" s="3"/>
      <c r="AE813" s="3" t="s">
        <v>9</v>
      </c>
      <c r="AF813" s="3"/>
      <c r="AG813" s="12">
        <f>COUNTIF(Table16[[#This Row],[Catalogue of the Museum of London Antiquities 1854]:[Illustrations of Roman London 1859]],"=y")</f>
        <v>1</v>
      </c>
      <c r="AH813" s="12" t="str">
        <f>CONCATENATE(Table16[[#This Row],[Surname]],", ",Table16[[#This Row],[First name]])</f>
        <v>Venables, Edmund</v>
      </c>
    </row>
    <row r="814" spans="1:34" hidden="1" x14ac:dyDescent="0.25">
      <c r="A814" t="s">
        <v>1603</v>
      </c>
      <c r="Q814" t="s">
        <v>682</v>
      </c>
      <c r="R814" s="3" t="s">
        <v>1604</v>
      </c>
      <c r="S814" t="s">
        <v>683</v>
      </c>
      <c r="U814" t="s">
        <v>1603</v>
      </c>
      <c r="W814" s="3"/>
      <c r="X814" s="3"/>
      <c r="Y814" s="3"/>
      <c r="Z814" s="3"/>
      <c r="AA814" s="3"/>
      <c r="AB814" s="3" t="s">
        <v>9</v>
      </c>
      <c r="AC814" s="3"/>
      <c r="AD814" s="3"/>
      <c r="AE814" s="3"/>
      <c r="AF814" s="3"/>
      <c r="AG814" s="12">
        <f>COUNTIF(Table16[[#This Row],[Catalogue of the Museum of London Antiquities 1854]:[Illustrations of Roman London 1859]],"=y")</f>
        <v>1</v>
      </c>
      <c r="AH814" s="12" t="str">
        <f>CONCATENATE(Table16[[#This Row],[Surname]],", ",Table16[[#This Row],[First name]])</f>
        <v xml:space="preserve">Victoria Public Library, Melbourne, </v>
      </c>
    </row>
    <row r="815" spans="1:34" hidden="1" x14ac:dyDescent="0.25">
      <c r="A815" t="s">
        <v>1162</v>
      </c>
      <c r="B815" t="s">
        <v>125</v>
      </c>
      <c r="J815" t="s">
        <v>9</v>
      </c>
      <c r="P815" t="s">
        <v>1163</v>
      </c>
      <c r="Q815" t="s">
        <v>184</v>
      </c>
      <c r="R815" s="3" t="s">
        <v>185</v>
      </c>
      <c r="S815" t="s">
        <v>27</v>
      </c>
      <c r="W815" s="3" t="s">
        <v>9</v>
      </c>
      <c r="X815" s="3" t="s">
        <v>9</v>
      </c>
      <c r="Y815" s="3"/>
      <c r="Z815" s="3"/>
      <c r="AA815" s="3"/>
      <c r="AB815" s="3"/>
      <c r="AC815" s="3"/>
      <c r="AD815" s="3" t="s">
        <v>9</v>
      </c>
      <c r="AE815" s="3"/>
      <c r="AF815" s="3"/>
      <c r="AG815" s="12">
        <f>COUNTIF(Table16[[#This Row],[Catalogue of the Museum of London Antiquities 1854]:[Illustrations of Roman London 1859]],"=y")</f>
        <v>3</v>
      </c>
      <c r="AH815" s="12" t="str">
        <f>CONCATENATE(Table16[[#This Row],[Surname]],", ",Table16[[#This Row],[First name]])</f>
        <v>Vint, Henry</v>
      </c>
    </row>
    <row r="816" spans="1:34" x14ac:dyDescent="0.25">
      <c r="A816" t="s">
        <v>733</v>
      </c>
      <c r="B816" t="s">
        <v>1401</v>
      </c>
      <c r="D816" t="s">
        <v>3209</v>
      </c>
      <c r="J816" t="s">
        <v>9</v>
      </c>
      <c r="P816" t="s">
        <v>2138</v>
      </c>
      <c r="Q816" t="s">
        <v>16</v>
      </c>
      <c r="R816" s="3" t="s">
        <v>16</v>
      </c>
      <c r="S816" t="s">
        <v>27</v>
      </c>
      <c r="V816" t="s">
        <v>9</v>
      </c>
      <c r="W816" s="3"/>
      <c r="X816" s="3"/>
      <c r="Y816" s="3"/>
      <c r="Z816" s="3"/>
      <c r="AA816" s="3"/>
      <c r="AB816" s="3"/>
      <c r="AC816" s="3"/>
      <c r="AD816" s="3"/>
      <c r="AE816" s="3"/>
      <c r="AF816" s="3" t="s">
        <v>9</v>
      </c>
      <c r="AG816" s="12">
        <f>COUNTIF(Table16[[#This Row],[Catalogue of the Museum of London Antiquities 1854]:[Illustrations of Roman London 1859]],"=y")</f>
        <v>2</v>
      </c>
      <c r="AH816" s="12" t="str">
        <f>CONCATENATE(Table16[[#This Row],[Surname]],", ",Table16[[#This Row],[First name]])</f>
        <v>Virtue, George H</v>
      </c>
    </row>
    <row r="817" spans="1:34" hidden="1" x14ac:dyDescent="0.25">
      <c r="A817" t="s">
        <v>733</v>
      </c>
      <c r="C817" t="s">
        <v>2139</v>
      </c>
      <c r="Q817" t="s">
        <v>2140</v>
      </c>
      <c r="R817" s="3" t="s">
        <v>468</v>
      </c>
      <c r="S817" t="s">
        <v>27</v>
      </c>
      <c r="W817" s="3"/>
      <c r="X817" s="3"/>
      <c r="Y817" s="3"/>
      <c r="Z817" s="3"/>
      <c r="AA817" s="3"/>
      <c r="AB817" s="3"/>
      <c r="AC817" s="3"/>
      <c r="AD817" s="3"/>
      <c r="AE817" s="3"/>
      <c r="AF817" s="3" t="s">
        <v>9</v>
      </c>
      <c r="AG817" s="12">
        <f>COUNTIF(Table16[[#This Row],[Catalogue of the Museum of London Antiquities 1854]:[Illustrations of Roman London 1859]],"=y")</f>
        <v>1</v>
      </c>
      <c r="AH817" s="12" t="str">
        <f>CONCATENATE(Table16[[#This Row],[Surname]],", ",Table16[[#This Row],[First name]])</f>
        <v xml:space="preserve">Virtue, </v>
      </c>
    </row>
    <row r="818" spans="1:34" hidden="1" x14ac:dyDescent="0.25">
      <c r="A818" t="s">
        <v>1714</v>
      </c>
      <c r="B818" t="s">
        <v>1715</v>
      </c>
      <c r="J818" t="s">
        <v>9</v>
      </c>
      <c r="P818" t="s">
        <v>1716</v>
      </c>
      <c r="Q818" t="s">
        <v>1291</v>
      </c>
      <c r="R818" s="3" t="s">
        <v>388</v>
      </c>
      <c r="S818" t="s">
        <v>27</v>
      </c>
      <c r="W818" s="3"/>
      <c r="X818" s="3"/>
      <c r="Y818" s="3"/>
      <c r="Z818" s="3"/>
      <c r="AA818" s="3"/>
      <c r="AB818" s="3"/>
      <c r="AC818" s="3" t="s">
        <v>9</v>
      </c>
      <c r="AD818" s="3"/>
      <c r="AE818" s="3"/>
      <c r="AF818" s="3"/>
      <c r="AG818" s="12">
        <f>COUNTIF(Table16[[#This Row],[Catalogue of the Museum of London Antiquities 1854]:[Illustrations of Roman London 1859]],"=y")</f>
        <v>1</v>
      </c>
      <c r="AH818" s="12" t="str">
        <f>CONCATENATE(Table16[[#This Row],[Surname]],", ",Table16[[#This Row],[First name]])</f>
        <v>Wace, Henry Thomas</v>
      </c>
    </row>
    <row r="819" spans="1:34" hidden="1" x14ac:dyDescent="0.25">
      <c r="A819" t="s">
        <v>1399</v>
      </c>
      <c r="B819" t="s">
        <v>1400</v>
      </c>
      <c r="P819" t="s">
        <v>1402</v>
      </c>
      <c r="Q819" t="s">
        <v>1403</v>
      </c>
      <c r="R819" s="3" t="s">
        <v>1404</v>
      </c>
      <c r="S819" t="s">
        <v>431</v>
      </c>
      <c r="W819" s="3"/>
      <c r="X819" s="3"/>
      <c r="Y819" s="3" t="s">
        <v>9</v>
      </c>
      <c r="Z819" s="3"/>
      <c r="AA819" s="3"/>
      <c r="AB819" s="3"/>
      <c r="AC819" s="3"/>
      <c r="AD819" s="3"/>
      <c r="AE819" s="3"/>
      <c r="AF819" s="3"/>
      <c r="AG819" s="12">
        <f>COUNTIF(Table16[[#This Row],[Catalogue of the Museum of London Antiquities 1854]:[Illustrations of Roman London 1859]],"=y")</f>
        <v>1</v>
      </c>
      <c r="AH819" s="12" t="str">
        <f>CONCATENATE(Table16[[#This Row],[Surname]],", ",Table16[[#This Row],[First name]])</f>
        <v>Wakeman, William F</v>
      </c>
    </row>
    <row r="820" spans="1:34" x14ac:dyDescent="0.25">
      <c r="A820" t="s">
        <v>1770</v>
      </c>
      <c r="C820" t="s">
        <v>1771</v>
      </c>
      <c r="D820" t="s">
        <v>9</v>
      </c>
      <c r="F820" t="s">
        <v>9</v>
      </c>
      <c r="R820" s="3"/>
      <c r="S820" t="s">
        <v>27</v>
      </c>
      <c r="W820" s="3"/>
      <c r="X820" s="3"/>
      <c r="Y820" s="3"/>
      <c r="Z820" s="3"/>
      <c r="AA820" s="3"/>
      <c r="AB820" s="3"/>
      <c r="AC820" s="3"/>
      <c r="AD820" s="3"/>
      <c r="AE820" s="3" t="s">
        <v>9</v>
      </c>
      <c r="AF820" s="3"/>
      <c r="AG820" s="12">
        <f>COUNTIF(Table16[[#This Row],[Catalogue of the Museum of London Antiquities 1854]:[Illustrations of Roman London 1859]],"=y")</f>
        <v>1</v>
      </c>
      <c r="AH820" s="12" t="str">
        <f>CONCATENATE(Table16[[#This Row],[Surname]],", ",Table16[[#This Row],[First name]])</f>
        <v xml:space="preserve">Waldegrave, </v>
      </c>
    </row>
    <row r="821" spans="1:34" hidden="1" x14ac:dyDescent="0.25">
      <c r="A821" t="s">
        <v>1247</v>
      </c>
      <c r="B821" t="s">
        <v>1248</v>
      </c>
      <c r="C821" t="s">
        <v>24</v>
      </c>
      <c r="E821" t="s">
        <v>9</v>
      </c>
      <c r="P821" t="s">
        <v>1061</v>
      </c>
      <c r="Q821" t="s">
        <v>1249</v>
      </c>
      <c r="R821" s="3" t="s">
        <v>266</v>
      </c>
      <c r="S821" t="s">
        <v>27</v>
      </c>
      <c r="W821" s="3" t="s">
        <v>9</v>
      </c>
      <c r="X821" s="3" t="s">
        <v>9</v>
      </c>
      <c r="Y821" s="3"/>
      <c r="Z821" s="3"/>
      <c r="AA821" s="3"/>
      <c r="AB821" s="3"/>
      <c r="AC821" s="3"/>
      <c r="AD821" s="3"/>
      <c r="AE821" s="3"/>
      <c r="AF821" s="3"/>
      <c r="AG821" s="12">
        <f>COUNTIF(Table16[[#This Row],[Catalogue of the Museum of London Antiquities 1854]:[Illustrations of Roman London 1859]],"=y")</f>
        <v>2</v>
      </c>
      <c r="AH821" s="12" t="str">
        <f>CONCATENATE(Table16[[#This Row],[Surname]],", ",Table16[[#This Row],[First name]])</f>
        <v>Walford, Edward Gibbs</v>
      </c>
    </row>
    <row r="822" spans="1:34" hidden="1" x14ac:dyDescent="0.25">
      <c r="A822" t="s">
        <v>1164</v>
      </c>
      <c r="B822" t="s">
        <v>2141</v>
      </c>
      <c r="P822" t="s">
        <v>2142</v>
      </c>
      <c r="Q822" t="s">
        <v>2143</v>
      </c>
      <c r="R822" s="3" t="s">
        <v>1683</v>
      </c>
      <c r="S822" t="s">
        <v>27</v>
      </c>
      <c r="W822" s="3"/>
      <c r="X822" s="3"/>
      <c r="Y822" s="3"/>
      <c r="Z822" s="3"/>
      <c r="AA822" s="3"/>
      <c r="AB822" s="3"/>
      <c r="AC822" s="3"/>
      <c r="AD822" s="3"/>
      <c r="AE822" s="3"/>
      <c r="AF822" s="3" t="s">
        <v>9</v>
      </c>
      <c r="AG822" s="12">
        <f>COUNTIF(Table16[[#This Row],[Catalogue of the Museum of London Antiquities 1854]:[Illustrations of Roman London 1859]],"=y")</f>
        <v>1</v>
      </c>
      <c r="AH822" s="12" t="str">
        <f>CONCATENATE(Table16[[#This Row],[Surname]],", ",Table16[[#This Row],[First name]])</f>
        <v>Walker, Edward S</v>
      </c>
    </row>
    <row r="823" spans="1:34" hidden="1" x14ac:dyDescent="0.25">
      <c r="A823" t="s">
        <v>1164</v>
      </c>
      <c r="B823" t="s">
        <v>2144</v>
      </c>
      <c r="C823" t="s">
        <v>24</v>
      </c>
      <c r="E823" t="s">
        <v>9</v>
      </c>
      <c r="P823" t="s">
        <v>2145</v>
      </c>
      <c r="Q823" t="s">
        <v>16</v>
      </c>
      <c r="R823" s="3" t="s">
        <v>16</v>
      </c>
      <c r="S823" t="s">
        <v>27</v>
      </c>
      <c r="W823" s="3"/>
      <c r="X823" s="3"/>
      <c r="Y823" s="3"/>
      <c r="Z823" s="3"/>
      <c r="AA823" s="3"/>
      <c r="AB823" s="3"/>
      <c r="AC823" s="3"/>
      <c r="AD823" s="3"/>
      <c r="AE823" s="3"/>
      <c r="AF823" s="3" t="s">
        <v>9</v>
      </c>
      <c r="AG823" s="12">
        <f>COUNTIF(Table16[[#This Row],[Catalogue of the Museum of London Antiquities 1854]:[Illustrations of Roman London 1859]],"=y")</f>
        <v>1</v>
      </c>
      <c r="AH823" s="12" t="str">
        <f>CONCATENATE(Table16[[#This Row],[Surname]],", ",Table16[[#This Row],[First name]])</f>
        <v>Walker, Aston H</v>
      </c>
    </row>
    <row r="824" spans="1:34" hidden="1" x14ac:dyDescent="0.25">
      <c r="A824" t="s">
        <v>1164</v>
      </c>
      <c r="B824" t="s">
        <v>1165</v>
      </c>
      <c r="P824" t="s">
        <v>1166</v>
      </c>
      <c r="Q824" t="s">
        <v>16</v>
      </c>
      <c r="R824" s="3" t="s">
        <v>16</v>
      </c>
      <c r="S824" t="s">
        <v>27</v>
      </c>
      <c r="W824" s="3"/>
      <c r="X824" s="3"/>
      <c r="Y824" s="3"/>
      <c r="Z824" s="3"/>
      <c r="AA824" s="3"/>
      <c r="AB824" s="3"/>
      <c r="AC824" s="3"/>
      <c r="AD824" s="3" t="s">
        <v>9</v>
      </c>
      <c r="AE824" s="3"/>
      <c r="AF824" s="3"/>
      <c r="AG824" s="12">
        <f>COUNTIF(Table16[[#This Row],[Catalogue of the Museum of London Antiquities 1854]:[Illustrations of Roman London 1859]],"=y")</f>
        <v>1</v>
      </c>
      <c r="AH824" s="12" t="str">
        <f>CONCATENATE(Table16[[#This Row],[Surname]],", ",Table16[[#This Row],[First name]])</f>
        <v>Walker, Joshua Jun</v>
      </c>
    </row>
    <row r="825" spans="1:34" hidden="1" x14ac:dyDescent="0.25">
      <c r="A825" t="s">
        <v>734</v>
      </c>
      <c r="B825" t="s">
        <v>735</v>
      </c>
      <c r="P825" t="s">
        <v>1605</v>
      </c>
      <c r="Q825" t="s">
        <v>16</v>
      </c>
      <c r="R825" s="3" t="s">
        <v>16</v>
      </c>
      <c r="S825" t="s">
        <v>27</v>
      </c>
      <c r="V825" t="s">
        <v>9</v>
      </c>
      <c r="W825" s="3" t="s">
        <v>9</v>
      </c>
      <c r="X825" s="3" t="s">
        <v>9</v>
      </c>
      <c r="Y825" s="3" t="s">
        <v>9</v>
      </c>
      <c r="Z825" s="3" t="s">
        <v>9</v>
      </c>
      <c r="AA825" s="3" t="s">
        <v>9</v>
      </c>
      <c r="AB825" s="3" t="s">
        <v>9</v>
      </c>
      <c r="AC825" s="3" t="s">
        <v>9</v>
      </c>
      <c r="AD825" s="3" t="s">
        <v>9</v>
      </c>
      <c r="AE825" s="3"/>
      <c r="AF825" s="3" t="s">
        <v>9</v>
      </c>
      <c r="AG825" s="12">
        <f>COUNTIF(Table16[[#This Row],[Catalogue of the Museum of London Antiquities 1854]:[Illustrations of Roman London 1859]],"=y")</f>
        <v>10</v>
      </c>
      <c r="AH825" s="12" t="str">
        <f>CONCATENATE(Table16[[#This Row],[Surname]],", ",Table16[[#This Row],[First name]])</f>
        <v>Waller, John Green</v>
      </c>
    </row>
    <row r="826" spans="1:34" hidden="1" x14ac:dyDescent="0.25">
      <c r="A826" t="s">
        <v>2146</v>
      </c>
      <c r="B826" t="s">
        <v>2147</v>
      </c>
      <c r="C826" t="s">
        <v>369</v>
      </c>
      <c r="Q826" t="s">
        <v>92</v>
      </c>
      <c r="R826" s="3" t="s">
        <v>68</v>
      </c>
      <c r="S826" t="s">
        <v>27</v>
      </c>
      <c r="W826" s="3"/>
      <c r="X826" s="3"/>
      <c r="Y826" s="3"/>
      <c r="Z826" s="3"/>
      <c r="AA826" s="3"/>
      <c r="AB826" s="3"/>
      <c r="AC826" s="3"/>
      <c r="AD826" s="3"/>
      <c r="AE826" s="3"/>
      <c r="AF826" s="3" t="s">
        <v>9</v>
      </c>
      <c r="AG826" s="12">
        <f>COUNTIF(Table16[[#This Row],[Catalogue of the Museum of London Antiquities 1854]:[Illustrations of Roman London 1859]],"=y")</f>
        <v>1</v>
      </c>
      <c r="AH826" s="12" t="str">
        <f>CONCATENATE(Table16[[#This Row],[Surname]],", ",Table16[[#This Row],[First name]])</f>
        <v>Walne, H</v>
      </c>
    </row>
    <row r="827" spans="1:34" hidden="1" x14ac:dyDescent="0.25">
      <c r="A827" t="s">
        <v>1764</v>
      </c>
      <c r="P827" t="s">
        <v>1765</v>
      </c>
      <c r="Q827" t="s">
        <v>1743</v>
      </c>
      <c r="R827" s="3" t="s">
        <v>3253</v>
      </c>
      <c r="S827" t="s">
        <v>27</v>
      </c>
      <c r="W827" s="3"/>
      <c r="X827" s="3"/>
      <c r="Y827" s="3"/>
      <c r="Z827" s="3"/>
      <c r="AA827" s="3"/>
      <c r="AB827" s="3"/>
      <c r="AC827" s="3"/>
      <c r="AD827" s="3"/>
      <c r="AE827" s="3" t="s">
        <v>9</v>
      </c>
      <c r="AF827" s="3"/>
      <c r="AG827" s="12">
        <f>COUNTIF(Table16[[#This Row],[Catalogue of the Museum of London Antiquities 1854]:[Illustrations of Roman London 1859]],"=y")</f>
        <v>1</v>
      </c>
      <c r="AH827" s="12" t="str">
        <f>CONCATENATE(Table16[[#This Row],[Surname]],", ",Table16[[#This Row],[First name]])</f>
        <v xml:space="preserve">Walters, </v>
      </c>
    </row>
    <row r="828" spans="1:34" hidden="1" x14ac:dyDescent="0.25">
      <c r="A828" t="s">
        <v>736</v>
      </c>
      <c r="B828" t="s">
        <v>72</v>
      </c>
      <c r="J828" t="s">
        <v>9</v>
      </c>
      <c r="P828" t="s">
        <v>737</v>
      </c>
      <c r="Q828" t="s">
        <v>738</v>
      </c>
      <c r="R828" s="3" t="s">
        <v>739</v>
      </c>
      <c r="S828" t="s">
        <v>27</v>
      </c>
      <c r="V828" t="s">
        <v>9</v>
      </c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12">
        <f>COUNTIF(Table16[[#This Row],[Catalogue of the Museum of London Antiquities 1854]:[Illustrations of Roman London 1859]],"=y")</f>
        <v>1</v>
      </c>
      <c r="AH828" s="12" t="str">
        <f>CONCATENATE(Table16[[#This Row],[Surname]],", ",Table16[[#This Row],[First name]])</f>
        <v>Wansey, William</v>
      </c>
    </row>
    <row r="829" spans="1:34" hidden="1" x14ac:dyDescent="0.25">
      <c r="A829" t="s">
        <v>740</v>
      </c>
      <c r="B829" t="s">
        <v>113</v>
      </c>
      <c r="C829" t="s">
        <v>2148</v>
      </c>
      <c r="Q829" t="s">
        <v>131</v>
      </c>
      <c r="R829" s="3" t="s">
        <v>3252</v>
      </c>
      <c r="S829" t="s">
        <v>27</v>
      </c>
      <c r="V829" t="s">
        <v>9</v>
      </c>
      <c r="W829" s="3"/>
      <c r="X829" s="3"/>
      <c r="Y829" s="3"/>
      <c r="Z829" s="3"/>
      <c r="AA829" s="3"/>
      <c r="AB829" s="3"/>
      <c r="AC829" s="3"/>
      <c r="AD829" s="3"/>
      <c r="AE829" s="3"/>
      <c r="AF829" s="3" t="s">
        <v>9</v>
      </c>
      <c r="AG829" s="12">
        <f>COUNTIF(Table16[[#This Row],[Catalogue of the Museum of London Antiquities 1854]:[Illustrations of Roman London 1859]],"=y")</f>
        <v>2</v>
      </c>
      <c r="AH829" s="12" t="str">
        <f>CONCATENATE(Table16[[#This Row],[Surname]],", ",Table16[[#This Row],[First name]])</f>
        <v>Wardell, James</v>
      </c>
    </row>
    <row r="830" spans="1:34" hidden="1" x14ac:dyDescent="0.25">
      <c r="A830" t="s">
        <v>741</v>
      </c>
      <c r="C830" t="s">
        <v>369</v>
      </c>
      <c r="P830" t="s">
        <v>742</v>
      </c>
      <c r="Q830" t="s">
        <v>551</v>
      </c>
      <c r="R830" s="3" t="s">
        <v>537</v>
      </c>
      <c r="S830" t="s">
        <v>27</v>
      </c>
      <c r="V830" t="s">
        <v>9</v>
      </c>
      <c r="W830" s="3"/>
      <c r="X830" s="3"/>
      <c r="Y830" s="3"/>
      <c r="Z830" s="3"/>
      <c r="AA830" s="3"/>
      <c r="AB830" s="3"/>
      <c r="AC830" s="3" t="s">
        <v>9</v>
      </c>
      <c r="AD830" s="3"/>
      <c r="AE830" s="3"/>
      <c r="AF830" s="3"/>
      <c r="AG830" s="12">
        <f>COUNTIF(Table16[[#This Row],[Catalogue of the Museum of London Antiquities 1854]:[Illustrations of Roman London 1859]],"=y")</f>
        <v>2</v>
      </c>
      <c r="AH830" s="12" t="str">
        <f>CONCATENATE(Table16[[#This Row],[Surname]],", ",Table16[[#This Row],[First name]])</f>
        <v xml:space="preserve">Warne, </v>
      </c>
    </row>
    <row r="831" spans="1:34" x14ac:dyDescent="0.25">
      <c r="A831" t="s">
        <v>741</v>
      </c>
      <c r="B831" t="s">
        <v>29</v>
      </c>
      <c r="D831" t="s">
        <v>9</v>
      </c>
      <c r="P831" t="s">
        <v>3241</v>
      </c>
      <c r="Q831" t="s">
        <v>16</v>
      </c>
      <c r="R831" s="3" t="s">
        <v>16</v>
      </c>
      <c r="S831" t="s">
        <v>27</v>
      </c>
      <c r="V831" t="s">
        <v>9</v>
      </c>
      <c r="W831" s="3" t="s">
        <v>9</v>
      </c>
      <c r="X831" s="3" t="s">
        <v>9</v>
      </c>
      <c r="Y831" s="3" t="s">
        <v>9</v>
      </c>
      <c r="Z831" s="3" t="s">
        <v>9</v>
      </c>
      <c r="AA831" s="3" t="s">
        <v>9</v>
      </c>
      <c r="AB831" s="3" t="s">
        <v>9</v>
      </c>
      <c r="AC831" s="3" t="s">
        <v>9</v>
      </c>
      <c r="AD831" s="3"/>
      <c r="AE831" s="3" t="s">
        <v>9</v>
      </c>
      <c r="AF831" s="3" t="s">
        <v>9</v>
      </c>
      <c r="AG831" s="12">
        <f>COUNTIF(Table16[[#This Row],[Catalogue of the Museum of London Antiquities 1854]:[Illustrations of Roman London 1859]],"=y")</f>
        <v>10</v>
      </c>
      <c r="AH831" s="12" t="str">
        <f>CONCATENATE(Table16[[#This Row],[Surname]],", ",Table16[[#This Row],[First name]])</f>
        <v>Warne, Charles</v>
      </c>
    </row>
    <row r="832" spans="1:34" hidden="1" x14ac:dyDescent="0.25">
      <c r="A832" s="3" t="s">
        <v>743</v>
      </c>
      <c r="B832" s="3" t="s">
        <v>40</v>
      </c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 t="s">
        <v>744</v>
      </c>
      <c r="R832" s="3" t="s">
        <v>128</v>
      </c>
      <c r="S832" s="3" t="s">
        <v>27</v>
      </c>
      <c r="T832" s="3"/>
      <c r="U832" s="3"/>
      <c r="V832" s="3" t="s">
        <v>9</v>
      </c>
      <c r="W832" s="3" t="s">
        <v>9</v>
      </c>
      <c r="X832" s="3" t="s">
        <v>9</v>
      </c>
      <c r="Y832" s="3" t="s">
        <v>9</v>
      </c>
      <c r="Z832" s="3" t="s">
        <v>9</v>
      </c>
      <c r="AA832" s="3" t="s">
        <v>9</v>
      </c>
      <c r="AB832" s="3" t="s">
        <v>9</v>
      </c>
      <c r="AC832" s="3"/>
      <c r="AD832" s="3"/>
      <c r="AE832" s="3"/>
      <c r="AF832" s="3" t="s">
        <v>9</v>
      </c>
      <c r="AG832" s="12">
        <f>COUNTIF(Table16[[#This Row],[Catalogue of the Museum of London Antiquities 1854]:[Illustrations of Roman London 1859]],"=y")</f>
        <v>8</v>
      </c>
      <c r="AH832" s="12" t="str">
        <f>CONCATENATE(Table16[[#This Row],[Surname]],", ",Table16[[#This Row],[First name]])</f>
        <v>Warren, Joseph</v>
      </c>
    </row>
    <row r="833" spans="1:34" x14ac:dyDescent="0.25">
      <c r="A833" t="s">
        <v>745</v>
      </c>
      <c r="B833" t="s">
        <v>746</v>
      </c>
      <c r="C833" t="s">
        <v>1289</v>
      </c>
      <c r="D833" t="s">
        <v>9</v>
      </c>
      <c r="I833" t="s">
        <v>48</v>
      </c>
      <c r="J833" t="s">
        <v>9</v>
      </c>
      <c r="N833" t="s">
        <v>2232</v>
      </c>
      <c r="P833" t="s">
        <v>1167</v>
      </c>
      <c r="Q833" t="s">
        <v>747</v>
      </c>
      <c r="R833" s="3" t="s">
        <v>230</v>
      </c>
      <c r="S833" t="s">
        <v>27</v>
      </c>
      <c r="V833" t="s">
        <v>9</v>
      </c>
      <c r="W833" s="3"/>
      <c r="X833" s="3" t="s">
        <v>9</v>
      </c>
      <c r="Y833" s="3" t="s">
        <v>9</v>
      </c>
      <c r="Z833" s="3" t="s">
        <v>9</v>
      </c>
      <c r="AA833" s="3" t="s">
        <v>9</v>
      </c>
      <c r="AB833" s="3" t="s">
        <v>9</v>
      </c>
      <c r="AC833" s="3"/>
      <c r="AD833" s="3" t="s">
        <v>9</v>
      </c>
      <c r="AE833" s="3" t="s">
        <v>9</v>
      </c>
      <c r="AF833" s="3" t="s">
        <v>9</v>
      </c>
      <c r="AG833" s="12">
        <f>COUNTIF(Table16[[#This Row],[Catalogue of the Museum of London Antiquities 1854]:[Illustrations of Roman London 1859]],"=y")</f>
        <v>9</v>
      </c>
      <c r="AH833" s="12" t="str">
        <f>CONCATENATE(Table16[[#This Row],[Surname]],", ",Table16[[#This Row],[First name]])</f>
        <v>Way, Albert</v>
      </c>
    </row>
    <row r="834" spans="1:34" x14ac:dyDescent="0.25">
      <c r="A834" t="s">
        <v>748</v>
      </c>
      <c r="B834" t="s">
        <v>749</v>
      </c>
      <c r="D834" t="s">
        <v>9</v>
      </c>
      <c r="J834" t="s">
        <v>9</v>
      </c>
      <c r="P834" t="s">
        <v>750</v>
      </c>
      <c r="Q834" t="s">
        <v>330</v>
      </c>
      <c r="R834" s="3" t="s">
        <v>3252</v>
      </c>
      <c r="S834" t="s">
        <v>27</v>
      </c>
      <c r="V834" t="s">
        <v>9</v>
      </c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12">
        <f>COUNTIF(Table16[[#This Row],[Catalogue of the Museum of London Antiquities 1854]:[Illustrations of Roman London 1859]],"=y")</f>
        <v>1</v>
      </c>
      <c r="AH834" s="12" t="str">
        <f>CONCATENATE(Table16[[#This Row],[Surname]],", ",Table16[[#This Row],[First name]])</f>
        <v>Waterton, Edmund</v>
      </c>
    </row>
    <row r="835" spans="1:34" hidden="1" x14ac:dyDescent="0.25">
      <c r="A835" t="s">
        <v>1168</v>
      </c>
      <c r="B835" t="s">
        <v>2150</v>
      </c>
      <c r="C835" t="s">
        <v>2151</v>
      </c>
      <c r="N835" t="s">
        <v>2234</v>
      </c>
      <c r="P835" t="s">
        <v>2152</v>
      </c>
      <c r="Q835" t="s">
        <v>16</v>
      </c>
      <c r="R835" s="3" t="s">
        <v>16</v>
      </c>
      <c r="S835" t="s">
        <v>27</v>
      </c>
      <c r="W835" s="3"/>
      <c r="X835" s="3"/>
      <c r="Y835" s="3"/>
      <c r="Z835" s="3"/>
      <c r="AA835" s="3"/>
      <c r="AB835" s="3"/>
      <c r="AC835" s="3"/>
      <c r="AD835" s="3"/>
      <c r="AE835" s="3"/>
      <c r="AF835" s="3" t="s">
        <v>9</v>
      </c>
      <c r="AG835" s="12">
        <f>COUNTIF(Table16[[#This Row],[Catalogue of the Museum of London Antiquities 1854]:[Illustrations of Roman London 1859]],"=y")</f>
        <v>1</v>
      </c>
      <c r="AH835" s="12" t="str">
        <f>CONCATENATE(Table16[[#This Row],[Surname]],", ",Table16[[#This Row],[First name]])</f>
        <v>Webb, G Bish</v>
      </c>
    </row>
    <row r="836" spans="1:34" hidden="1" x14ac:dyDescent="0.25">
      <c r="A836" t="s">
        <v>1168</v>
      </c>
      <c r="B836" t="s">
        <v>72</v>
      </c>
      <c r="P836" t="s">
        <v>1169</v>
      </c>
      <c r="Q836" t="s">
        <v>16</v>
      </c>
      <c r="R836" s="3" t="s">
        <v>16</v>
      </c>
      <c r="S836" t="s">
        <v>27</v>
      </c>
      <c r="W836" s="3"/>
      <c r="X836" s="3"/>
      <c r="Y836" s="3"/>
      <c r="Z836" s="3"/>
      <c r="AA836" s="3"/>
      <c r="AB836" s="3"/>
      <c r="AC836" s="3"/>
      <c r="AD836" s="3" t="s">
        <v>9</v>
      </c>
      <c r="AE836" s="3"/>
      <c r="AF836" s="3"/>
      <c r="AG836" s="12">
        <f>COUNTIF(Table16[[#This Row],[Catalogue of the Museum of London Antiquities 1854]:[Illustrations of Roman London 1859]],"=y")</f>
        <v>1</v>
      </c>
      <c r="AH836" s="12" t="str">
        <f>CONCATENATE(Table16[[#This Row],[Surname]],", ",Table16[[#This Row],[First name]])</f>
        <v>Webb, William</v>
      </c>
    </row>
    <row r="837" spans="1:34" hidden="1" x14ac:dyDescent="0.25">
      <c r="A837" t="s">
        <v>2153</v>
      </c>
      <c r="C837" t="s">
        <v>2154</v>
      </c>
      <c r="M837" t="s">
        <v>9</v>
      </c>
      <c r="N837" t="s">
        <v>1301</v>
      </c>
      <c r="P837" t="s">
        <v>2155</v>
      </c>
      <c r="Q837" t="s">
        <v>16</v>
      </c>
      <c r="R837" s="3" t="s">
        <v>16</v>
      </c>
      <c r="S837" t="s">
        <v>27</v>
      </c>
      <c r="W837" s="3"/>
      <c r="X837" s="3"/>
      <c r="Y837" s="3"/>
      <c r="Z837" s="3"/>
      <c r="AA837" s="3"/>
      <c r="AB837" s="3"/>
      <c r="AC837" s="3"/>
      <c r="AD837" s="3"/>
      <c r="AE837" s="3"/>
      <c r="AF837" s="3" t="s">
        <v>9</v>
      </c>
      <c r="AG837" s="12">
        <f>COUNTIF(Table16[[#This Row],[Catalogue of the Museum of London Antiquities 1854]:[Illustrations of Roman London 1859]],"=y")</f>
        <v>1</v>
      </c>
      <c r="AH837" s="12" t="str">
        <f>CONCATENATE(Table16[[#This Row],[Surname]],", ",Table16[[#This Row],[First name]])</f>
        <v xml:space="preserve">Webster, </v>
      </c>
    </row>
    <row r="838" spans="1:34" hidden="1" x14ac:dyDescent="0.25">
      <c r="A838" t="s">
        <v>2156</v>
      </c>
      <c r="B838" t="s">
        <v>147</v>
      </c>
      <c r="N838" t="s">
        <v>2060</v>
      </c>
      <c r="P838" t="s">
        <v>1014</v>
      </c>
      <c r="Q838" t="s">
        <v>1405</v>
      </c>
      <c r="R838" s="3" t="s">
        <v>3253</v>
      </c>
      <c r="S838" t="s">
        <v>27</v>
      </c>
      <c r="W838" s="3"/>
      <c r="X838" s="3"/>
      <c r="Y838" s="3" t="s">
        <v>9</v>
      </c>
      <c r="Z838" s="3"/>
      <c r="AA838" s="3"/>
      <c r="AB838" s="3"/>
      <c r="AC838" s="3"/>
      <c r="AD838" s="3"/>
      <c r="AE838" s="3"/>
      <c r="AF838" s="3" t="s">
        <v>9</v>
      </c>
      <c r="AG838" s="12">
        <f>COUNTIF(Table16[[#This Row],[Catalogue of the Museum of London Antiquities 1854]:[Illustrations of Roman London 1859]],"=y")</f>
        <v>2</v>
      </c>
      <c r="AH838" s="12" t="str">
        <f>CONCATENATE(Table16[[#This Row],[Surname]],", ",Table16[[#This Row],[First name]])</f>
        <v>Weekes, Richard</v>
      </c>
    </row>
    <row r="839" spans="1:34" x14ac:dyDescent="0.25">
      <c r="A839" t="s">
        <v>751</v>
      </c>
      <c r="B839" t="s">
        <v>29</v>
      </c>
      <c r="C839" t="s">
        <v>24</v>
      </c>
      <c r="D839" t="s">
        <v>9</v>
      </c>
      <c r="E839" t="s">
        <v>9</v>
      </c>
      <c r="Q839" t="s">
        <v>219</v>
      </c>
      <c r="R839" s="3" t="s">
        <v>3252</v>
      </c>
      <c r="S839" t="s">
        <v>27</v>
      </c>
      <c r="V839" t="s">
        <v>9</v>
      </c>
      <c r="W839" s="3"/>
      <c r="X839" s="3" t="s">
        <v>9</v>
      </c>
      <c r="Y839" s="3" t="s">
        <v>9</v>
      </c>
      <c r="Z839" s="3" t="s">
        <v>9</v>
      </c>
      <c r="AA839" s="3" t="s">
        <v>9</v>
      </c>
      <c r="AB839" s="3"/>
      <c r="AC839" s="3"/>
      <c r="AD839" s="3" t="s">
        <v>9</v>
      </c>
      <c r="AE839" s="3" t="s">
        <v>9</v>
      </c>
      <c r="AF839" s="3"/>
      <c r="AG839" s="12">
        <f>COUNTIF(Table16[[#This Row],[Catalogue of the Museum of London Antiquities 1854]:[Illustrations of Roman London 1859]],"=y")</f>
        <v>7</v>
      </c>
      <c r="AH839" s="12" t="str">
        <f>CONCATENATE(Table16[[#This Row],[Surname]],", ",Table16[[#This Row],[First name]])</f>
        <v>Wellbeloved, Charles</v>
      </c>
    </row>
    <row r="840" spans="1:34" hidden="1" x14ac:dyDescent="0.25">
      <c r="A840" t="s">
        <v>1521</v>
      </c>
      <c r="B840" t="s">
        <v>333</v>
      </c>
      <c r="C840" t="s">
        <v>1325</v>
      </c>
      <c r="Q840" t="s">
        <v>2157</v>
      </c>
      <c r="R840" s="3" t="s">
        <v>2158</v>
      </c>
      <c r="S840" t="s">
        <v>1875</v>
      </c>
      <c r="W840" s="3"/>
      <c r="X840" s="3"/>
      <c r="Y840" s="3"/>
      <c r="Z840" s="3"/>
      <c r="AA840" s="3"/>
      <c r="AB840" s="3"/>
      <c r="AC840" s="3"/>
      <c r="AD840" s="3"/>
      <c r="AE840" s="3"/>
      <c r="AF840" s="3" t="s">
        <v>9</v>
      </c>
      <c r="AG840" s="12">
        <f>COUNTIF(Table16[[#This Row],[Catalogue of the Museum of London Antiquities 1854]:[Illustrations of Roman London 1859]],"=y")</f>
        <v>1</v>
      </c>
      <c r="AH840" s="12" t="str">
        <f>CONCATENATE(Table16[[#This Row],[Surname]],", ",Table16[[#This Row],[First name]])</f>
        <v>Wetter, Augustus</v>
      </c>
    </row>
    <row r="841" spans="1:34" hidden="1" x14ac:dyDescent="0.25">
      <c r="A841" t="s">
        <v>1521</v>
      </c>
      <c r="B841" t="s">
        <v>1522</v>
      </c>
      <c r="P841" t="s">
        <v>1523</v>
      </c>
      <c r="Q841" t="s">
        <v>16</v>
      </c>
      <c r="R841" s="3" t="s">
        <v>16</v>
      </c>
      <c r="S841" t="s">
        <v>27</v>
      </c>
      <c r="W841" s="3"/>
      <c r="X841" s="3"/>
      <c r="Y841" s="3"/>
      <c r="Z841" s="3"/>
      <c r="AA841" s="3" t="s">
        <v>9</v>
      </c>
      <c r="AB841" s="3" t="s">
        <v>9</v>
      </c>
      <c r="AC841" s="3"/>
      <c r="AD841" s="3"/>
      <c r="AE841" s="3"/>
      <c r="AF841" s="3" t="s">
        <v>9</v>
      </c>
      <c r="AG841" s="12">
        <f>COUNTIF(Table16[[#This Row],[Catalogue of the Museum of London Antiquities 1854]:[Illustrations of Roman London 1859]],"=y")</f>
        <v>3</v>
      </c>
      <c r="AH841" s="12" t="str">
        <f>CONCATENATE(Table16[[#This Row],[Surname]],", ",Table16[[#This Row],[First name]])</f>
        <v>Wetter, Conrad</v>
      </c>
    </row>
    <row r="842" spans="1:34" hidden="1" x14ac:dyDescent="0.25">
      <c r="A842" t="s">
        <v>1521</v>
      </c>
      <c r="B842" t="s">
        <v>2159</v>
      </c>
      <c r="C842" t="s">
        <v>2161</v>
      </c>
      <c r="Q842" t="s">
        <v>2160</v>
      </c>
      <c r="R842" s="14" t="s">
        <v>3206</v>
      </c>
      <c r="S842" t="s">
        <v>95</v>
      </c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12">
        <f>COUNTIF(Table16[[#This Row],[Catalogue of the Museum of London Antiquities 1854]:[Illustrations of Roman London 1859]],"=y")</f>
        <v>0</v>
      </c>
      <c r="AH842" s="12" t="str">
        <f>CONCATENATE(Table16[[#This Row],[Surname]],", ",Table16[[#This Row],[First name]])</f>
        <v>Wetter, Carolus</v>
      </c>
    </row>
    <row r="843" spans="1:34" hidden="1" x14ac:dyDescent="0.25">
      <c r="A843" t="s">
        <v>1521</v>
      </c>
      <c r="B843" t="s">
        <v>2162</v>
      </c>
      <c r="C843" t="s">
        <v>2163</v>
      </c>
      <c r="G843" t="s">
        <v>9</v>
      </c>
      <c r="Q843" t="s">
        <v>2011</v>
      </c>
      <c r="R843" s="14" t="s">
        <v>3206</v>
      </c>
      <c r="S843" t="s">
        <v>95</v>
      </c>
      <c r="W843" s="3"/>
      <c r="X843" s="3"/>
      <c r="Y843" s="3"/>
      <c r="Z843" s="3"/>
      <c r="AA843" s="3"/>
      <c r="AB843" s="3"/>
      <c r="AC843" s="3"/>
      <c r="AD843" s="3"/>
      <c r="AE843" s="3"/>
      <c r="AF843" s="3" t="s">
        <v>9</v>
      </c>
      <c r="AG843" s="12">
        <f>COUNTIF(Table16[[#This Row],[Catalogue of the Museum of London Antiquities 1854]:[Illustrations of Roman London 1859]],"=y")</f>
        <v>1</v>
      </c>
      <c r="AH843" s="12" t="str">
        <f>CONCATENATE(Table16[[#This Row],[Surname]],", ",Table16[[#This Row],[First name]])</f>
        <v>Wetter, Johann</v>
      </c>
    </row>
    <row r="844" spans="1:34" x14ac:dyDescent="0.25">
      <c r="A844" t="s">
        <v>1170</v>
      </c>
      <c r="B844" t="s">
        <v>1171</v>
      </c>
      <c r="D844" t="s">
        <v>9</v>
      </c>
      <c r="J844" t="s">
        <v>9</v>
      </c>
      <c r="Q844" t="s">
        <v>199</v>
      </c>
      <c r="R844" s="3" t="s">
        <v>26</v>
      </c>
      <c r="S844" t="s">
        <v>27</v>
      </c>
      <c r="W844" s="3"/>
      <c r="X844" s="3"/>
      <c r="Y844" s="3"/>
      <c r="Z844" s="3"/>
      <c r="AA844" s="3"/>
      <c r="AB844" s="3"/>
      <c r="AC844" s="3"/>
      <c r="AD844" s="3" t="s">
        <v>9</v>
      </c>
      <c r="AE844" s="3"/>
      <c r="AF844" s="3"/>
      <c r="AG844" s="12">
        <f>COUNTIF(Table16[[#This Row],[Catalogue of the Museum of London Antiquities 1854]:[Illustrations of Roman London 1859]],"=y")</f>
        <v>1</v>
      </c>
      <c r="AH844" s="12" t="str">
        <f>CONCATENATE(Table16[[#This Row],[Surname]],", ",Table16[[#This Row],[First name]])</f>
        <v>Whichcord, John Jun</v>
      </c>
    </row>
    <row r="845" spans="1:34" hidden="1" x14ac:dyDescent="0.25">
      <c r="A845" t="s">
        <v>752</v>
      </c>
      <c r="B845" t="s">
        <v>72</v>
      </c>
      <c r="Q845" t="s">
        <v>753</v>
      </c>
      <c r="R845" s="3" t="s">
        <v>128</v>
      </c>
      <c r="S845" t="s">
        <v>27</v>
      </c>
      <c r="V845" t="s">
        <v>9</v>
      </c>
      <c r="W845" s="3"/>
      <c r="X845" s="3" t="s">
        <v>9</v>
      </c>
      <c r="Y845" s="3"/>
      <c r="Z845" s="3"/>
      <c r="AA845" s="3"/>
      <c r="AB845" s="3"/>
      <c r="AC845" s="3"/>
      <c r="AD845" s="3" t="s">
        <v>9</v>
      </c>
      <c r="AE845" s="3"/>
      <c r="AF845" s="3"/>
      <c r="AG845" s="12">
        <f>COUNTIF(Table16[[#This Row],[Catalogue of the Museum of London Antiquities 1854]:[Illustrations of Roman London 1859]],"=y")</f>
        <v>3</v>
      </c>
      <c r="AH845" s="12" t="str">
        <f>CONCATENATE(Table16[[#This Row],[Surname]],", ",Table16[[#This Row],[First name]])</f>
        <v>Whincopp, William</v>
      </c>
    </row>
    <row r="846" spans="1:34" hidden="1" x14ac:dyDescent="0.25">
      <c r="A846" t="s">
        <v>1172</v>
      </c>
      <c r="B846" t="s">
        <v>173</v>
      </c>
      <c r="P846" t="s">
        <v>1717</v>
      </c>
      <c r="Q846" t="s">
        <v>16</v>
      </c>
      <c r="R846" s="3" t="s">
        <v>16</v>
      </c>
      <c r="S846" t="s">
        <v>27</v>
      </c>
      <c r="W846" s="3" t="s">
        <v>9</v>
      </c>
      <c r="X846" s="3" t="s">
        <v>9</v>
      </c>
      <c r="Y846" s="3"/>
      <c r="Z846" s="3"/>
      <c r="AA846" s="3"/>
      <c r="AB846" s="3"/>
      <c r="AC846" s="3" t="s">
        <v>9</v>
      </c>
      <c r="AD846" s="3" t="s">
        <v>9</v>
      </c>
      <c r="AE846" s="3"/>
      <c r="AF846" s="3" t="s">
        <v>9</v>
      </c>
      <c r="AG846" s="12">
        <f>COUNTIF(Table16[[#This Row],[Catalogue of the Museum of London Antiquities 1854]:[Illustrations of Roman London 1859]],"=y")</f>
        <v>5</v>
      </c>
      <c r="AH846" s="12" t="str">
        <f>CONCATENATE(Table16[[#This Row],[Surname]],", ",Table16[[#This Row],[First name]])</f>
        <v>White, Alfred</v>
      </c>
    </row>
    <row r="847" spans="1:34" hidden="1" x14ac:dyDescent="0.25">
      <c r="A847" t="s">
        <v>754</v>
      </c>
      <c r="B847" t="s">
        <v>1406</v>
      </c>
      <c r="Q847" t="s">
        <v>755</v>
      </c>
      <c r="R847" s="3" t="s">
        <v>26</v>
      </c>
      <c r="S847" t="s">
        <v>27</v>
      </c>
      <c r="V847" t="s">
        <v>9</v>
      </c>
      <c r="W847" s="3" t="s">
        <v>9</v>
      </c>
      <c r="X847" s="3" t="s">
        <v>9</v>
      </c>
      <c r="Y847" s="3" t="s">
        <v>9</v>
      </c>
      <c r="Z847" s="3" t="s">
        <v>9</v>
      </c>
      <c r="AA847" s="3" t="s">
        <v>9</v>
      </c>
      <c r="AB847" s="3" t="s">
        <v>9</v>
      </c>
      <c r="AC847" s="3" t="s">
        <v>9</v>
      </c>
      <c r="AD847" s="3" t="s">
        <v>9</v>
      </c>
      <c r="AE847" s="3"/>
      <c r="AF847" s="3" t="s">
        <v>9</v>
      </c>
      <c r="AG847" s="12">
        <f>COUNTIF(Table16[[#This Row],[Catalogue of the Museum of London Antiquities 1854]:[Illustrations of Roman London 1859]],"=y")</f>
        <v>10</v>
      </c>
      <c r="AH847" s="12" t="str">
        <f>CONCATENATE(Table16[[#This Row],[Surname]],", ",Table16[[#This Row],[First name]])</f>
        <v>Wickham, Humphrey</v>
      </c>
    </row>
    <row r="848" spans="1:34" hidden="1" x14ac:dyDescent="0.25">
      <c r="A848" t="s">
        <v>1173</v>
      </c>
      <c r="B848" t="s">
        <v>1174</v>
      </c>
      <c r="P848" t="s">
        <v>1175</v>
      </c>
      <c r="Q848" t="s">
        <v>1176</v>
      </c>
      <c r="R848" s="3" t="s">
        <v>26</v>
      </c>
      <c r="S848" t="s">
        <v>27</v>
      </c>
      <c r="W848" s="3"/>
      <c r="X848" s="3"/>
      <c r="Y848" s="3"/>
      <c r="Z848" s="3"/>
      <c r="AA848" s="3"/>
      <c r="AB848" s="3"/>
      <c r="AC848" s="3"/>
      <c r="AD848" s="3" t="s">
        <v>9</v>
      </c>
      <c r="AE848" s="3"/>
      <c r="AF848" s="3"/>
      <c r="AG848" s="12">
        <f>COUNTIF(Table16[[#This Row],[Catalogue of the Museum of London Antiquities 1854]:[Illustrations of Roman London 1859]],"=y")</f>
        <v>1</v>
      </c>
      <c r="AH848" s="12" t="str">
        <f>CONCATENATE(Table16[[#This Row],[Surname]],", ",Table16[[#This Row],[First name]])</f>
        <v>Wigan, John Alfred</v>
      </c>
    </row>
    <row r="849" spans="1:34" x14ac:dyDescent="0.25">
      <c r="A849" s="3" t="s">
        <v>1177</v>
      </c>
      <c r="B849" s="3" t="s">
        <v>1178</v>
      </c>
      <c r="C849" s="3"/>
      <c r="D849" s="3" t="s">
        <v>3218</v>
      </c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 t="s">
        <v>265</v>
      </c>
      <c r="R849" s="3" t="s">
        <v>266</v>
      </c>
      <c r="S849" s="3" t="s">
        <v>27</v>
      </c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 t="s">
        <v>9</v>
      </c>
      <c r="AE849" s="3"/>
      <c r="AF849" s="3" t="s">
        <v>9</v>
      </c>
      <c r="AG849" s="12">
        <f>COUNTIF(Table16[[#This Row],[Catalogue of the Museum of London Antiquities 1854]:[Illustrations of Roman London 1859]],"=y")</f>
        <v>2</v>
      </c>
      <c r="AH849" s="12" t="str">
        <f>CONCATENATE(Table16[[#This Row],[Surname]],", ",Table16[[#This Row],[First name]])</f>
        <v>Wilde, J G De</v>
      </c>
    </row>
    <row r="850" spans="1:34" x14ac:dyDescent="0.25">
      <c r="A850" t="s">
        <v>1179</v>
      </c>
      <c r="B850" t="s">
        <v>3219</v>
      </c>
      <c r="C850" t="s">
        <v>317</v>
      </c>
      <c r="D850" t="s">
        <v>3220</v>
      </c>
      <c r="P850" t="s">
        <v>1133</v>
      </c>
      <c r="Q850" t="s">
        <v>16</v>
      </c>
      <c r="R850" s="3" t="s">
        <v>16</v>
      </c>
      <c r="S850" t="s">
        <v>27</v>
      </c>
      <c r="W850" s="3"/>
      <c r="X850" s="3" t="s">
        <v>9</v>
      </c>
      <c r="Y850" s="3"/>
      <c r="Z850" s="3"/>
      <c r="AA850" s="3"/>
      <c r="AB850" s="3"/>
      <c r="AC850" s="3"/>
      <c r="AD850" s="3" t="s">
        <v>9</v>
      </c>
      <c r="AE850" s="3"/>
      <c r="AF850" s="3"/>
      <c r="AG850" s="12">
        <f>COUNTIF(Table16[[#This Row],[Catalogue of the Museum of London Antiquities 1854]:[Illustrations of Roman London 1859]],"=y")</f>
        <v>2</v>
      </c>
      <c r="AH850" s="12" t="str">
        <f>CONCATENATE(Table16[[#This Row],[Surname]],", ",Table16[[#This Row],[First name]])</f>
        <v xml:space="preserve">Wilkinson, James John </v>
      </c>
    </row>
    <row r="851" spans="1:34" hidden="1" x14ac:dyDescent="0.25">
      <c r="A851" t="s">
        <v>1179</v>
      </c>
      <c r="B851" t="s">
        <v>11</v>
      </c>
      <c r="J851" t="s">
        <v>9</v>
      </c>
      <c r="M851" t="s">
        <v>9</v>
      </c>
      <c r="N851" t="s">
        <v>1301</v>
      </c>
      <c r="P851" t="s">
        <v>1250</v>
      </c>
      <c r="Q851" t="s">
        <v>16</v>
      </c>
      <c r="R851" s="3" t="s">
        <v>16</v>
      </c>
      <c r="S851" t="s">
        <v>27</v>
      </c>
      <c r="W851" s="3" t="s">
        <v>9</v>
      </c>
      <c r="X851" s="3"/>
      <c r="Y851" s="3" t="s">
        <v>9</v>
      </c>
      <c r="Z851" s="3" t="s">
        <v>9</v>
      </c>
      <c r="AA851" s="3" t="s">
        <v>9</v>
      </c>
      <c r="AB851" s="3" t="s">
        <v>9</v>
      </c>
      <c r="AC851" s="3" t="s">
        <v>9</v>
      </c>
      <c r="AD851" s="3"/>
      <c r="AE851" s="3"/>
      <c r="AF851" s="3"/>
      <c r="AG851" s="12">
        <f>COUNTIF(Table16[[#This Row],[Catalogue of the Museum of London Antiquities 1854]:[Illustrations of Roman London 1859]],"=y")</f>
        <v>6</v>
      </c>
      <c r="AH851" s="12" t="str">
        <f>CONCATENATE(Table16[[#This Row],[Surname]],", ",Table16[[#This Row],[First name]])</f>
        <v>Wilkinson, John</v>
      </c>
    </row>
    <row r="852" spans="1:34" hidden="1" x14ac:dyDescent="0.25">
      <c r="A852" t="s">
        <v>1179</v>
      </c>
      <c r="B852" t="s">
        <v>1181</v>
      </c>
      <c r="C852" t="s">
        <v>24</v>
      </c>
      <c r="E852" t="s">
        <v>9</v>
      </c>
      <c r="Q852" t="s">
        <v>1182</v>
      </c>
      <c r="R852" s="3" t="s">
        <v>26</v>
      </c>
      <c r="S852" t="s">
        <v>27</v>
      </c>
      <c r="W852" s="3"/>
      <c r="X852" s="3"/>
      <c r="Y852" s="3"/>
      <c r="Z852" s="3"/>
      <c r="AA852" s="3"/>
      <c r="AB852" s="3"/>
      <c r="AC852" s="3"/>
      <c r="AD852" s="3" t="s">
        <v>9</v>
      </c>
      <c r="AE852" s="3"/>
      <c r="AF852" s="3"/>
      <c r="AG852" s="12">
        <f>COUNTIF(Table16[[#This Row],[Catalogue of the Museum of London Antiquities 1854]:[Illustrations of Roman London 1859]],"=y")</f>
        <v>1</v>
      </c>
      <c r="AH852" s="12" t="str">
        <f>CONCATENATE(Table16[[#This Row],[Surname]],", ",Table16[[#This Row],[First name]])</f>
        <v>Wilkinson, J J</v>
      </c>
    </row>
    <row r="853" spans="1:34" hidden="1" x14ac:dyDescent="0.25">
      <c r="A853" t="s">
        <v>756</v>
      </c>
      <c r="B853" t="s">
        <v>986</v>
      </c>
      <c r="C853" t="s">
        <v>2165</v>
      </c>
      <c r="H853" t="s">
        <v>9</v>
      </c>
      <c r="I853" t="s">
        <v>585</v>
      </c>
      <c r="P853" t="s">
        <v>2166</v>
      </c>
      <c r="Q853" t="s">
        <v>59</v>
      </c>
      <c r="R853" s="3" t="s">
        <v>489</v>
      </c>
      <c r="S853" t="s">
        <v>27</v>
      </c>
      <c r="W853" s="3"/>
      <c r="X853" s="3"/>
      <c r="Y853" s="3"/>
      <c r="Z853" s="3"/>
      <c r="AA853" s="3"/>
      <c r="AB853" s="3"/>
      <c r="AC853" s="3"/>
      <c r="AD853" s="3"/>
      <c r="AE853" s="3"/>
      <c r="AF853" s="3" t="s">
        <v>9</v>
      </c>
      <c r="AG853" s="12">
        <f>COUNTIF(Table16[[#This Row],[Catalogue of the Museum of London Antiquities 1854]:[Illustrations of Roman London 1859]],"=y")</f>
        <v>1</v>
      </c>
      <c r="AH853" s="12" t="str">
        <f>CONCATENATE(Table16[[#This Row],[Surname]],", ",Table16[[#This Row],[First name]])</f>
        <v>Williams, David</v>
      </c>
    </row>
    <row r="854" spans="1:34" hidden="1" x14ac:dyDescent="0.25">
      <c r="A854" t="s">
        <v>756</v>
      </c>
      <c r="B854" t="s">
        <v>417</v>
      </c>
      <c r="J854" t="s">
        <v>9</v>
      </c>
      <c r="P854" t="s">
        <v>757</v>
      </c>
      <c r="Q854" t="s">
        <v>758</v>
      </c>
      <c r="R854" s="3" t="s">
        <v>759</v>
      </c>
      <c r="S854" t="s">
        <v>27</v>
      </c>
      <c r="V854" t="s">
        <v>9</v>
      </c>
      <c r="W854" s="3"/>
      <c r="X854" s="3"/>
      <c r="Y854" s="3"/>
      <c r="Z854" s="3"/>
      <c r="AA854" s="3"/>
      <c r="AB854" s="3"/>
      <c r="AC854" s="3"/>
      <c r="AD854" s="3" t="s">
        <v>9</v>
      </c>
      <c r="AE854" s="3"/>
      <c r="AF854" s="3"/>
      <c r="AG854" s="12">
        <f>COUNTIF(Table16[[#This Row],[Catalogue of the Museum of London Antiquities 1854]:[Illustrations of Roman London 1859]],"=y")</f>
        <v>2</v>
      </c>
      <c r="AH854" s="12" t="str">
        <f>CONCATENATE(Table16[[#This Row],[Surname]],", ",Table16[[#This Row],[First name]])</f>
        <v>Williams, Benjamin</v>
      </c>
    </row>
    <row r="855" spans="1:34" hidden="1" x14ac:dyDescent="0.25">
      <c r="A855" t="s">
        <v>760</v>
      </c>
      <c r="B855" t="s">
        <v>761</v>
      </c>
      <c r="C855" t="s">
        <v>2201</v>
      </c>
      <c r="E855" t="s">
        <v>9</v>
      </c>
      <c r="H855" t="s">
        <v>9</v>
      </c>
      <c r="P855" t="s">
        <v>762</v>
      </c>
      <c r="Q855" t="s">
        <v>59</v>
      </c>
      <c r="R855" s="3" t="s">
        <v>489</v>
      </c>
      <c r="S855" t="s">
        <v>27</v>
      </c>
      <c r="V855" t="s">
        <v>9</v>
      </c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12">
        <f>COUNTIF(Table16[[#This Row],[Catalogue of the Museum of London Antiquities 1854]:[Illustrations of Roman London 1859]],"=y")</f>
        <v>1</v>
      </c>
      <c r="AH855" s="12" t="str">
        <f>CONCATENATE(Table16[[#This Row],[Surname]],", ",Table16[[#This Row],[First name]])</f>
        <v>Willis, Francis C.</v>
      </c>
    </row>
    <row r="856" spans="1:34" hidden="1" x14ac:dyDescent="0.25">
      <c r="A856" t="s">
        <v>760</v>
      </c>
      <c r="B856" t="s">
        <v>29</v>
      </c>
      <c r="Q856" t="s">
        <v>763</v>
      </c>
      <c r="R856" s="3" t="s">
        <v>26</v>
      </c>
      <c r="S856" t="s">
        <v>27</v>
      </c>
      <c r="V856" t="s">
        <v>9</v>
      </c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12">
        <f>COUNTIF(Table16[[#This Row],[Catalogue of the Museum of London Antiquities 1854]:[Illustrations of Roman London 1859]],"=y")</f>
        <v>1</v>
      </c>
      <c r="AH856" s="12" t="str">
        <f>CONCATENATE(Table16[[#This Row],[Surname]],", ",Table16[[#This Row],[First name]])</f>
        <v>Willis, Charles</v>
      </c>
    </row>
    <row r="857" spans="1:34" hidden="1" x14ac:dyDescent="0.25">
      <c r="A857" t="s">
        <v>1606</v>
      </c>
      <c r="C857" t="s">
        <v>1607</v>
      </c>
      <c r="P857" t="s">
        <v>1608</v>
      </c>
      <c r="Q857" t="s">
        <v>16</v>
      </c>
      <c r="R857" s="3" t="s">
        <v>16</v>
      </c>
      <c r="S857" t="s">
        <v>27</v>
      </c>
      <c r="W857" s="3"/>
      <c r="X857" s="3"/>
      <c r="Y857" s="3"/>
      <c r="Z857" s="3"/>
      <c r="AA857" s="3"/>
      <c r="AB857" s="3" t="s">
        <v>9</v>
      </c>
      <c r="AC857" s="3" t="s">
        <v>9</v>
      </c>
      <c r="AD857" s="3"/>
      <c r="AE857" s="3"/>
      <c r="AF857" s="3"/>
      <c r="AG857" s="12">
        <f>COUNTIF(Table16[[#This Row],[Catalogue of the Museum of London Antiquities 1854]:[Illustrations of Roman London 1859]],"=y")</f>
        <v>2</v>
      </c>
      <c r="AH857" s="12" t="str">
        <f>CONCATENATE(Table16[[#This Row],[Surname]],", ",Table16[[#This Row],[First name]])</f>
        <v xml:space="preserve">Willis &amp; Southeran, </v>
      </c>
    </row>
    <row r="858" spans="1:34" hidden="1" x14ac:dyDescent="0.25">
      <c r="A858" t="s">
        <v>2167</v>
      </c>
      <c r="B858" t="s">
        <v>72</v>
      </c>
      <c r="P858" t="s">
        <v>1825</v>
      </c>
      <c r="Q858" t="s">
        <v>499</v>
      </c>
      <c r="R858" s="3" t="s">
        <v>111</v>
      </c>
      <c r="S858" t="s">
        <v>27</v>
      </c>
      <c r="W858" s="3"/>
      <c r="X858" s="3"/>
      <c r="Y858" s="3"/>
      <c r="Z858" s="3"/>
      <c r="AA858" s="3"/>
      <c r="AB858" s="3"/>
      <c r="AC858" s="3"/>
      <c r="AD858" s="3"/>
      <c r="AE858" s="3"/>
      <c r="AF858" s="3" t="s">
        <v>9</v>
      </c>
      <c r="AG858" s="12">
        <f>COUNTIF(Table16[[#This Row],[Catalogue of the Museum of London Antiquities 1854]:[Illustrations of Roman London 1859]],"=y")</f>
        <v>1</v>
      </c>
      <c r="AH858" s="12" t="str">
        <f>CONCATENATE(Table16[[#This Row],[Surname]],", ",Table16[[#This Row],[First name]])</f>
        <v>Wills, William</v>
      </c>
    </row>
    <row r="859" spans="1:34" x14ac:dyDescent="0.25">
      <c r="A859" t="s">
        <v>764</v>
      </c>
      <c r="B859" t="s">
        <v>371</v>
      </c>
      <c r="C859" t="s">
        <v>2236</v>
      </c>
      <c r="D859" t="s">
        <v>9</v>
      </c>
      <c r="I859" t="s">
        <v>154</v>
      </c>
      <c r="N859" t="s">
        <v>2235</v>
      </c>
      <c r="P859" s="3" t="s">
        <v>2314</v>
      </c>
      <c r="Q859" t="s">
        <v>765</v>
      </c>
      <c r="R859" s="3" t="s">
        <v>1601</v>
      </c>
      <c r="S859" t="s">
        <v>766</v>
      </c>
      <c r="V859" t="s">
        <v>9</v>
      </c>
      <c r="W859" s="3"/>
      <c r="X859" s="3" t="s">
        <v>9</v>
      </c>
      <c r="Y859" s="3" t="s">
        <v>9</v>
      </c>
      <c r="Z859" s="3" t="s">
        <v>9</v>
      </c>
      <c r="AA859" s="3" t="s">
        <v>9</v>
      </c>
      <c r="AB859" s="3" t="s">
        <v>9</v>
      </c>
      <c r="AC859" s="3" t="s">
        <v>9</v>
      </c>
      <c r="AD859" s="3"/>
      <c r="AE859" s="3"/>
      <c r="AF859" s="3"/>
      <c r="AG859" s="12">
        <f>COUNTIF(Table16[[#This Row],[Catalogue of the Museum of London Antiquities 1854]:[Illustrations of Roman London 1859]],"=y")</f>
        <v>7</v>
      </c>
      <c r="AH859" s="12" t="str">
        <f>CONCATENATE(Table16[[#This Row],[Surname]],", ",Table16[[#This Row],[First name]])</f>
        <v>Wilson, Daniel</v>
      </c>
    </row>
    <row r="860" spans="1:34" hidden="1" x14ac:dyDescent="0.25">
      <c r="A860" t="s">
        <v>764</v>
      </c>
      <c r="B860" t="s">
        <v>125</v>
      </c>
      <c r="P860" t="s">
        <v>2168</v>
      </c>
      <c r="Q860" t="s">
        <v>482</v>
      </c>
      <c r="R860" s="3" t="s">
        <v>128</v>
      </c>
      <c r="S860" t="s">
        <v>27</v>
      </c>
      <c r="W860" s="3"/>
      <c r="X860" s="3"/>
      <c r="Y860" s="3"/>
      <c r="Z860" s="3"/>
      <c r="AA860" s="3"/>
      <c r="AB860" s="3"/>
      <c r="AC860" s="3"/>
      <c r="AD860" s="3"/>
      <c r="AE860" s="3"/>
      <c r="AF860" s="3" t="s">
        <v>9</v>
      </c>
      <c r="AG860" s="12">
        <f>COUNTIF(Table16[[#This Row],[Catalogue of the Museum of London Antiquities 1854]:[Illustrations of Roman London 1859]],"=y")</f>
        <v>1</v>
      </c>
      <c r="AH860" s="12" t="str">
        <f>CONCATENATE(Table16[[#This Row],[Surname]],", ",Table16[[#This Row],[First name]])</f>
        <v>Wilson, Henry</v>
      </c>
    </row>
    <row r="861" spans="1:34" hidden="1" x14ac:dyDescent="0.25">
      <c r="A861" t="s">
        <v>764</v>
      </c>
      <c r="B861" t="s">
        <v>2169</v>
      </c>
      <c r="P861" t="s">
        <v>2170</v>
      </c>
      <c r="Q861" t="s">
        <v>16</v>
      </c>
      <c r="R861" s="3" t="s">
        <v>16</v>
      </c>
      <c r="S861" t="s">
        <v>27</v>
      </c>
      <c r="W861" s="3"/>
      <c r="X861" s="3"/>
      <c r="Y861" s="3"/>
      <c r="Z861" s="3"/>
      <c r="AA861" s="3"/>
      <c r="AB861" s="3"/>
      <c r="AC861" s="3"/>
      <c r="AD861" s="3"/>
      <c r="AE861" s="3"/>
      <c r="AF861" s="3" t="s">
        <v>9</v>
      </c>
      <c r="AG861" s="12">
        <f>COUNTIF(Table16[[#This Row],[Catalogue of the Museum of London Antiquities 1854]:[Illustrations of Roman London 1859]],"=y")</f>
        <v>1</v>
      </c>
      <c r="AH861" s="12" t="str">
        <f>CONCATENATE(Table16[[#This Row],[Surname]],", ",Table16[[#This Row],[First name]])</f>
        <v>Wilson, James H</v>
      </c>
    </row>
    <row r="862" spans="1:34" x14ac:dyDescent="0.25">
      <c r="A862" t="s">
        <v>764</v>
      </c>
      <c r="B862" t="s">
        <v>2171</v>
      </c>
      <c r="C862" t="s">
        <v>76</v>
      </c>
      <c r="D862" t="s">
        <v>9</v>
      </c>
      <c r="P862" t="s">
        <v>2172</v>
      </c>
      <c r="Q862" t="s">
        <v>16</v>
      </c>
      <c r="R862" s="3" t="s">
        <v>16</v>
      </c>
      <c r="S862" t="s">
        <v>27</v>
      </c>
      <c r="W862" s="3"/>
      <c r="X862" s="3"/>
      <c r="Y862" s="3"/>
      <c r="Z862" s="3"/>
      <c r="AA862" s="3"/>
      <c r="AB862" s="3"/>
      <c r="AC862" s="3"/>
      <c r="AD862" s="3"/>
      <c r="AE862" s="3"/>
      <c r="AF862" s="3" t="s">
        <v>9</v>
      </c>
      <c r="AG862" s="12">
        <f>COUNTIF(Table16[[#This Row],[Catalogue of the Museum of London Antiquities 1854]:[Illustrations of Roman London 1859]],"=y")</f>
        <v>1</v>
      </c>
      <c r="AH862" s="12" t="str">
        <f>CONCATENATE(Table16[[#This Row],[Surname]],", ",Table16[[#This Row],[First name]])</f>
        <v>Wilson, Thomas Maryon</v>
      </c>
    </row>
    <row r="863" spans="1:34" hidden="1" x14ac:dyDescent="0.25">
      <c r="A863" t="s">
        <v>1251</v>
      </c>
      <c r="B863" t="s">
        <v>11</v>
      </c>
      <c r="P863" t="s">
        <v>1184</v>
      </c>
      <c r="Q863" t="s">
        <v>430</v>
      </c>
      <c r="R863" s="3" t="s">
        <v>430</v>
      </c>
      <c r="S863" t="s">
        <v>431</v>
      </c>
      <c r="W863" s="3" t="s">
        <v>9</v>
      </c>
      <c r="X863" s="3" t="s">
        <v>9</v>
      </c>
      <c r="Y863" s="3"/>
      <c r="Z863" s="3"/>
      <c r="AA863" s="3"/>
      <c r="AB863" s="3"/>
      <c r="AC863" s="3"/>
      <c r="AD863" s="3" t="s">
        <v>9</v>
      </c>
      <c r="AE863" s="3"/>
      <c r="AF863" s="3"/>
      <c r="AG863" s="12">
        <f>COUNTIF(Table16[[#This Row],[Catalogue of the Museum of London Antiquities 1854]:[Illustrations of Roman London 1859]],"=y")</f>
        <v>3</v>
      </c>
      <c r="AH863" s="12" t="str">
        <f>CONCATENATE(Table16[[#This Row],[Surname]],", ",Table16[[#This Row],[First name]])</f>
        <v>Windell, John</v>
      </c>
    </row>
    <row r="864" spans="1:34" hidden="1" x14ac:dyDescent="0.25">
      <c r="A864" t="s">
        <v>1185</v>
      </c>
      <c r="B864" t="s">
        <v>147</v>
      </c>
      <c r="C864" t="s">
        <v>486</v>
      </c>
      <c r="P864" t="s">
        <v>2174</v>
      </c>
      <c r="Q864" t="s">
        <v>16</v>
      </c>
      <c r="R864" s="3" t="s">
        <v>16</v>
      </c>
      <c r="S864" t="s">
        <v>27</v>
      </c>
      <c r="W864" s="3"/>
      <c r="X864" s="3" t="s">
        <v>9</v>
      </c>
      <c r="Y864" s="3" t="s">
        <v>9</v>
      </c>
      <c r="Z864" s="3" t="s">
        <v>9</v>
      </c>
      <c r="AA864" s="3" t="s">
        <v>9</v>
      </c>
      <c r="AB864" s="3" t="s">
        <v>9</v>
      </c>
      <c r="AC864" s="3" t="s">
        <v>9</v>
      </c>
      <c r="AD864" s="3" t="s">
        <v>9</v>
      </c>
      <c r="AE864" s="3"/>
      <c r="AF864" s="3" t="s">
        <v>9</v>
      </c>
      <c r="AG864" s="12">
        <f>COUNTIF(Table16[[#This Row],[Catalogue of the Museum of London Antiquities 1854]:[Illustrations of Roman London 1859]],"=y")</f>
        <v>8</v>
      </c>
      <c r="AH864" s="12" t="str">
        <f>CONCATENATE(Table16[[#This Row],[Surname]],", ",Table16[[#This Row],[First name]])</f>
        <v>Windle, Richard</v>
      </c>
    </row>
    <row r="865" spans="1:34" hidden="1" x14ac:dyDescent="0.25">
      <c r="A865" t="s">
        <v>767</v>
      </c>
      <c r="B865" t="s">
        <v>768</v>
      </c>
      <c r="P865" t="s">
        <v>769</v>
      </c>
      <c r="Q865" t="s">
        <v>16</v>
      </c>
      <c r="R865" s="3" t="s">
        <v>16</v>
      </c>
      <c r="S865" t="s">
        <v>27</v>
      </c>
      <c r="V865" t="s">
        <v>9</v>
      </c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12">
        <f>COUNTIF(Table16[[#This Row],[Catalogue of the Museum of London Antiquities 1854]:[Illustrations of Roman London 1859]],"=y")</f>
        <v>1</v>
      </c>
      <c r="AH865" s="12" t="str">
        <f>CONCATENATE(Table16[[#This Row],[Surname]],", ",Table16[[#This Row],[First name]])</f>
        <v>Wingrove, Drummond B.</v>
      </c>
    </row>
    <row r="866" spans="1:34" x14ac:dyDescent="0.25">
      <c r="A866" t="s">
        <v>2173</v>
      </c>
      <c r="B866" t="s">
        <v>29</v>
      </c>
      <c r="D866" t="s">
        <v>9</v>
      </c>
      <c r="P866" t="s">
        <v>1183</v>
      </c>
      <c r="Q866" t="s">
        <v>330</v>
      </c>
      <c r="R866" s="3" t="s">
        <v>3252</v>
      </c>
      <c r="S866" t="s">
        <v>27</v>
      </c>
      <c r="V866" t="s">
        <v>9</v>
      </c>
      <c r="W866" s="3"/>
      <c r="X866" s="3"/>
      <c r="Y866" s="3"/>
      <c r="Z866" s="3"/>
      <c r="AA866" s="3"/>
      <c r="AB866" s="3"/>
      <c r="AC866" s="3"/>
      <c r="AD866" s="3" t="s">
        <v>9</v>
      </c>
      <c r="AE866" s="3"/>
      <c r="AF866" s="3" t="s">
        <v>9</v>
      </c>
      <c r="AG866" s="12">
        <f>COUNTIF(Table16[[#This Row],[Catalogue of the Museum of London Antiquities 1854]:[Illustrations of Roman London 1859]],"=y")</f>
        <v>3</v>
      </c>
      <c r="AH866" s="12" t="str">
        <f>CONCATENATE(Table16[[#This Row],[Surname]],", ",Table16[[#This Row],[First name]])</f>
        <v>Wynn, Charles</v>
      </c>
    </row>
    <row r="867" spans="1:34" hidden="1" x14ac:dyDescent="0.25">
      <c r="A867" t="s">
        <v>1407</v>
      </c>
      <c r="B867" t="s">
        <v>1408</v>
      </c>
      <c r="Q867" t="s">
        <v>726</v>
      </c>
      <c r="R867" s="3" t="s">
        <v>68</v>
      </c>
      <c r="S867" t="s">
        <v>27</v>
      </c>
      <c r="W867" s="3"/>
      <c r="X867" s="3"/>
      <c r="Y867" s="3" t="s">
        <v>9</v>
      </c>
      <c r="Z867" s="3"/>
      <c r="AA867" s="3"/>
      <c r="AB867" s="3"/>
      <c r="AC867" s="3"/>
      <c r="AD867" s="3"/>
      <c r="AE867" s="3"/>
      <c r="AF867" s="3"/>
      <c r="AG867" s="12">
        <f>COUNTIF(Table16[[#This Row],[Catalogue of the Museum of London Antiquities 1854]:[Illustrations of Roman London 1859]],"=y")</f>
        <v>1</v>
      </c>
      <c r="AH867" s="12" t="str">
        <f>CONCATENATE(Table16[[#This Row],[Surname]],", ",Table16[[#This Row],[First name]])</f>
        <v>Winter, C J W</v>
      </c>
    </row>
    <row r="868" spans="1:34" hidden="1" x14ac:dyDescent="0.25">
      <c r="A868" t="s">
        <v>770</v>
      </c>
      <c r="B868" t="s">
        <v>72</v>
      </c>
      <c r="Q868" t="s">
        <v>184</v>
      </c>
      <c r="R868" s="3" t="s">
        <v>185</v>
      </c>
      <c r="S868" t="s">
        <v>27</v>
      </c>
      <c r="V868" t="s">
        <v>9</v>
      </c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12">
        <f>COUNTIF(Table16[[#This Row],[Catalogue of the Museum of London Antiquities 1854]:[Illustrations of Roman London 1859]],"=y")</f>
        <v>1</v>
      </c>
      <c r="AH868" s="12" t="str">
        <f>CONCATENATE(Table16[[#This Row],[Surname]],", ",Table16[[#This Row],[First name]])</f>
        <v>Wire, William</v>
      </c>
    </row>
    <row r="869" spans="1:34" hidden="1" x14ac:dyDescent="0.25">
      <c r="A869" t="s">
        <v>1609</v>
      </c>
      <c r="B869" t="s">
        <v>1610</v>
      </c>
      <c r="C869" t="s">
        <v>1581</v>
      </c>
      <c r="F869" t="s">
        <v>9</v>
      </c>
      <c r="P869" t="s">
        <v>1611</v>
      </c>
      <c r="Q869" t="s">
        <v>1612</v>
      </c>
      <c r="R869" s="3" t="s">
        <v>1612</v>
      </c>
      <c r="S869" t="s">
        <v>211</v>
      </c>
      <c r="W869" s="3"/>
      <c r="X869" s="3"/>
      <c r="Y869" s="3"/>
      <c r="Z869" s="3"/>
      <c r="AA869" s="3"/>
      <c r="AB869" s="3" t="s">
        <v>9</v>
      </c>
      <c r="AC869" s="3" t="s">
        <v>9</v>
      </c>
      <c r="AD869" s="3"/>
      <c r="AE869" s="3"/>
      <c r="AF869" s="3"/>
      <c r="AG869" s="12">
        <f>COUNTIF(Table16[[#This Row],[Catalogue of the Museum of London Antiquities 1854]:[Illustrations of Roman London 1859]],"=y")</f>
        <v>2</v>
      </c>
      <c r="AH869" s="12" t="str">
        <f>CONCATENATE(Table16[[#This Row],[Surname]],", ",Table16[[#This Row],[First name]])</f>
        <v>Witte, Jules de</v>
      </c>
    </row>
    <row r="870" spans="1:34" hidden="1" x14ac:dyDescent="0.25">
      <c r="A870" t="s">
        <v>2175</v>
      </c>
      <c r="B870" t="s">
        <v>11</v>
      </c>
      <c r="P870" t="s">
        <v>771</v>
      </c>
      <c r="Q870" t="s">
        <v>92</v>
      </c>
      <c r="R870" s="3" t="s">
        <v>68</v>
      </c>
      <c r="S870" t="s">
        <v>27</v>
      </c>
      <c r="V870" t="s">
        <v>9</v>
      </c>
      <c r="W870" s="3"/>
      <c r="X870" s="3"/>
      <c r="Y870" s="3" t="s">
        <v>9</v>
      </c>
      <c r="Z870" s="3" t="s">
        <v>9</v>
      </c>
      <c r="AA870" s="3" t="s">
        <v>9</v>
      </c>
      <c r="AB870" s="3" t="s">
        <v>9</v>
      </c>
      <c r="AC870" s="3"/>
      <c r="AD870" s="3"/>
      <c r="AE870" s="3"/>
      <c r="AF870" s="3" t="s">
        <v>9</v>
      </c>
      <c r="AG870" s="12">
        <f>COUNTIF(Table16[[#This Row],[Catalogue of the Museum of London Antiquities 1854]:[Illustrations of Roman London 1859]],"=y")</f>
        <v>6</v>
      </c>
      <c r="AH870" s="12" t="str">
        <f>CONCATENATE(Table16[[#This Row],[Surname]],", ",Table16[[#This Row],[First name]])</f>
        <v>Wodderspoon, John</v>
      </c>
    </row>
    <row r="871" spans="1:34" hidden="1" x14ac:dyDescent="0.25">
      <c r="A871" t="s">
        <v>772</v>
      </c>
      <c r="B871" t="s">
        <v>1406</v>
      </c>
      <c r="P871" t="s">
        <v>1718</v>
      </c>
      <c r="Q871" t="s">
        <v>1494</v>
      </c>
      <c r="R871" s="3" t="s">
        <v>26</v>
      </c>
      <c r="S871" t="s">
        <v>27</v>
      </c>
      <c r="W871" s="3"/>
      <c r="X871" s="3"/>
      <c r="Y871" s="3"/>
      <c r="Z871" s="3"/>
      <c r="AA871" s="3" t="s">
        <v>9</v>
      </c>
      <c r="AB871" s="3" t="s">
        <v>9</v>
      </c>
      <c r="AC871" s="3" t="s">
        <v>9</v>
      </c>
      <c r="AD871" s="3"/>
      <c r="AE871" s="3"/>
      <c r="AF871" s="3"/>
      <c r="AG871" s="12">
        <f>COUNTIF(Table16[[#This Row],[Catalogue of the Museum of London Antiquities 1854]:[Illustrations of Roman London 1859]],"=y")</f>
        <v>3</v>
      </c>
      <c r="AH871" s="12" t="str">
        <f>CONCATENATE(Table16[[#This Row],[Surname]],", ",Table16[[#This Row],[First name]])</f>
        <v>Wood, Humphrey</v>
      </c>
    </row>
    <row r="872" spans="1:34" hidden="1" x14ac:dyDescent="0.25">
      <c r="A872" s="3" t="s">
        <v>772</v>
      </c>
      <c r="B872" s="3" t="s">
        <v>11</v>
      </c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 t="s">
        <v>1613</v>
      </c>
      <c r="Q872" s="3" t="s">
        <v>174</v>
      </c>
      <c r="R872" s="3" t="s">
        <v>26</v>
      </c>
      <c r="S872" s="3" t="s">
        <v>27</v>
      </c>
      <c r="T872" s="3"/>
      <c r="U872" s="3"/>
      <c r="V872" s="3"/>
      <c r="W872" s="3"/>
      <c r="X872" s="3"/>
      <c r="Y872" s="3"/>
      <c r="Z872" s="3"/>
      <c r="AA872" s="3"/>
      <c r="AB872" s="3" t="s">
        <v>9</v>
      </c>
      <c r="AC872" s="3"/>
      <c r="AD872" s="3"/>
      <c r="AE872" s="3"/>
      <c r="AF872" s="3"/>
      <c r="AG872" s="12">
        <f>COUNTIF(Table16[[#This Row],[Catalogue of the Museum of London Antiquities 1854]:[Illustrations of Roman London 1859]],"=y")</f>
        <v>1</v>
      </c>
      <c r="AH872" s="12" t="str">
        <f>CONCATENATE(Table16[[#This Row],[Surname]],", ",Table16[[#This Row],[First name]])</f>
        <v>Wood, John</v>
      </c>
    </row>
    <row r="873" spans="1:34" hidden="1" x14ac:dyDescent="0.25">
      <c r="A873" s="3" t="s">
        <v>772</v>
      </c>
      <c r="B873" s="3" t="s">
        <v>11</v>
      </c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 t="s">
        <v>753</v>
      </c>
      <c r="R873" s="3" t="s">
        <v>128</v>
      </c>
      <c r="S873" s="3" t="s">
        <v>27</v>
      </c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 t="s">
        <v>9</v>
      </c>
      <c r="AE873" s="3"/>
      <c r="AF873" s="3"/>
      <c r="AG873" s="12">
        <f>COUNTIF(Table16[[#This Row],[Catalogue of the Museum of London Antiquities 1854]:[Illustrations of Roman London 1859]],"=y")</f>
        <v>1</v>
      </c>
      <c r="AH873" s="12" t="str">
        <f>CONCATENATE(Table16[[#This Row],[Surname]],", ",Table16[[#This Row],[First name]])</f>
        <v>Wood, John</v>
      </c>
    </row>
    <row r="874" spans="1:34" hidden="1" x14ac:dyDescent="0.25">
      <c r="A874" s="3" t="s">
        <v>772</v>
      </c>
      <c r="B874" s="3" t="s">
        <v>11</v>
      </c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 t="s">
        <v>773</v>
      </c>
      <c r="Q874" s="3" t="s">
        <v>16</v>
      </c>
      <c r="R874" s="3" t="s">
        <v>16</v>
      </c>
      <c r="S874" s="3" t="s">
        <v>27</v>
      </c>
      <c r="T874" s="3"/>
      <c r="U874" s="3"/>
      <c r="V874" s="3" t="s">
        <v>9</v>
      </c>
      <c r="W874" s="3"/>
      <c r="X874" s="3"/>
      <c r="Y874" s="3" t="s">
        <v>9</v>
      </c>
      <c r="Z874" s="3" t="s">
        <v>9</v>
      </c>
      <c r="AA874" s="3" t="s">
        <v>9</v>
      </c>
      <c r="AB874" s="3"/>
      <c r="AC874" s="3"/>
      <c r="AD874" s="3" t="s">
        <v>9</v>
      </c>
      <c r="AE874" s="3"/>
      <c r="AF874" s="3"/>
      <c r="AG874" s="12">
        <f>COUNTIF(Table16[[#This Row],[Catalogue of the Museum of London Antiquities 1854]:[Illustrations of Roman London 1859]],"=y")</f>
        <v>5</v>
      </c>
      <c r="AH874" s="12" t="str">
        <f>CONCATENATE(Table16[[#This Row],[Surname]],", ",Table16[[#This Row],[First name]])</f>
        <v>Wood, John</v>
      </c>
    </row>
    <row r="875" spans="1:34" hidden="1" x14ac:dyDescent="0.25">
      <c r="A875" t="s">
        <v>772</v>
      </c>
      <c r="B875" t="s">
        <v>547</v>
      </c>
      <c r="J875" t="s">
        <v>9</v>
      </c>
      <c r="P875" t="s">
        <v>1614</v>
      </c>
      <c r="Q875" t="s">
        <v>1291</v>
      </c>
      <c r="R875" s="3" t="s">
        <v>388</v>
      </c>
      <c r="S875" t="s">
        <v>27</v>
      </c>
      <c r="W875" s="3"/>
      <c r="X875" s="3"/>
      <c r="Y875" s="3" t="s">
        <v>9</v>
      </c>
      <c r="Z875" s="3" t="s">
        <v>9</v>
      </c>
      <c r="AA875" s="3" t="s">
        <v>9</v>
      </c>
      <c r="AB875" s="3" t="s">
        <v>9</v>
      </c>
      <c r="AC875" s="3" t="s">
        <v>9</v>
      </c>
      <c r="AD875" s="3"/>
      <c r="AE875" s="3"/>
      <c r="AF875" s="3"/>
      <c r="AG875" s="12">
        <f>COUNTIF(Table16[[#This Row],[Catalogue of the Museum of London Antiquities 1854]:[Illustrations of Roman London 1859]],"=y")</f>
        <v>5</v>
      </c>
      <c r="AH875" s="12" t="str">
        <f>CONCATENATE(Table16[[#This Row],[Surname]],", ",Table16[[#This Row],[First name]])</f>
        <v>Wood, Samuel</v>
      </c>
    </row>
    <row r="876" spans="1:34" hidden="1" x14ac:dyDescent="0.25">
      <c r="A876" t="s">
        <v>1409</v>
      </c>
      <c r="B876" t="s">
        <v>547</v>
      </c>
      <c r="P876" t="s">
        <v>1410</v>
      </c>
      <c r="Q876" t="s">
        <v>16</v>
      </c>
      <c r="R876" s="3" t="s">
        <v>16</v>
      </c>
      <c r="S876" t="s">
        <v>27</v>
      </c>
      <c r="W876" s="3"/>
      <c r="X876" s="3"/>
      <c r="Y876" s="3" t="s">
        <v>9</v>
      </c>
      <c r="Z876" s="3"/>
      <c r="AA876" s="3"/>
      <c r="AB876" s="3"/>
      <c r="AC876" s="3"/>
      <c r="AD876" s="3"/>
      <c r="AE876" s="3"/>
      <c r="AF876" s="3"/>
      <c r="AG876" s="12">
        <f>COUNTIF(Table16[[#This Row],[Catalogue of the Museum of London Antiquities 1854]:[Illustrations of Roman London 1859]],"=y")</f>
        <v>1</v>
      </c>
      <c r="AH876" s="12" t="str">
        <f>CONCATENATE(Table16[[#This Row],[Surname]],", ",Table16[[#This Row],[First name]])</f>
        <v>Woodburn, Samuel</v>
      </c>
    </row>
    <row r="877" spans="1:34" hidden="1" x14ac:dyDescent="0.25">
      <c r="A877" t="s">
        <v>2176</v>
      </c>
      <c r="B877" t="s">
        <v>1266</v>
      </c>
      <c r="P877" t="s">
        <v>2177</v>
      </c>
      <c r="Q877" t="s">
        <v>149</v>
      </c>
      <c r="R877" s="3" t="s">
        <v>400</v>
      </c>
      <c r="S877" t="s">
        <v>27</v>
      </c>
      <c r="W877" s="3"/>
      <c r="X877" s="3"/>
      <c r="Y877" s="3"/>
      <c r="Z877" s="3"/>
      <c r="AA877" s="3"/>
      <c r="AB877" s="3"/>
      <c r="AC877" s="3"/>
      <c r="AD877" s="3"/>
      <c r="AE877" s="3"/>
      <c r="AF877" s="3" t="s">
        <v>9</v>
      </c>
      <c r="AG877" s="12">
        <f>COUNTIF(Table16[[#This Row],[Catalogue of the Museum of London Antiquities 1854]:[Illustrations of Roman London 1859]],"=y")</f>
        <v>1</v>
      </c>
      <c r="AH877" s="12" t="str">
        <f>CONCATENATE(Table16[[#This Row],[Surname]],", ",Table16[[#This Row],[First name]])</f>
        <v>Woodhouse, J G</v>
      </c>
    </row>
    <row r="878" spans="1:34" hidden="1" x14ac:dyDescent="0.25">
      <c r="A878" t="s">
        <v>774</v>
      </c>
      <c r="B878" t="s">
        <v>11</v>
      </c>
      <c r="C878" t="s">
        <v>24</v>
      </c>
      <c r="E878" t="s">
        <v>9</v>
      </c>
      <c r="Q878" t="s">
        <v>775</v>
      </c>
      <c r="R878" s="3" t="s">
        <v>26</v>
      </c>
      <c r="S878" t="s">
        <v>27</v>
      </c>
      <c r="V878" t="s">
        <v>9</v>
      </c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12">
        <f>COUNTIF(Table16[[#This Row],[Catalogue of the Museum of London Antiquities 1854]:[Illustrations of Roman London 1859]],"=y")</f>
        <v>1</v>
      </c>
      <c r="AH878" s="12" t="str">
        <f>CONCATENATE(Table16[[#This Row],[Surname]],", ",Table16[[#This Row],[First name]])</f>
        <v>Woodruff, John</v>
      </c>
    </row>
    <row r="879" spans="1:34" hidden="1" x14ac:dyDescent="0.25">
      <c r="A879" t="s">
        <v>2178</v>
      </c>
      <c r="B879" t="s">
        <v>2054</v>
      </c>
      <c r="C879" t="s">
        <v>24</v>
      </c>
      <c r="E879" t="s">
        <v>9</v>
      </c>
      <c r="P879" t="s">
        <v>2179</v>
      </c>
      <c r="Q879" t="s">
        <v>150</v>
      </c>
      <c r="R879" s="3" t="s">
        <v>3253</v>
      </c>
      <c r="S879" t="s">
        <v>27</v>
      </c>
      <c r="W879" s="3"/>
      <c r="X879" s="3"/>
      <c r="Y879" s="3"/>
      <c r="Z879" s="3"/>
      <c r="AA879" s="3"/>
      <c r="AB879" s="3"/>
      <c r="AC879" s="3"/>
      <c r="AD879" s="3"/>
      <c r="AE879" s="3"/>
      <c r="AF879" s="3" t="s">
        <v>9</v>
      </c>
      <c r="AG879" s="12">
        <f>COUNTIF(Table16[[#This Row],[Catalogue of the Museum of London Antiquities 1854]:[Illustrations of Roman London 1859]],"=y")</f>
        <v>1</v>
      </c>
      <c r="AH879" s="12" t="str">
        <f>CONCATENATE(Table16[[#This Row],[Surname]],", ",Table16[[#This Row],[First name]])</f>
        <v>Woods, G H</v>
      </c>
    </row>
    <row r="880" spans="1:34" hidden="1" x14ac:dyDescent="0.25">
      <c r="A880" t="s">
        <v>1186</v>
      </c>
      <c r="B880" t="s">
        <v>1187</v>
      </c>
      <c r="C880" t="s">
        <v>1188</v>
      </c>
      <c r="G880" t="s">
        <v>9</v>
      </c>
      <c r="Q880" t="s">
        <v>1149</v>
      </c>
      <c r="R880" s="3" t="s">
        <v>1149</v>
      </c>
      <c r="S880" t="s">
        <v>1150</v>
      </c>
      <c r="W880" s="3"/>
      <c r="X880" s="3"/>
      <c r="Y880" s="3"/>
      <c r="Z880" s="3"/>
      <c r="AA880" s="3"/>
      <c r="AB880" s="3"/>
      <c r="AC880" s="3"/>
      <c r="AD880" s="3" t="s">
        <v>9</v>
      </c>
      <c r="AE880" s="3"/>
      <c r="AF880" s="3"/>
      <c r="AG880" s="12">
        <f>COUNTIF(Table16[[#This Row],[Catalogue of the Museum of London Antiquities 1854]:[Illustrations of Roman London 1859]],"=y")</f>
        <v>1</v>
      </c>
      <c r="AH880" s="12" t="str">
        <f>CONCATENATE(Table16[[#This Row],[Surname]],", ",Table16[[#This Row],[First name]])</f>
        <v>Worsaae, J J A</v>
      </c>
    </row>
    <row r="881" spans="1:34" hidden="1" x14ac:dyDescent="0.25">
      <c r="A881" t="s">
        <v>776</v>
      </c>
      <c r="B881" t="s">
        <v>777</v>
      </c>
      <c r="C881" t="s">
        <v>24</v>
      </c>
      <c r="E881" t="s">
        <v>9</v>
      </c>
      <c r="I881" t="s">
        <v>54</v>
      </c>
      <c r="J881" t="s">
        <v>9</v>
      </c>
      <c r="P881" t="s">
        <v>778</v>
      </c>
      <c r="Q881" t="s">
        <v>779</v>
      </c>
      <c r="R881" s="3" t="s">
        <v>169</v>
      </c>
      <c r="S881" t="s">
        <v>27</v>
      </c>
      <c r="V881" t="s">
        <v>9</v>
      </c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12">
        <f>COUNTIF(Table16[[#This Row],[Catalogue of the Museum of London Antiquities 1854]:[Illustrations of Roman London 1859]],"=y")</f>
        <v>1</v>
      </c>
      <c r="AH881" s="12" t="str">
        <f>CONCATENATE(Table16[[#This Row],[Surname]],", ",Table16[[#This Row],[First name]])</f>
        <v>Wreford, John Reynall</v>
      </c>
    </row>
    <row r="882" spans="1:34" hidden="1" x14ac:dyDescent="0.25">
      <c r="A882" t="s">
        <v>1189</v>
      </c>
      <c r="B882" t="s">
        <v>196</v>
      </c>
      <c r="C882" t="s">
        <v>2237</v>
      </c>
      <c r="E882" t="s">
        <v>9</v>
      </c>
      <c r="Q882" t="s">
        <v>485</v>
      </c>
      <c r="R882" s="3" t="s">
        <v>26</v>
      </c>
      <c r="S882" t="s">
        <v>27</v>
      </c>
      <c r="W882" s="3"/>
      <c r="X882" s="3"/>
      <c r="Y882" s="3"/>
      <c r="Z882" s="3"/>
      <c r="AA882" s="3"/>
      <c r="AB882" s="3"/>
      <c r="AC882" s="3"/>
      <c r="AD882" s="3" t="s">
        <v>9</v>
      </c>
      <c r="AE882" s="3"/>
      <c r="AF882" s="3"/>
      <c r="AG882" s="12">
        <f>COUNTIF(Table16[[#This Row],[Catalogue of the Museum of London Antiquities 1854]:[Illustrations of Roman London 1859]],"=y")</f>
        <v>1</v>
      </c>
      <c r="AH882" s="12" t="str">
        <f>CONCATENATE(Table16[[#This Row],[Surname]],", ",Table16[[#This Row],[First name]])</f>
        <v>Wrench, Frederick</v>
      </c>
    </row>
    <row r="883" spans="1:34" hidden="1" x14ac:dyDescent="0.25">
      <c r="A883" s="3" t="s">
        <v>780</v>
      </c>
      <c r="B883" s="3" t="s">
        <v>781</v>
      </c>
      <c r="C883" s="3" t="s">
        <v>1193</v>
      </c>
      <c r="D883" s="3"/>
      <c r="E883" s="3" t="s">
        <v>9</v>
      </c>
      <c r="F883" s="3"/>
      <c r="G883" s="3"/>
      <c r="H883" s="3"/>
      <c r="I883" s="3" t="s">
        <v>48</v>
      </c>
      <c r="J883" s="3" t="s">
        <v>9</v>
      </c>
      <c r="K883" s="3"/>
      <c r="L883" s="3"/>
      <c r="M883" s="3"/>
      <c r="N883" s="3"/>
      <c r="O883" s="3"/>
      <c r="P883" s="3" t="s">
        <v>782</v>
      </c>
      <c r="Q883" s="3" t="s">
        <v>199</v>
      </c>
      <c r="R883" s="3" t="s">
        <v>26</v>
      </c>
      <c r="S883" s="3" t="s">
        <v>27</v>
      </c>
      <c r="T883" s="3"/>
      <c r="U883" s="3"/>
      <c r="V883" s="3" t="s">
        <v>9</v>
      </c>
      <c r="W883" s="3"/>
      <c r="X883" s="3"/>
      <c r="Y883" s="3"/>
      <c r="Z883" s="3"/>
      <c r="AA883" s="3"/>
      <c r="AB883" s="3"/>
      <c r="AC883" s="3"/>
      <c r="AD883" s="3" t="s">
        <v>9</v>
      </c>
      <c r="AE883" s="3"/>
      <c r="AF883" s="3"/>
      <c r="AG883" s="12">
        <f>COUNTIF(Table16[[#This Row],[Catalogue of the Museum of London Antiquities 1854]:[Illustrations of Roman London 1859]],"=y")</f>
        <v>2</v>
      </c>
      <c r="AH883" s="12" t="str">
        <f>CONCATENATE(Table16[[#This Row],[Surname]],", ",Table16[[#This Row],[First name]])</f>
        <v>Wrighte, Thomas W.</v>
      </c>
    </row>
    <row r="884" spans="1:34" x14ac:dyDescent="0.25">
      <c r="A884" t="s">
        <v>783</v>
      </c>
      <c r="B884" t="s">
        <v>1190</v>
      </c>
      <c r="D884" t="s">
        <v>3209</v>
      </c>
      <c r="P884" t="s">
        <v>1191</v>
      </c>
      <c r="Q884" t="s">
        <v>16</v>
      </c>
      <c r="R884" s="3" t="s">
        <v>16</v>
      </c>
      <c r="S884" t="s">
        <v>27</v>
      </c>
      <c r="W884" s="3"/>
      <c r="X884" s="3"/>
      <c r="Y884" s="3"/>
      <c r="Z884" s="3"/>
      <c r="AA884" s="3"/>
      <c r="AB884" s="3"/>
      <c r="AC884" s="3"/>
      <c r="AD884" s="3" t="s">
        <v>9</v>
      </c>
      <c r="AE884" s="3"/>
      <c r="AF884" s="3"/>
      <c r="AG884" s="12">
        <f>COUNTIF(Table16[[#This Row],[Catalogue of the Museum of London Antiquities 1854]:[Illustrations of Roman London 1859]],"=y")</f>
        <v>1</v>
      </c>
      <c r="AH884" s="12" t="str">
        <f>CONCATENATE(Table16[[#This Row],[Surname]],", ",Table16[[#This Row],[First name]])</f>
        <v>Wright, George N</v>
      </c>
    </row>
    <row r="885" spans="1:34" hidden="1" x14ac:dyDescent="0.25">
      <c r="A885" t="s">
        <v>783</v>
      </c>
      <c r="B885" t="s">
        <v>2180</v>
      </c>
      <c r="Q885" t="s">
        <v>1260</v>
      </c>
      <c r="R885" s="3" t="s">
        <v>400</v>
      </c>
      <c r="S885" t="s">
        <v>27</v>
      </c>
      <c r="W885" s="3"/>
      <c r="X885" s="3"/>
      <c r="Y885" s="3"/>
      <c r="Z885" s="3"/>
      <c r="AA885" s="3"/>
      <c r="AB885" s="3"/>
      <c r="AC885" s="3"/>
      <c r="AD885" s="3"/>
      <c r="AE885" s="3"/>
      <c r="AF885" s="3" t="s">
        <v>9</v>
      </c>
      <c r="AG885" s="12">
        <f>COUNTIF(Table16[[#This Row],[Catalogue of the Museum of London Antiquities 1854]:[Illustrations of Roman London 1859]],"=y")</f>
        <v>1</v>
      </c>
      <c r="AH885" s="12" t="str">
        <f>CONCATENATE(Table16[[#This Row],[Surname]],", ",Table16[[#This Row],[First name]])</f>
        <v>Wright, Richard Waugh</v>
      </c>
    </row>
    <row r="886" spans="1:34" x14ac:dyDescent="0.25">
      <c r="A886" t="s">
        <v>783</v>
      </c>
      <c r="B886" t="s">
        <v>66</v>
      </c>
      <c r="C886" t="s">
        <v>1192</v>
      </c>
      <c r="D886" t="s">
        <v>9</v>
      </c>
      <c r="I886" t="s">
        <v>48</v>
      </c>
      <c r="J886" t="s">
        <v>9</v>
      </c>
      <c r="K886" t="s">
        <v>9</v>
      </c>
      <c r="N886" t="s">
        <v>1192</v>
      </c>
      <c r="O886" t="s">
        <v>9</v>
      </c>
      <c r="P886" t="s">
        <v>784</v>
      </c>
      <c r="Q886" t="s">
        <v>16</v>
      </c>
      <c r="R886" s="3" t="s">
        <v>16</v>
      </c>
      <c r="S886" t="s">
        <v>27</v>
      </c>
      <c r="V886" t="s">
        <v>9</v>
      </c>
      <c r="W886" s="3" t="s">
        <v>9</v>
      </c>
      <c r="X886" s="3" t="s">
        <v>9</v>
      </c>
      <c r="Y886" s="3" t="s">
        <v>9</v>
      </c>
      <c r="Z886" s="3" t="s">
        <v>9</v>
      </c>
      <c r="AA886" s="3" t="s">
        <v>9</v>
      </c>
      <c r="AB886" s="3" t="s">
        <v>9</v>
      </c>
      <c r="AC886" s="3"/>
      <c r="AD886" s="3" t="s">
        <v>9</v>
      </c>
      <c r="AE886" s="3" t="s">
        <v>9</v>
      </c>
      <c r="AF886" s="3" t="s">
        <v>9</v>
      </c>
      <c r="AG886" s="12">
        <f>COUNTIF(Table16[[#This Row],[Catalogue of the Museum of London Antiquities 1854]:[Illustrations of Roman London 1859]],"=y")</f>
        <v>10</v>
      </c>
      <c r="AH886" s="12" t="str">
        <f>CONCATENATE(Table16[[#This Row],[Surname]],", ",Table16[[#This Row],[First name]])</f>
        <v>Wright, Thomas</v>
      </c>
    </row>
    <row r="887" spans="1:34" hidden="1" x14ac:dyDescent="0.25">
      <c r="A887" t="s">
        <v>1252</v>
      </c>
      <c r="B887" t="s">
        <v>1411</v>
      </c>
      <c r="C887" t="s">
        <v>24</v>
      </c>
      <c r="E887" t="s">
        <v>9</v>
      </c>
      <c r="P887" t="s">
        <v>1412</v>
      </c>
      <c r="Q887" t="s">
        <v>59</v>
      </c>
      <c r="R887" s="3" t="s">
        <v>489</v>
      </c>
      <c r="S887" t="s">
        <v>27</v>
      </c>
      <c r="W887" s="3"/>
      <c r="X887" s="3"/>
      <c r="Y887" s="3" t="s">
        <v>9</v>
      </c>
      <c r="Z887" s="3" t="s">
        <v>9</v>
      </c>
      <c r="AA887" s="3" t="s">
        <v>9</v>
      </c>
      <c r="AB887" s="3" t="s">
        <v>9</v>
      </c>
      <c r="AC887" s="3"/>
      <c r="AD887" s="3"/>
      <c r="AE887" s="3"/>
      <c r="AF887" s="3" t="s">
        <v>9</v>
      </c>
      <c r="AG887" s="12">
        <f>COUNTIF(Table16[[#This Row],[Catalogue of the Museum of London Antiquities 1854]:[Illustrations of Roman London 1859]],"=y")</f>
        <v>5</v>
      </c>
      <c r="AH887" s="12" t="str">
        <f>CONCATENATE(Table16[[#This Row],[Surname]],", ",Table16[[#This Row],[First name]])</f>
        <v>Wyatt, C F</v>
      </c>
    </row>
    <row r="888" spans="1:34" hidden="1" x14ac:dyDescent="0.25">
      <c r="A888" t="s">
        <v>1252</v>
      </c>
      <c r="B888" t="s">
        <v>61</v>
      </c>
      <c r="C888" t="s">
        <v>24</v>
      </c>
      <c r="E888" t="s">
        <v>9</v>
      </c>
      <c r="P888" t="s">
        <v>1253</v>
      </c>
      <c r="Q888" t="s">
        <v>565</v>
      </c>
      <c r="R888" s="3" t="s">
        <v>489</v>
      </c>
      <c r="S888" t="s">
        <v>27</v>
      </c>
      <c r="W888" s="3" t="s">
        <v>9</v>
      </c>
      <c r="X888" s="3"/>
      <c r="Y888" s="3"/>
      <c r="Z888" s="3"/>
      <c r="AA888" s="3"/>
      <c r="AB888" s="3"/>
      <c r="AC888" s="3"/>
      <c r="AD888" s="3"/>
      <c r="AE888" s="3"/>
      <c r="AF888" s="3"/>
      <c r="AG888" s="12">
        <f>COUNTIF(Table16[[#This Row],[Catalogue of the Museum of London Antiquities 1854]:[Illustrations of Roman London 1859]],"=y")</f>
        <v>1</v>
      </c>
      <c r="AH888" s="12" t="str">
        <f>CONCATENATE(Table16[[#This Row],[Surname]],", ",Table16[[#This Row],[First name]])</f>
        <v>Wyatt, Francis</v>
      </c>
    </row>
    <row r="889" spans="1:34" hidden="1" x14ac:dyDescent="0.25">
      <c r="A889" t="s">
        <v>1252</v>
      </c>
      <c r="B889" t="s">
        <v>113</v>
      </c>
      <c r="P889" t="s">
        <v>1615</v>
      </c>
      <c r="Q889" t="s">
        <v>1413</v>
      </c>
      <c r="R889" s="3" t="s">
        <v>1414</v>
      </c>
      <c r="S889" t="s">
        <v>27</v>
      </c>
      <c r="W889" s="3"/>
      <c r="X889" s="3"/>
      <c r="Y889" s="3" t="s">
        <v>9</v>
      </c>
      <c r="Z889" s="3" t="s">
        <v>9</v>
      </c>
      <c r="AA889" s="3" t="s">
        <v>9</v>
      </c>
      <c r="AB889" s="3" t="s">
        <v>9</v>
      </c>
      <c r="AC889" s="3" t="s">
        <v>9</v>
      </c>
      <c r="AD889" s="3"/>
      <c r="AE889" s="3"/>
      <c r="AF889" s="3" t="s">
        <v>9</v>
      </c>
      <c r="AG889" s="12">
        <f>COUNTIF(Table16[[#This Row],[Catalogue of the Museum of London Antiquities 1854]:[Illustrations of Roman London 1859]],"=y")</f>
        <v>6</v>
      </c>
      <c r="AH889" s="12" t="str">
        <f>CONCATENATE(Table16[[#This Row],[Surname]],", ",Table16[[#This Row],[First name]])</f>
        <v>Wyatt, James</v>
      </c>
    </row>
    <row r="890" spans="1:34" hidden="1" x14ac:dyDescent="0.25">
      <c r="A890" t="s">
        <v>785</v>
      </c>
      <c r="B890" t="s">
        <v>786</v>
      </c>
      <c r="I890" t="s">
        <v>613</v>
      </c>
      <c r="J890" t="s">
        <v>9</v>
      </c>
      <c r="Q890" t="s">
        <v>787</v>
      </c>
      <c r="R890" s="3" t="s">
        <v>468</v>
      </c>
      <c r="S890" t="s">
        <v>27</v>
      </c>
      <c r="V890" t="s">
        <v>9</v>
      </c>
      <c r="W890" s="3"/>
      <c r="X890" s="3" t="s">
        <v>9</v>
      </c>
      <c r="Y890" s="3" t="s">
        <v>9</v>
      </c>
      <c r="Z890" s="3" t="s">
        <v>9</v>
      </c>
      <c r="AA890" s="3" t="s">
        <v>9</v>
      </c>
      <c r="AB890" s="3" t="s">
        <v>9</v>
      </c>
      <c r="AC890" s="3" t="s">
        <v>9</v>
      </c>
      <c r="AD890" s="3"/>
      <c r="AE890" s="3"/>
      <c r="AF890" s="3" t="s">
        <v>9</v>
      </c>
      <c r="AG890" s="12">
        <f>COUNTIF(Table16[[#This Row],[Catalogue of the Museum of London Antiquities 1854]:[Illustrations of Roman London 1859]],"=y")</f>
        <v>8</v>
      </c>
      <c r="AH890" s="12" t="str">
        <f>CONCATENATE(Table16[[#This Row],[Surname]],", ",Table16[[#This Row],[First name]])</f>
        <v>Wylie, William Michael</v>
      </c>
    </row>
    <row r="891" spans="1:34" x14ac:dyDescent="0.25">
      <c r="A891" t="s">
        <v>788</v>
      </c>
      <c r="B891" t="s">
        <v>113</v>
      </c>
      <c r="D891" t="s">
        <v>3209</v>
      </c>
      <c r="I891" s="3" t="s">
        <v>48</v>
      </c>
      <c r="J891" t="s">
        <v>9</v>
      </c>
      <c r="L891" t="s">
        <v>9</v>
      </c>
      <c r="N891" t="s">
        <v>2206</v>
      </c>
      <c r="P891" t="s">
        <v>789</v>
      </c>
      <c r="Q891" t="s">
        <v>16</v>
      </c>
      <c r="R891" s="3" t="s">
        <v>16</v>
      </c>
      <c r="S891" t="s">
        <v>27</v>
      </c>
      <c r="V891" t="s">
        <v>9</v>
      </c>
      <c r="W891" s="3"/>
      <c r="X891" s="3"/>
      <c r="Y891" s="3"/>
      <c r="Z891" s="3"/>
      <c r="AA891" s="3"/>
      <c r="AB891" s="3"/>
      <c r="AC891" s="3"/>
      <c r="AD891" s="3" t="s">
        <v>9</v>
      </c>
      <c r="AE891" s="3" t="s">
        <v>9</v>
      </c>
      <c r="AF891" s="3" t="s">
        <v>9</v>
      </c>
      <c r="AG891" s="12">
        <f>COUNTIF(Table16[[#This Row],[Catalogue of the Museum of London Antiquities 1854]:[Illustrations of Roman London 1859]],"=y")</f>
        <v>4</v>
      </c>
      <c r="AH891" s="12" t="str">
        <f>CONCATENATE(Table16[[#This Row],[Surname]],", ",Table16[[#This Row],[First name]])</f>
        <v>Yates, James</v>
      </c>
    </row>
    <row r="892" spans="1:34" hidden="1" x14ac:dyDescent="0.25">
      <c r="A892" t="s">
        <v>788</v>
      </c>
      <c r="B892" t="s">
        <v>147</v>
      </c>
      <c r="J892" t="s">
        <v>9</v>
      </c>
      <c r="Q892" t="s">
        <v>1195</v>
      </c>
      <c r="R892" s="3" t="s">
        <v>230</v>
      </c>
      <c r="S892" t="s">
        <v>27</v>
      </c>
      <c r="W892" s="3"/>
      <c r="X892" s="3"/>
      <c r="Y892" s="3"/>
      <c r="Z892" s="3"/>
      <c r="AA892" s="3"/>
      <c r="AB892" s="3"/>
      <c r="AC892" s="3"/>
      <c r="AD892" s="3" t="s">
        <v>9</v>
      </c>
      <c r="AE892" s="3"/>
      <c r="AF892" s="3"/>
      <c r="AG892" s="12">
        <f>COUNTIF(Table16[[#This Row],[Catalogue of the Museum of London Antiquities 1854]:[Illustrations of Roman London 1859]],"=y")</f>
        <v>1</v>
      </c>
      <c r="AH892" s="12" t="str">
        <f>CONCATENATE(Table16[[#This Row],[Surname]],", ",Table16[[#This Row],[First name]])</f>
        <v>Yates, Richard</v>
      </c>
    </row>
    <row r="893" spans="1:34" hidden="1" x14ac:dyDescent="0.25">
      <c r="A893" t="s">
        <v>1196</v>
      </c>
      <c r="B893" t="s">
        <v>72</v>
      </c>
      <c r="P893" t="s">
        <v>2181</v>
      </c>
      <c r="Q893" t="s">
        <v>16</v>
      </c>
      <c r="R893" s="3" t="s">
        <v>16</v>
      </c>
      <c r="S893" t="s">
        <v>27</v>
      </c>
      <c r="W893" s="3"/>
      <c r="X893" s="3"/>
      <c r="Y893" s="3" t="s">
        <v>9</v>
      </c>
      <c r="Z893" s="3" t="s">
        <v>9</v>
      </c>
      <c r="AA893" s="3" t="s">
        <v>9</v>
      </c>
      <c r="AB893" s="3"/>
      <c r="AC893" s="3"/>
      <c r="AD893" s="3" t="s">
        <v>9</v>
      </c>
      <c r="AE893" s="3"/>
      <c r="AF893" s="3" t="s">
        <v>9</v>
      </c>
      <c r="AG893" s="12">
        <f>COUNTIF(Table16[[#This Row],[Catalogue of the Museum of London Antiquities 1854]:[Illustrations of Roman London 1859]],"=y")</f>
        <v>5</v>
      </c>
      <c r="AH893" s="12" t="str">
        <f>CONCATENATE(Table16[[#This Row],[Surname]],", ",Table16[[#This Row],[First name]])</f>
        <v>Yewd, William</v>
      </c>
    </row>
    <row r="894" spans="1:34" hidden="1" x14ac:dyDescent="0.25">
      <c r="A894" t="s">
        <v>1719</v>
      </c>
      <c r="Q894" t="s">
        <v>219</v>
      </c>
      <c r="R894" s="3" t="s">
        <v>3252</v>
      </c>
      <c r="S894" t="s">
        <v>27</v>
      </c>
      <c r="U894" t="s">
        <v>1719</v>
      </c>
      <c r="W894" s="3"/>
      <c r="X894" s="3"/>
      <c r="Y894" s="3"/>
      <c r="Z894" s="3"/>
      <c r="AA894" s="3"/>
      <c r="AB894" s="3"/>
      <c r="AC894" s="3" t="s">
        <v>9</v>
      </c>
      <c r="AD894" s="3"/>
      <c r="AE894" s="3"/>
      <c r="AF894" s="3"/>
      <c r="AG894" s="12">
        <f>COUNTIF(Table16[[#This Row],[Catalogue of the Museum of London Antiquities 1854]:[Illustrations of Roman London 1859]],"=y")</f>
        <v>1</v>
      </c>
      <c r="AH894" s="12" t="str">
        <f>CONCATENATE(Table16[[#This Row],[Surname]],", ",Table16[[#This Row],[First name]])</f>
        <v xml:space="preserve">Yorkshire Philosophical Society, </v>
      </c>
    </row>
    <row r="895" spans="1:34" hidden="1" x14ac:dyDescent="0.25">
      <c r="A895" t="s">
        <v>790</v>
      </c>
      <c r="B895" t="s">
        <v>791</v>
      </c>
      <c r="P895" t="s">
        <v>792</v>
      </c>
      <c r="Q895" t="s">
        <v>793</v>
      </c>
      <c r="R895" s="3" t="s">
        <v>16</v>
      </c>
      <c r="S895" t="s">
        <v>27</v>
      </c>
      <c r="V895" t="s">
        <v>9</v>
      </c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12">
        <f>COUNTIF(Table16[[#This Row],[Catalogue of the Museum of London Antiquities 1854]:[Illustrations of Roman London 1859]],"=y")</f>
        <v>1</v>
      </c>
      <c r="AH895" s="12" t="str">
        <f>CONCATENATE(Table16[[#This Row],[Surname]],", ",Table16[[#This Row],[First name]])</f>
        <v>Young, Henry Houghton</v>
      </c>
    </row>
    <row r="896" spans="1:34" hidden="1" x14ac:dyDescent="0.25">
      <c r="A896" t="s">
        <v>790</v>
      </c>
      <c r="B896" t="s">
        <v>40</v>
      </c>
      <c r="Q896" t="s">
        <v>1616</v>
      </c>
      <c r="R896" s="3" t="s">
        <v>26</v>
      </c>
      <c r="S896" t="s">
        <v>27</v>
      </c>
      <c r="W896" s="3"/>
      <c r="X896" s="3"/>
      <c r="Y896" s="3"/>
      <c r="Z896" s="3"/>
      <c r="AA896" s="3"/>
      <c r="AB896" s="3" t="s">
        <v>9</v>
      </c>
      <c r="AC896" s="3"/>
      <c r="AD896" s="3"/>
      <c r="AE896" s="3"/>
      <c r="AF896" s="3"/>
      <c r="AG896" s="12">
        <f>COUNTIF(Table16[[#This Row],[Catalogue of the Museum of London Antiquities 1854]:[Illustrations of Roman London 1859]],"=y")</f>
        <v>1</v>
      </c>
      <c r="AH896" s="12" t="str">
        <f>CONCATENATE(Table16[[#This Row],[Surname]],", ",Table16[[#This Row],[First name]])</f>
        <v>Young, Joseph</v>
      </c>
    </row>
    <row r="897" spans="1:34" hidden="1" x14ac:dyDescent="0.25">
      <c r="A897" t="s">
        <v>790</v>
      </c>
      <c r="B897" t="s">
        <v>40</v>
      </c>
      <c r="C897" t="s">
        <v>335</v>
      </c>
      <c r="P897" t="s">
        <v>1617</v>
      </c>
      <c r="Q897" t="s">
        <v>1618</v>
      </c>
      <c r="R897" s="3" t="s">
        <v>26</v>
      </c>
      <c r="S897" t="s">
        <v>27</v>
      </c>
      <c r="W897" s="3"/>
      <c r="X897" s="3"/>
      <c r="Y897" s="3"/>
      <c r="Z897" s="3"/>
      <c r="AA897" s="3"/>
      <c r="AB897" s="3" t="s">
        <v>9</v>
      </c>
      <c r="AC897" s="3"/>
      <c r="AD897" s="3"/>
      <c r="AE897" s="3"/>
      <c r="AF897" s="3"/>
      <c r="AG897" s="12">
        <f>COUNTIF(Table16[[#This Row],[Catalogue of the Museum of London Antiquities 1854]:[Illustrations of Roman London 1859]],"=y")</f>
        <v>1</v>
      </c>
      <c r="AH897" s="12" t="str">
        <f>CONCATENATE(Table16[[#This Row],[Surname]],", ",Table16[[#This Row],[First name]])</f>
        <v>Young, Joseph</v>
      </c>
    </row>
    <row r="898" spans="1:34" hidden="1" x14ac:dyDescent="0.25">
      <c r="A898" t="s">
        <v>2182</v>
      </c>
      <c r="C898" t="s">
        <v>369</v>
      </c>
      <c r="P898" t="s">
        <v>2183</v>
      </c>
      <c r="Q898" t="s">
        <v>2184</v>
      </c>
      <c r="R898" s="3" t="s">
        <v>111</v>
      </c>
      <c r="S898" t="s">
        <v>27</v>
      </c>
      <c r="W898" s="3"/>
      <c r="X898" s="3"/>
      <c r="Y898" s="3"/>
      <c r="Z898" s="3"/>
      <c r="AA898" s="3"/>
      <c r="AB898" s="3"/>
      <c r="AC898" s="3"/>
      <c r="AD898" s="3"/>
      <c r="AE898" s="3"/>
      <c r="AF898" s="3" t="s">
        <v>9</v>
      </c>
      <c r="AG898" s="12">
        <f>COUNTIF(Table16[[#This Row],[Catalogue of the Museum of London Antiquities 1854]:[Illustrations of Roman London 1859]],"=y")</f>
        <v>1</v>
      </c>
      <c r="AH898" s="12" t="str">
        <f>CONCATENATE(Table16[[#This Row],[Surname]],", ",Table16[[#This Row],[First name]])</f>
        <v xml:space="preserve">Zorlin, </v>
      </c>
    </row>
    <row r="899" spans="1:34" hidden="1" x14ac:dyDescent="0.25">
      <c r="A899" t="s">
        <v>1720</v>
      </c>
      <c r="Q899" t="s">
        <v>1721</v>
      </c>
      <c r="R899" s="3" t="s">
        <v>1721</v>
      </c>
      <c r="S899" t="s">
        <v>1426</v>
      </c>
      <c r="U899" t="s">
        <v>1720</v>
      </c>
      <c r="W899" s="3"/>
      <c r="X899" s="3"/>
      <c r="Y899" s="3"/>
      <c r="Z899" s="3"/>
      <c r="AA899" s="3"/>
      <c r="AB899" s="3"/>
      <c r="AC899" s="3" t="s">
        <v>9</v>
      </c>
      <c r="AD899" s="3"/>
      <c r="AE899" s="3"/>
      <c r="AF899" s="3"/>
      <c r="AG899" s="12">
        <f>COUNTIF(Table16[[#This Row],[Catalogue of the Museum of London Antiquities 1854]:[Illustrations of Roman London 1859]],"=y")</f>
        <v>1</v>
      </c>
      <c r="AH899" s="12" t="str">
        <f>CONCATENATE(Table16[[#This Row],[Surname]],", ",Table16[[#This Row],[First name]])</f>
        <v xml:space="preserve">Zurich, Society of Antiquaries, </v>
      </c>
    </row>
    <row r="900" spans="1:34" hidden="1" x14ac:dyDescent="0.25">
      <c r="R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12">
        <f>COUNTIF(Table16[[#This Row],[Catalogue of the Museum of London Antiquities 1854]:[Illustrations of Roman London 1859]],"=y")</f>
        <v>0</v>
      </c>
      <c r="AH900" s="12" t="str">
        <f>CONCATENATE(Table16[[#This Row],[Surname]],", ",Table16[[#This Row],[First name]])</f>
        <v xml:space="preserve">, </v>
      </c>
    </row>
    <row r="901" spans="1:34" hidden="1" x14ac:dyDescent="0.25">
      <c r="R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12">
        <f>COUNTIF(Table16[[#This Row],[Catalogue of the Museum of London Antiquities 1854]:[Illustrations of Roman London 1859]],"=y")</f>
        <v>0</v>
      </c>
      <c r="AH901" s="12" t="str">
        <f>CONCATENATE(Table16[[#This Row],[Surname]],", ",Table16[[#This Row],[First name]])</f>
        <v xml:space="preserve">, </v>
      </c>
    </row>
    <row r="902" spans="1:34" hidden="1" x14ac:dyDescent="0.25">
      <c r="R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12">
        <f>COUNTIF(Table16[[#This Row],[Catalogue of the Museum of London Antiquities 1854]:[Illustrations of Roman London 1859]],"=y")</f>
        <v>0</v>
      </c>
      <c r="AH902" s="12" t="str">
        <f>CONCATENATE(Table16[[#This Row],[Surname]],", ",Table16[[#This Row],[First name]])</f>
        <v xml:space="preserve">, </v>
      </c>
    </row>
    <row r="903" spans="1:34" hidden="1" x14ac:dyDescent="0.25">
      <c r="R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12">
        <f>COUNTIF(Table16[[#This Row],[Catalogue of the Museum of London Antiquities 1854]:[Illustrations of Roman London 1859]],"=y")</f>
        <v>0</v>
      </c>
      <c r="AH903" s="12" t="str">
        <f>CONCATENATE(Table16[[#This Row],[Surname]],", ",Table16[[#This Row],[First name]])</f>
        <v xml:space="preserve">, </v>
      </c>
    </row>
    <row r="904" spans="1:34" hidden="1" x14ac:dyDescent="0.25">
      <c r="R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12">
        <f>COUNTIF(Table16[[#This Row],[Catalogue of the Museum of London Antiquities 1854]:[Illustrations of Roman London 1859]],"=y")</f>
        <v>0</v>
      </c>
      <c r="AH904" s="12" t="str">
        <f>CONCATENATE(Table16[[#This Row],[Surname]],", ",Table16[[#This Row],[First name]])</f>
        <v xml:space="preserve">, </v>
      </c>
    </row>
    <row r="905" spans="1:34" hidden="1" x14ac:dyDescent="0.25">
      <c r="R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12">
        <f>COUNTIF(Table16[[#This Row],[Catalogue of the Museum of London Antiquities 1854]:[Illustrations of Roman London 1859]],"=y")</f>
        <v>0</v>
      </c>
      <c r="AH905" s="12" t="str">
        <f>CONCATENATE(Table16[[#This Row],[Surname]],", ",Table16[[#This Row],[First name]])</f>
        <v xml:space="preserve">, </v>
      </c>
    </row>
    <row r="906" spans="1:34" x14ac:dyDescent="0.25">
      <c r="S906" s="3"/>
      <c r="T906" s="3"/>
      <c r="U906" s="3"/>
      <c r="V906" s="3"/>
      <c r="W906" s="3"/>
      <c r="X906" s="3"/>
      <c r="Y906" s="3"/>
      <c r="Z906" s="3"/>
      <c r="AA906" s="3"/>
      <c r="AB906" s="3"/>
    </row>
    <row r="907" spans="1:34" x14ac:dyDescent="0.25">
      <c r="S907" s="3"/>
      <c r="T907" s="3"/>
      <c r="U907" s="3"/>
      <c r="V907" s="3"/>
      <c r="W907" s="3"/>
      <c r="X907" s="3"/>
      <c r="Y907" s="3"/>
      <c r="Z907" s="3"/>
      <c r="AA907" s="3"/>
      <c r="AB907" s="3"/>
    </row>
    <row r="908" spans="1:34" x14ac:dyDescent="0.25">
      <c r="S908" s="3"/>
      <c r="T908" s="3"/>
      <c r="U908" s="3"/>
      <c r="V908" s="3"/>
      <c r="W908" s="3"/>
      <c r="X908" s="3"/>
      <c r="Y908" s="3"/>
      <c r="Z908" s="3"/>
      <c r="AA908" s="3"/>
      <c r="AB908" s="3"/>
    </row>
    <row r="909" spans="1:34" x14ac:dyDescent="0.25">
      <c r="S909" s="3"/>
      <c r="T909" s="3"/>
      <c r="U909" s="3"/>
      <c r="V909" s="3"/>
      <c r="W909" s="3"/>
      <c r="X909" s="3"/>
      <c r="Y909" s="3"/>
      <c r="Z909" s="3"/>
      <c r="AA909" s="3"/>
      <c r="AB909" s="3"/>
    </row>
    <row r="910" spans="1:34" x14ac:dyDescent="0.25">
      <c r="S910" s="3"/>
      <c r="T910" s="3"/>
      <c r="U910" s="3"/>
      <c r="V910" s="3"/>
      <c r="W910" s="3"/>
      <c r="X910" s="3"/>
      <c r="Y910" s="3"/>
      <c r="Z910" s="3"/>
      <c r="AA910" s="3"/>
      <c r="AB910" s="3"/>
    </row>
    <row r="911" spans="1:34" x14ac:dyDescent="0.25">
      <c r="S911" s="3"/>
      <c r="T911" s="3"/>
      <c r="U911" s="3"/>
      <c r="V911" s="3"/>
      <c r="W911" s="3"/>
      <c r="X911" s="3"/>
      <c r="Y911" s="3"/>
      <c r="Z911" s="3"/>
      <c r="AA911" s="3"/>
      <c r="AB911" s="3"/>
    </row>
    <row r="912" spans="1:34" x14ac:dyDescent="0.25">
      <c r="S912" s="3"/>
      <c r="T912" s="3"/>
      <c r="U912" s="3"/>
      <c r="V912" s="3"/>
      <c r="W912" s="3"/>
      <c r="X912" s="3"/>
      <c r="Y912" s="3"/>
      <c r="Z912" s="3"/>
      <c r="AA912" s="3"/>
      <c r="AB912" s="3"/>
    </row>
    <row r="913" spans="12:28" x14ac:dyDescent="0.25">
      <c r="S913" s="3"/>
      <c r="T913" s="3"/>
      <c r="U913" s="3"/>
      <c r="V913" s="3"/>
      <c r="W913" s="3"/>
      <c r="X913" s="3"/>
      <c r="Y913" s="3"/>
      <c r="Z913" s="3"/>
      <c r="AA913" s="3"/>
      <c r="AB913" s="3"/>
    </row>
    <row r="914" spans="12:28" x14ac:dyDescent="0.25">
      <c r="S914" s="3"/>
      <c r="T914" s="3"/>
      <c r="U914" s="3"/>
      <c r="V914" s="3"/>
      <c r="W914" s="3"/>
      <c r="X914" s="3"/>
      <c r="Y914" s="3"/>
      <c r="Z914" s="3"/>
      <c r="AA914" s="3"/>
      <c r="AB914" s="3"/>
    </row>
    <row r="915" spans="12:28" x14ac:dyDescent="0.25">
      <c r="S915" s="3"/>
      <c r="T915" s="3"/>
      <c r="U915" s="3"/>
      <c r="V915" s="3"/>
      <c r="W915" s="3"/>
      <c r="X915" s="3"/>
      <c r="Y915" s="3"/>
      <c r="Z915" s="3"/>
      <c r="AA915" s="3"/>
      <c r="AB915" s="3"/>
    </row>
    <row r="916" spans="12:28" x14ac:dyDescent="0.25">
      <c r="S916" s="3"/>
      <c r="T916" s="3"/>
      <c r="U916" s="3"/>
      <c r="V916" s="3"/>
      <c r="W916" s="3"/>
      <c r="X916" s="3"/>
      <c r="Y916" s="3"/>
      <c r="Z916" s="3"/>
      <c r="AA916" s="3"/>
      <c r="AB916" s="3"/>
    </row>
    <row r="917" spans="12:28" x14ac:dyDescent="0.25">
      <c r="S917" s="3"/>
      <c r="T917" s="3"/>
      <c r="U917" s="3"/>
      <c r="V917" s="3"/>
      <c r="W917" s="3"/>
      <c r="X917" s="3"/>
      <c r="Y917" s="3"/>
      <c r="Z917" s="3"/>
      <c r="AA917" s="3"/>
      <c r="AB917" s="3"/>
    </row>
    <row r="918" spans="12:28" x14ac:dyDescent="0.25">
      <c r="S918" s="3"/>
      <c r="T918" s="3"/>
      <c r="U918" s="3"/>
      <c r="V918" s="3"/>
      <c r="W918" s="3"/>
      <c r="X918" s="3"/>
      <c r="Y918" s="3"/>
      <c r="Z918" s="3"/>
      <c r="AA918" s="3"/>
      <c r="AB918" s="3"/>
    </row>
    <row r="919" spans="12:28" x14ac:dyDescent="0.25">
      <c r="S919" s="3"/>
      <c r="T919" s="3"/>
      <c r="U919" s="3"/>
      <c r="V919" s="3"/>
      <c r="W919" s="3"/>
      <c r="X919" s="3"/>
      <c r="Y919" s="3"/>
      <c r="Z919" s="3"/>
      <c r="AA919" s="3"/>
      <c r="AB919" s="3"/>
    </row>
    <row r="920" spans="12:28" x14ac:dyDescent="0.25">
      <c r="S920" s="3"/>
      <c r="T920" s="3"/>
      <c r="U920" s="3"/>
      <c r="V920" s="3"/>
      <c r="W920" s="3"/>
      <c r="X920" s="3"/>
      <c r="Y920" s="3"/>
      <c r="Z920" s="3"/>
      <c r="AA920" s="3"/>
      <c r="AB920" s="3"/>
    </row>
    <row r="921" spans="12:28" x14ac:dyDescent="0.25">
      <c r="S921" s="3"/>
      <c r="T921" s="3"/>
      <c r="U921" s="3"/>
      <c r="V921" s="3"/>
      <c r="W921" s="3"/>
      <c r="X921" s="3"/>
      <c r="Y921" s="3"/>
      <c r="Z921" s="3"/>
      <c r="AA921" s="3"/>
      <c r="AB921" s="3"/>
    </row>
    <row r="922" spans="12:28" x14ac:dyDescent="0.25">
      <c r="L922" t="s">
        <v>1194</v>
      </c>
      <c r="S922" s="3"/>
      <c r="T922" s="3"/>
      <c r="U922" s="3"/>
      <c r="V922" s="3"/>
      <c r="W922" s="3"/>
      <c r="X922" s="3"/>
      <c r="Y922" s="3"/>
      <c r="Z922" s="3"/>
      <c r="AA922" s="3"/>
      <c r="AB922" s="3"/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K3"/>
  <sheetViews>
    <sheetView zoomScaleNormal="100" workbookViewId="0">
      <selection activeCell="G32" sqref="G32"/>
    </sheetView>
  </sheetViews>
  <sheetFormatPr defaultRowHeight="15" x14ac:dyDescent="0.25"/>
  <cols>
    <col min="1" max="1" width="73.5703125" bestFit="1" customWidth="1"/>
    <col min="2" max="2" width="34" bestFit="1" customWidth="1"/>
    <col min="3" max="5" width="34.42578125" bestFit="1" customWidth="1"/>
    <col min="6" max="6" width="34" bestFit="1" customWidth="1"/>
    <col min="7" max="7" width="34.42578125" bestFit="1" customWidth="1"/>
    <col min="8" max="8" width="41.140625" bestFit="1" customWidth="1"/>
    <col min="9" max="9" width="53.85546875" bestFit="1" customWidth="1"/>
    <col min="10" max="10" width="47.42578125" bestFit="1" customWidth="1"/>
    <col min="11" max="11" width="53" bestFit="1" customWidth="1"/>
  </cols>
  <sheetData>
    <row r="1" spans="1:11" x14ac:dyDescent="0.25">
      <c r="A1" s="6" t="s">
        <v>2251</v>
      </c>
    </row>
    <row r="2" spans="1:11" x14ac:dyDescent="0.25">
      <c r="A2" t="s">
        <v>2250</v>
      </c>
      <c r="B2" t="s">
        <v>2252</v>
      </c>
      <c r="C2" t="s">
        <v>2253</v>
      </c>
      <c r="D2" t="s">
        <v>2254</v>
      </c>
      <c r="E2" t="s">
        <v>2255</v>
      </c>
      <c r="F2" t="s">
        <v>2256</v>
      </c>
      <c r="G2" t="s">
        <v>2257</v>
      </c>
      <c r="H2" t="s">
        <v>2258</v>
      </c>
      <c r="I2" t="s">
        <v>2259</v>
      </c>
      <c r="J2" t="s">
        <v>2260</v>
      </c>
      <c r="K2" t="s">
        <v>2261</v>
      </c>
    </row>
    <row r="3" spans="1:11" x14ac:dyDescent="0.25">
      <c r="A3" s="8">
        <v>342</v>
      </c>
      <c r="B3" s="8">
        <v>94</v>
      </c>
      <c r="C3" s="8">
        <v>133</v>
      </c>
      <c r="D3" s="8">
        <v>201</v>
      </c>
      <c r="E3" s="8">
        <v>213</v>
      </c>
      <c r="F3" s="8">
        <v>207</v>
      </c>
      <c r="G3" s="8">
        <v>201</v>
      </c>
      <c r="H3" s="8">
        <v>148</v>
      </c>
      <c r="I3" s="8">
        <v>297</v>
      </c>
      <c r="J3" s="8">
        <v>76</v>
      </c>
      <c r="K3" s="8">
        <v>344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22"/>
  <sheetViews>
    <sheetView topLeftCell="N1" workbookViewId="0">
      <selection activeCell="Q384" sqref="Q384"/>
    </sheetView>
  </sheetViews>
  <sheetFormatPr defaultColWidth="17.5703125" defaultRowHeight="15" x14ac:dyDescent="0.25"/>
  <sheetData>
    <row r="1" spans="1:34" x14ac:dyDescent="0.25">
      <c r="A1" s="1" t="s">
        <v>5</v>
      </c>
      <c r="B1" s="1" t="s">
        <v>4</v>
      </c>
      <c r="C1" s="1" t="s">
        <v>2321</v>
      </c>
      <c r="D1" s="1" t="s">
        <v>3251</v>
      </c>
      <c r="E1" s="1" t="s">
        <v>2315</v>
      </c>
      <c r="F1" s="1" t="s">
        <v>2323</v>
      </c>
      <c r="G1" s="1" t="s">
        <v>2325</v>
      </c>
      <c r="H1" s="1" t="s">
        <v>2326</v>
      </c>
      <c r="I1" s="1" t="s">
        <v>2322</v>
      </c>
      <c r="J1" s="1" t="s">
        <v>3</v>
      </c>
      <c r="K1" s="1" t="s">
        <v>78</v>
      </c>
      <c r="L1" s="1" t="s">
        <v>2214</v>
      </c>
      <c r="M1" s="1" t="s">
        <v>2328</v>
      </c>
      <c r="N1" s="1" t="s">
        <v>2238</v>
      </c>
      <c r="O1" s="1" t="s">
        <v>2327</v>
      </c>
      <c r="P1" s="1" t="s">
        <v>0</v>
      </c>
      <c r="Q1" s="1" t="s">
        <v>1</v>
      </c>
      <c r="R1" s="1" t="s">
        <v>1961</v>
      </c>
      <c r="S1" s="1" t="s">
        <v>2</v>
      </c>
      <c r="T1" s="1" t="s">
        <v>2268</v>
      </c>
      <c r="U1" s="1" t="s">
        <v>2320</v>
      </c>
      <c r="V1" s="1" t="s">
        <v>1729</v>
      </c>
      <c r="W1" s="4" t="s">
        <v>1722</v>
      </c>
      <c r="X1" s="4" t="s">
        <v>1723</v>
      </c>
      <c r="Y1" s="4" t="s">
        <v>1724</v>
      </c>
      <c r="Z1" s="4" t="s">
        <v>1725</v>
      </c>
      <c r="AA1" s="4" t="s">
        <v>1726</v>
      </c>
      <c r="AB1" s="4" t="s">
        <v>1727</v>
      </c>
      <c r="AC1" s="4" t="s">
        <v>1728</v>
      </c>
      <c r="AD1" s="4" t="s">
        <v>1732</v>
      </c>
      <c r="AE1" s="4" t="s">
        <v>1730</v>
      </c>
      <c r="AF1" s="4" t="s">
        <v>1731</v>
      </c>
      <c r="AG1" s="9" t="s">
        <v>2262</v>
      </c>
      <c r="AH1" s="4" t="s">
        <v>2330</v>
      </c>
    </row>
    <row r="2" spans="1:34" hidden="1" x14ac:dyDescent="0.25">
      <c r="A2" s="2" t="s">
        <v>1772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2" t="s">
        <v>1775</v>
      </c>
      <c r="R2" s="5" t="s">
        <v>885</v>
      </c>
      <c r="S2" s="2" t="s">
        <v>211</v>
      </c>
      <c r="T2" s="2"/>
      <c r="U2" s="2" t="s">
        <v>1772</v>
      </c>
      <c r="V2" s="1"/>
      <c r="W2" s="4"/>
      <c r="X2" s="4"/>
      <c r="Y2" s="4"/>
      <c r="Z2" s="4"/>
      <c r="AA2" s="4"/>
      <c r="AB2" s="4"/>
      <c r="AC2" s="4"/>
      <c r="AD2" s="4"/>
      <c r="AE2" s="4"/>
      <c r="AF2" s="5" t="s">
        <v>9</v>
      </c>
      <c r="AG2" s="10">
        <f>COUNTIF(Table13[[#This Row],[Catalogue of the Museum of London Antiquities 1854]:[Illustrations of Roman London 1859]],"=y")</f>
        <v>1</v>
      </c>
      <c r="AH2" s="10" t="str">
        <f>CONCATENATE(Table13[[#This Row],[Surname]],", ",Table13[[#This Row],[First name]])</f>
        <v xml:space="preserve">Academy of Sciences, Arts and Belles Letres of Caen, </v>
      </c>
    </row>
    <row r="3" spans="1:34" hidden="1" x14ac:dyDescent="0.25">
      <c r="A3" s="2" t="s">
        <v>696</v>
      </c>
      <c r="B3" s="2" t="s">
        <v>7</v>
      </c>
      <c r="C3" s="5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 t="s">
        <v>794</v>
      </c>
      <c r="R3" s="5" t="s">
        <v>128</v>
      </c>
      <c r="S3" s="2" t="s">
        <v>27</v>
      </c>
      <c r="T3" s="2"/>
      <c r="U3" s="2"/>
      <c r="V3" s="2"/>
      <c r="W3" s="5"/>
      <c r="X3" s="5"/>
      <c r="Y3" s="5"/>
      <c r="Z3" s="5"/>
      <c r="AA3" s="5"/>
      <c r="AB3" s="5"/>
      <c r="AC3" s="5"/>
      <c r="AD3" s="5" t="s">
        <v>9</v>
      </c>
      <c r="AE3" s="5"/>
      <c r="AF3" s="5"/>
      <c r="AG3" s="11">
        <f>COUNTIF(Table13[[#This Row],[Catalogue of the Museum of London Antiquities 1854]:[Illustrations of Roman London 1859]],"=y")</f>
        <v>1</v>
      </c>
      <c r="AH3" s="11" t="str">
        <f>CONCATENATE(Table13[[#This Row],[Surname]],", ",Table13[[#This Row],[First name]])</f>
        <v>Acton, Edward</v>
      </c>
    </row>
    <row r="4" spans="1:34" hidden="1" x14ac:dyDescent="0.25">
      <c r="A4" s="2" t="s">
        <v>1525</v>
      </c>
      <c r="B4" s="2" t="s">
        <v>1526</v>
      </c>
      <c r="C4" s="2"/>
      <c r="D4" s="2"/>
      <c r="E4" s="2"/>
      <c r="F4" s="2"/>
      <c r="G4" s="2"/>
      <c r="H4" s="2"/>
      <c r="I4" s="2"/>
      <c r="J4" s="2" t="s">
        <v>9</v>
      </c>
      <c r="K4" s="2"/>
      <c r="L4" s="2"/>
      <c r="M4" s="2"/>
      <c r="N4" s="2"/>
      <c r="O4" s="2"/>
      <c r="P4" s="2" t="s">
        <v>1527</v>
      </c>
      <c r="Q4" s="2" t="s">
        <v>1231</v>
      </c>
      <c r="R4" s="5" t="s">
        <v>26</v>
      </c>
      <c r="S4" s="2" t="s">
        <v>27</v>
      </c>
      <c r="T4" s="2"/>
      <c r="U4" s="2"/>
      <c r="V4" s="2"/>
      <c r="W4" s="5"/>
      <c r="X4" s="5"/>
      <c r="Y4" s="5"/>
      <c r="Z4" s="5"/>
      <c r="AA4" s="5"/>
      <c r="AB4" s="5" t="s">
        <v>9</v>
      </c>
      <c r="AC4" s="5"/>
      <c r="AD4" s="5"/>
      <c r="AE4" s="5"/>
      <c r="AF4" s="5" t="s">
        <v>9</v>
      </c>
      <c r="AG4" s="11">
        <f>COUNTIF(Table13[[#This Row],[Catalogue of the Museum of London Antiquities 1854]:[Illustrations of Roman London 1859]],"=y")</f>
        <v>2</v>
      </c>
      <c r="AH4" s="11" t="str">
        <f>CONCATENATE(Table13[[#This Row],[Surname]],", ",Table13[[#This Row],[First name]])</f>
        <v>Acworth, Brindley</v>
      </c>
    </row>
    <row r="5" spans="1:34" hidden="1" x14ac:dyDescent="0.25">
      <c r="A5" t="s">
        <v>6</v>
      </c>
      <c r="B5" t="s">
        <v>7</v>
      </c>
      <c r="Q5" t="s">
        <v>8</v>
      </c>
      <c r="R5" s="3" t="s">
        <v>111</v>
      </c>
      <c r="S5" t="s">
        <v>27</v>
      </c>
      <c r="V5" t="s">
        <v>9</v>
      </c>
      <c r="W5" s="3"/>
      <c r="X5" s="3"/>
      <c r="Y5" s="3"/>
      <c r="Z5" s="3"/>
      <c r="AA5" s="3"/>
      <c r="AB5" s="3"/>
      <c r="AC5" s="3"/>
      <c r="AD5" s="3"/>
      <c r="AE5" s="3"/>
      <c r="AF5" s="3"/>
      <c r="AG5" s="12">
        <f>COUNTIF(Table13[[#This Row],[Catalogue of the Museum of London Antiquities 1854]:[Illustrations of Roman London 1859]],"=y")</f>
        <v>1</v>
      </c>
      <c r="AH5" s="12" t="str">
        <f>CONCATENATE(Table13[[#This Row],[Surname]],", ",Table13[[#This Row],[First name]])</f>
        <v>Adam, Edward</v>
      </c>
    </row>
    <row r="6" spans="1:34" hidden="1" x14ac:dyDescent="0.25">
      <c r="A6" t="s">
        <v>796</v>
      </c>
      <c r="B6" t="s">
        <v>125</v>
      </c>
      <c r="P6" t="s">
        <v>797</v>
      </c>
      <c r="Q6" t="s">
        <v>798</v>
      </c>
      <c r="R6" s="3" t="s">
        <v>468</v>
      </c>
      <c r="S6" t="s">
        <v>27</v>
      </c>
      <c r="W6" s="3"/>
      <c r="X6" s="3"/>
      <c r="Y6" s="3"/>
      <c r="Z6" s="3"/>
      <c r="AA6" s="3"/>
      <c r="AB6" s="3"/>
      <c r="AC6" s="3"/>
      <c r="AD6" s="3" t="s">
        <v>9</v>
      </c>
      <c r="AE6" s="3"/>
      <c r="AF6" s="3"/>
      <c r="AG6" s="12">
        <f>COUNTIF(Table13[[#This Row],[Catalogue of the Museum of London Antiquities 1854]:[Illustrations of Roman London 1859]],"=y")</f>
        <v>1</v>
      </c>
      <c r="AH6" s="12" t="str">
        <f>CONCATENATE(Table13[[#This Row],[Surname]],", ",Table13[[#This Row],[First name]])</f>
        <v>Adams, Henry</v>
      </c>
    </row>
    <row r="7" spans="1:34" hidden="1" x14ac:dyDescent="0.25">
      <c r="A7" t="s">
        <v>10</v>
      </c>
      <c r="B7" t="s">
        <v>11</v>
      </c>
      <c r="C7" t="s">
        <v>804</v>
      </c>
      <c r="D7" t="s">
        <v>9</v>
      </c>
      <c r="N7" t="s">
        <v>2218</v>
      </c>
      <c r="Q7" t="s">
        <v>12</v>
      </c>
      <c r="R7" s="3" t="s">
        <v>2061</v>
      </c>
      <c r="S7" t="s">
        <v>27</v>
      </c>
      <c r="V7" t="s">
        <v>9</v>
      </c>
      <c r="W7" s="3"/>
      <c r="X7" s="3"/>
      <c r="Y7" s="3"/>
      <c r="Z7" s="3"/>
      <c r="AA7" s="3"/>
      <c r="AB7" s="3"/>
      <c r="AC7" s="3"/>
      <c r="AD7" s="3"/>
      <c r="AE7" s="3"/>
      <c r="AF7" s="3"/>
      <c r="AG7" s="12">
        <f>COUNTIF(Table13[[#This Row],[Catalogue of the Museum of London Antiquities 1854]:[Illustrations of Roman London 1859]],"=y")</f>
        <v>1</v>
      </c>
      <c r="AH7" s="12" t="str">
        <f>CONCATENATE(Table13[[#This Row],[Surname]],", ",Table13[[#This Row],[First name]])</f>
        <v>Adamson, John</v>
      </c>
    </row>
    <row r="8" spans="1:34" hidden="1" x14ac:dyDescent="0.25">
      <c r="A8" t="s">
        <v>14</v>
      </c>
      <c r="B8" t="s">
        <v>15</v>
      </c>
      <c r="C8" t="s">
        <v>2203</v>
      </c>
      <c r="D8" t="s">
        <v>9</v>
      </c>
      <c r="P8" t="s">
        <v>1528</v>
      </c>
      <c r="Q8" t="s">
        <v>16</v>
      </c>
      <c r="R8" s="3" t="s">
        <v>16</v>
      </c>
      <c r="S8" t="s">
        <v>27</v>
      </c>
      <c r="T8" t="s">
        <v>9</v>
      </c>
      <c r="V8" t="s">
        <v>9</v>
      </c>
      <c r="W8" s="3" t="s">
        <v>9</v>
      </c>
      <c r="X8" s="3" t="s">
        <v>9</v>
      </c>
      <c r="Y8" s="3" t="s">
        <v>9</v>
      </c>
      <c r="Z8" s="3" t="s">
        <v>9</v>
      </c>
      <c r="AA8" s="3" t="s">
        <v>9</v>
      </c>
      <c r="AB8" s="3" t="s">
        <v>9</v>
      </c>
      <c r="AC8" s="3"/>
      <c r="AD8" s="3" t="s">
        <v>9</v>
      </c>
      <c r="AE8" s="3"/>
      <c r="AF8" s="3" t="s">
        <v>9</v>
      </c>
      <c r="AG8" s="12">
        <f>COUNTIF(Table13[[#This Row],[Catalogue of the Museum of London Antiquities 1854]:[Illustrations of Roman London 1859]],"=y")</f>
        <v>9</v>
      </c>
      <c r="AH8" s="12" t="str">
        <f>CONCATENATE(Table13[[#This Row],[Surname]],", ",Table13[[#This Row],[First name]])</f>
        <v>Akerman, John Yonge</v>
      </c>
    </row>
    <row r="9" spans="1:34" hidden="1" x14ac:dyDescent="0.25">
      <c r="A9" t="s">
        <v>17</v>
      </c>
      <c r="B9" t="s">
        <v>18</v>
      </c>
      <c r="D9" t="s">
        <v>9</v>
      </c>
      <c r="P9" t="s">
        <v>19</v>
      </c>
      <c r="Q9" t="s">
        <v>16</v>
      </c>
      <c r="R9" s="3" t="s">
        <v>16</v>
      </c>
      <c r="S9" t="s">
        <v>27</v>
      </c>
      <c r="V9" t="s">
        <v>9</v>
      </c>
      <c r="W9" s="3"/>
      <c r="X9" s="3"/>
      <c r="Y9" s="3"/>
      <c r="Z9" s="3"/>
      <c r="AA9" s="3"/>
      <c r="AB9" s="3"/>
      <c r="AC9" s="3"/>
      <c r="AD9" s="3"/>
      <c r="AE9" s="3"/>
      <c r="AF9" s="3"/>
      <c r="AG9" s="12">
        <f>COUNTIF(Table13[[#This Row],[Catalogue of the Museum of London Antiquities 1854]:[Illustrations of Roman London 1859]],"=y")</f>
        <v>1</v>
      </c>
      <c r="AH9" s="12" t="str">
        <f>CONCATENATE(Table13[[#This Row],[Surname]],", ",Table13[[#This Row],[First name]])</f>
        <v>Ainsworth, William Harrison</v>
      </c>
    </row>
    <row r="10" spans="1:34" hidden="1" x14ac:dyDescent="0.25">
      <c r="A10" t="s">
        <v>17</v>
      </c>
      <c r="B10" t="s">
        <v>20</v>
      </c>
      <c r="D10" t="s">
        <v>9</v>
      </c>
      <c r="J10" t="s">
        <v>9</v>
      </c>
      <c r="L10" t="s">
        <v>9</v>
      </c>
      <c r="P10" t="s">
        <v>21</v>
      </c>
      <c r="Q10" t="s">
        <v>16</v>
      </c>
      <c r="R10" s="3" t="s">
        <v>16</v>
      </c>
      <c r="S10" t="s">
        <v>27</v>
      </c>
      <c r="V10" t="s">
        <v>9</v>
      </c>
      <c r="W10" s="3"/>
      <c r="X10" s="3"/>
      <c r="Y10" s="3"/>
      <c r="Z10" s="3"/>
      <c r="AA10" s="3"/>
      <c r="AB10" s="3"/>
      <c r="AC10" s="3"/>
      <c r="AD10" s="3" t="s">
        <v>9</v>
      </c>
      <c r="AE10" s="3"/>
      <c r="AF10" s="3"/>
      <c r="AG10" s="12">
        <f>COUNTIF(Table13[[#This Row],[Catalogue of the Museum of London Antiquities 1854]:[Illustrations of Roman London 1859]],"=y")</f>
        <v>2</v>
      </c>
      <c r="AH10" s="12" t="str">
        <f>CONCATENATE(Table13[[#This Row],[Surname]],", ",Table13[[#This Row],[First name]])</f>
        <v>Ainsworth, William Francis</v>
      </c>
    </row>
    <row r="11" spans="1:34" hidden="1" x14ac:dyDescent="0.25">
      <c r="A11" t="s">
        <v>28</v>
      </c>
      <c r="B11" t="s">
        <v>29</v>
      </c>
      <c r="P11" t="s">
        <v>799</v>
      </c>
      <c r="Q11" t="s">
        <v>16</v>
      </c>
      <c r="R11" s="3" t="s">
        <v>16</v>
      </c>
      <c r="S11" t="s">
        <v>27</v>
      </c>
      <c r="V11" t="s">
        <v>9</v>
      </c>
      <c r="W11" s="3"/>
      <c r="X11" s="3"/>
      <c r="Y11" s="3"/>
      <c r="Z11" s="3"/>
      <c r="AA11" s="3"/>
      <c r="AB11" s="3"/>
      <c r="AC11" s="3"/>
      <c r="AD11" s="3" t="s">
        <v>9</v>
      </c>
      <c r="AE11" s="3"/>
      <c r="AF11" s="3"/>
      <c r="AG11" s="12">
        <f>COUNTIF(Table13[[#This Row],[Catalogue of the Museum of London Antiquities 1854]:[Illustrations of Roman London 1859]],"=y")</f>
        <v>2</v>
      </c>
      <c r="AH11" s="12" t="str">
        <f>CONCATENATE(Table13[[#This Row],[Surname]],", ",Table13[[#This Row],[First name]])</f>
        <v>Ainslie, Charles</v>
      </c>
    </row>
    <row r="12" spans="1:34" hidden="1" x14ac:dyDescent="0.25">
      <c r="A12" t="s">
        <v>28</v>
      </c>
      <c r="B12" t="s">
        <v>800</v>
      </c>
      <c r="J12" t="s">
        <v>9</v>
      </c>
      <c r="P12" t="s">
        <v>1482</v>
      </c>
      <c r="Q12" t="s">
        <v>801</v>
      </c>
      <c r="R12" s="3" t="s">
        <v>230</v>
      </c>
      <c r="S12" t="s">
        <v>27</v>
      </c>
      <c r="W12" s="3"/>
      <c r="X12" s="3"/>
      <c r="Y12" s="3"/>
      <c r="Z12" s="3"/>
      <c r="AA12" s="3"/>
      <c r="AB12" s="3"/>
      <c r="AC12" s="3"/>
      <c r="AD12" s="3" t="s">
        <v>9</v>
      </c>
      <c r="AE12" s="3"/>
      <c r="AF12" s="3"/>
      <c r="AG12" s="12">
        <f>COUNTIF(Table13[[#This Row],[Catalogue of the Museum of London Antiquities 1854]:[Illustrations of Roman London 1859]],"=y")</f>
        <v>1</v>
      </c>
      <c r="AH12" s="12" t="str">
        <f>CONCATENATE(Table13[[#This Row],[Surname]],", ",Table13[[#This Row],[First name]])</f>
        <v>Ainslie, Philip Barrington</v>
      </c>
    </row>
    <row r="13" spans="1:34" hidden="1" x14ac:dyDescent="0.25">
      <c r="A13" t="s">
        <v>1415</v>
      </c>
      <c r="B13" t="s">
        <v>1529</v>
      </c>
      <c r="P13" t="s">
        <v>1530</v>
      </c>
      <c r="Q13" t="s">
        <v>16</v>
      </c>
      <c r="R13" s="3" t="s">
        <v>16</v>
      </c>
      <c r="S13" t="s">
        <v>27</v>
      </c>
      <c r="W13" s="3"/>
      <c r="X13" s="3"/>
      <c r="Y13" s="3"/>
      <c r="Z13" s="3"/>
      <c r="AA13" s="3"/>
      <c r="AB13" s="3" t="s">
        <v>9</v>
      </c>
      <c r="AC13" s="3" t="s">
        <v>9</v>
      </c>
      <c r="AD13" s="3"/>
      <c r="AE13" s="3"/>
      <c r="AF13" s="3"/>
      <c r="AG13" s="12">
        <f>COUNTIF(Table13[[#This Row],[Catalogue of the Museum of London Antiquities 1854]:[Illustrations of Roman London 1859]],"=y")</f>
        <v>2</v>
      </c>
      <c r="AH13" s="12" t="str">
        <f>CONCATENATE(Table13[[#This Row],[Surname]],", ",Table13[[#This Row],[First name]])</f>
        <v>Allen, Edward George</v>
      </c>
    </row>
    <row r="14" spans="1:34" hidden="1" x14ac:dyDescent="0.25">
      <c r="A14" t="s">
        <v>1415</v>
      </c>
      <c r="B14" t="s">
        <v>72</v>
      </c>
      <c r="D14" t="s">
        <v>9</v>
      </c>
      <c r="P14" s="3" t="s">
        <v>3235</v>
      </c>
      <c r="Q14" t="s">
        <v>16</v>
      </c>
      <c r="R14" s="3" t="s">
        <v>16</v>
      </c>
      <c r="S14" t="s">
        <v>27</v>
      </c>
      <c r="W14" s="3"/>
      <c r="X14" s="3"/>
      <c r="Y14" s="3"/>
      <c r="Z14" s="3" t="s">
        <v>9</v>
      </c>
      <c r="AA14" s="3" t="s">
        <v>9</v>
      </c>
      <c r="AB14" s="3" t="s">
        <v>9</v>
      </c>
      <c r="AC14" s="3" t="s">
        <v>9</v>
      </c>
      <c r="AD14" s="3"/>
      <c r="AE14" s="3"/>
      <c r="AF14" s="3" t="s">
        <v>9</v>
      </c>
      <c r="AG14" s="12">
        <f>COUNTIF(Table13[[#This Row],[Catalogue of the Museum of London Antiquities 1854]:[Illustrations of Roman London 1859]],"=y")</f>
        <v>5</v>
      </c>
      <c r="AH14" s="12" t="str">
        <f>CONCATENATE(Table13[[#This Row],[Surname]],", ",Table13[[#This Row],[First name]])</f>
        <v>Allen, William</v>
      </c>
    </row>
    <row r="15" spans="1:34" x14ac:dyDescent="0.25">
      <c r="A15" t="s">
        <v>22</v>
      </c>
      <c r="B15" t="s">
        <v>23</v>
      </c>
      <c r="C15" t="s">
        <v>24</v>
      </c>
      <c r="E15" t="s">
        <v>9</v>
      </c>
      <c r="Q15" t="s">
        <v>25</v>
      </c>
      <c r="R15" s="3" t="s">
        <v>26</v>
      </c>
      <c r="S15" t="s">
        <v>27</v>
      </c>
      <c r="V15" t="s">
        <v>9</v>
      </c>
      <c r="W15" s="3"/>
      <c r="X15" s="3"/>
      <c r="Y15" s="3"/>
      <c r="Z15" s="3"/>
      <c r="AA15" s="3"/>
      <c r="AB15" s="3"/>
      <c r="AC15" s="3"/>
      <c r="AD15" s="3"/>
      <c r="AE15" s="3"/>
      <c r="AF15" s="3"/>
      <c r="AG15" s="12">
        <f>COUNTIF(Table13[[#This Row],[Catalogue of the Museum of London Antiquities 1854]:[Illustrations of Roman London 1859]],"=y")</f>
        <v>1</v>
      </c>
      <c r="AH15" s="12" t="str">
        <f>CONCATENATE(Table13[[#This Row],[Surname]],", ",Table13[[#This Row],[First name]])</f>
        <v>Alston, E C</v>
      </c>
    </row>
    <row r="16" spans="1:34" hidden="1" x14ac:dyDescent="0.25">
      <c r="A16" t="s">
        <v>1779</v>
      </c>
      <c r="B16" t="s">
        <v>113</v>
      </c>
      <c r="P16" t="s">
        <v>1780</v>
      </c>
      <c r="Q16" t="s">
        <v>16</v>
      </c>
      <c r="R16" s="3" t="s">
        <v>16</v>
      </c>
      <c r="S16" t="s">
        <v>27</v>
      </c>
      <c r="W16" s="3"/>
      <c r="X16" s="3"/>
      <c r="Y16" s="3"/>
      <c r="Z16" s="3"/>
      <c r="AA16" s="3"/>
      <c r="AB16" s="3"/>
      <c r="AC16" s="3"/>
      <c r="AD16" s="3"/>
      <c r="AE16" s="3"/>
      <c r="AF16" s="3" t="s">
        <v>9</v>
      </c>
      <c r="AG16" s="12">
        <f>COUNTIF(Table13[[#This Row],[Catalogue of the Museum of London Antiquities 1854]:[Illustrations of Roman London 1859]],"=y")</f>
        <v>1</v>
      </c>
      <c r="AH16" s="12" t="str">
        <f>CONCATENATE(Table13[[#This Row],[Surname]],", ",Table13[[#This Row],[First name]])</f>
        <v>Anderton, James</v>
      </c>
    </row>
    <row r="17" spans="1:34" hidden="1" x14ac:dyDescent="0.25">
      <c r="A17" t="s">
        <v>30</v>
      </c>
      <c r="B17" t="s">
        <v>7</v>
      </c>
      <c r="P17" t="s">
        <v>31</v>
      </c>
      <c r="Q17" t="s">
        <v>16</v>
      </c>
      <c r="R17" s="3" t="s">
        <v>16</v>
      </c>
      <c r="S17" t="s">
        <v>27</v>
      </c>
      <c r="V17" t="s">
        <v>9</v>
      </c>
      <c r="W17" s="3"/>
      <c r="X17" s="3"/>
      <c r="Y17" s="3"/>
      <c r="Z17" s="3"/>
      <c r="AA17" s="3"/>
      <c r="AB17" s="3"/>
      <c r="AC17" s="3"/>
      <c r="AD17" s="3"/>
      <c r="AE17" s="3"/>
      <c r="AF17" s="3"/>
      <c r="AG17" s="12">
        <f>COUNTIF(Table13[[#This Row],[Catalogue of the Museum of London Antiquities 1854]:[Illustrations of Roman London 1859]],"=y")</f>
        <v>1</v>
      </c>
      <c r="AH17" s="12" t="str">
        <f>CONCATENATE(Table13[[#This Row],[Surname]],", ",Table13[[#This Row],[First name]])</f>
        <v>Aubertin, Edward</v>
      </c>
    </row>
    <row r="18" spans="1:34" hidden="1" x14ac:dyDescent="0.25">
      <c r="A18" t="s">
        <v>32</v>
      </c>
      <c r="Q18" t="s">
        <v>33</v>
      </c>
      <c r="R18" s="3" t="s">
        <v>3266</v>
      </c>
      <c r="S18" t="s">
        <v>34</v>
      </c>
      <c r="U18" t="s">
        <v>32</v>
      </c>
      <c r="V18" t="s">
        <v>9</v>
      </c>
      <c r="W18" s="3"/>
      <c r="X18" s="3"/>
      <c r="Y18" s="3"/>
      <c r="Z18" s="3"/>
      <c r="AA18" s="3"/>
      <c r="AB18" s="3"/>
      <c r="AC18" s="3"/>
      <c r="AD18" s="3"/>
      <c r="AE18" s="3"/>
      <c r="AF18" s="3"/>
      <c r="AG18" s="12">
        <f>COUNTIF(Table13[[#This Row],[Catalogue of the Museum of London Antiquities 1854]:[Illustrations of Roman London 1859]],"=y")</f>
        <v>1</v>
      </c>
      <c r="AH18" s="12" t="str">
        <f>CONCATENATE(Table13[[#This Row],[Surname]],", ",Table13[[#This Row],[First name]])</f>
        <v xml:space="preserve">Antiquaries of Scotland, Society of, </v>
      </c>
    </row>
    <row r="19" spans="1:34" hidden="1" x14ac:dyDescent="0.25">
      <c r="A19" t="s">
        <v>35</v>
      </c>
      <c r="P19" t="s">
        <v>36</v>
      </c>
      <c r="Q19" t="s">
        <v>16</v>
      </c>
      <c r="R19" s="3" t="s">
        <v>16</v>
      </c>
      <c r="S19" t="s">
        <v>27</v>
      </c>
      <c r="U19" t="s">
        <v>35</v>
      </c>
      <c r="V19" t="s">
        <v>9</v>
      </c>
      <c r="W19" s="3"/>
      <c r="X19" s="3"/>
      <c r="Y19" s="3" t="s">
        <v>9</v>
      </c>
      <c r="Z19" s="3" t="s">
        <v>9</v>
      </c>
      <c r="AA19" s="3" t="s">
        <v>9</v>
      </c>
      <c r="AB19" s="3" t="s">
        <v>9</v>
      </c>
      <c r="AC19" s="3" t="s">
        <v>9</v>
      </c>
      <c r="AD19" s="3"/>
      <c r="AE19" s="3" t="s">
        <v>9</v>
      </c>
      <c r="AF19" s="3" t="s">
        <v>9</v>
      </c>
      <c r="AG19" s="12">
        <f>COUNTIF(Table13[[#This Row],[Catalogue of the Museum of London Antiquities 1854]:[Illustrations of Roman London 1859]],"=y")</f>
        <v>8</v>
      </c>
      <c r="AH19" s="12" t="str">
        <f>CONCATENATE(Table13[[#This Row],[Surname]],", ",Table13[[#This Row],[First name]])</f>
        <v xml:space="preserve">Archaeological Institute of Gt Britain and Ireland, </v>
      </c>
    </row>
    <row r="20" spans="1:34" hidden="1" x14ac:dyDescent="0.25">
      <c r="A20" t="s">
        <v>37</v>
      </c>
      <c r="Q20" t="s">
        <v>38</v>
      </c>
      <c r="R20" s="3" t="s">
        <v>3252</v>
      </c>
      <c r="S20" t="s">
        <v>27</v>
      </c>
      <c r="U20" t="s">
        <v>37</v>
      </c>
      <c r="V20" t="s">
        <v>9</v>
      </c>
      <c r="W20" s="3"/>
      <c r="X20" s="3"/>
      <c r="Y20" s="3"/>
      <c r="Z20" s="3"/>
      <c r="AA20" s="3"/>
      <c r="AB20" s="3"/>
      <c r="AC20" s="3"/>
      <c r="AD20" s="3"/>
      <c r="AE20" s="3"/>
      <c r="AF20" s="3"/>
      <c r="AG20" s="12">
        <f>COUNTIF(Table13[[#This Row],[Catalogue of the Museum of London Antiquities 1854]:[Illustrations of Roman London 1859]],"=y")</f>
        <v>1</v>
      </c>
      <c r="AH20" s="12" t="str">
        <f>CONCATENATE(Table13[[#This Row],[Surname]],", ",Table13[[#This Row],[First name]])</f>
        <v xml:space="preserve">Archaeological Society of Scarborough, </v>
      </c>
    </row>
    <row r="21" spans="1:34" hidden="1" x14ac:dyDescent="0.25">
      <c r="A21" t="s">
        <v>39</v>
      </c>
      <c r="B21" t="s">
        <v>40</v>
      </c>
      <c r="J21" t="s">
        <v>9</v>
      </c>
      <c r="P21" t="s">
        <v>1781</v>
      </c>
      <c r="Q21" t="s">
        <v>2272</v>
      </c>
      <c r="R21" s="3" t="s">
        <v>303</v>
      </c>
      <c r="S21" t="s">
        <v>27</v>
      </c>
      <c r="T21" t="s">
        <v>9</v>
      </c>
      <c r="V21" t="s">
        <v>9</v>
      </c>
      <c r="W21" s="3"/>
      <c r="X21" s="3"/>
      <c r="Y21" s="3"/>
      <c r="Z21" s="3"/>
      <c r="AA21" s="3"/>
      <c r="AB21" s="3"/>
      <c r="AC21" s="3"/>
      <c r="AD21" s="3"/>
      <c r="AE21" s="3"/>
      <c r="AF21" s="3" t="s">
        <v>9</v>
      </c>
      <c r="AG21" s="12">
        <f>COUNTIF(Table13[[#This Row],[Catalogue of the Museum of London Antiquities 1854]:[Illustrations of Roman London 1859]],"=y")</f>
        <v>2</v>
      </c>
      <c r="AH21" s="12" t="str">
        <f>CONCATENATE(Table13[[#This Row],[Surname]],", ",Table13[[#This Row],[First name]])</f>
        <v>Arden, Joseph</v>
      </c>
    </row>
    <row r="22" spans="1:34" x14ac:dyDescent="0.25">
      <c r="A22" s="3" t="s">
        <v>1472</v>
      </c>
      <c r="B22" s="3" t="s">
        <v>1473</v>
      </c>
      <c r="C22" s="3" t="s">
        <v>1782</v>
      </c>
      <c r="D22" s="3"/>
      <c r="E22" s="3" t="s">
        <v>9</v>
      </c>
      <c r="F22" s="3"/>
      <c r="G22" s="3"/>
      <c r="H22" s="3"/>
      <c r="I22" s="3"/>
      <c r="J22" s="3" t="s">
        <v>9</v>
      </c>
      <c r="K22" s="3"/>
      <c r="L22" s="3"/>
      <c r="M22" s="3"/>
      <c r="N22" s="3"/>
      <c r="O22" s="3"/>
      <c r="P22" s="3"/>
      <c r="Q22" s="3"/>
      <c r="R22" s="3"/>
      <c r="S22" s="3" t="s">
        <v>1474</v>
      </c>
      <c r="T22" s="3"/>
      <c r="U22" s="3"/>
      <c r="V22" s="3"/>
      <c r="W22" s="3"/>
      <c r="X22" s="3"/>
      <c r="Y22" s="3"/>
      <c r="Z22" s="3"/>
      <c r="AA22" s="3" t="s">
        <v>9</v>
      </c>
      <c r="AB22" s="3"/>
      <c r="AC22" s="3"/>
      <c r="AD22" s="3"/>
      <c r="AE22" s="3"/>
      <c r="AF22" s="3" t="s">
        <v>9</v>
      </c>
      <c r="AG22" s="12">
        <f>COUNTIF(Table13[[#This Row],[Catalogue of the Museum of London Antiquities 1854]:[Illustrations of Roman London 1859]],"=y")</f>
        <v>2</v>
      </c>
      <c r="AH22" s="12" t="str">
        <f>CONCATENATE(Table13[[#This Row],[Surname]],", ",Table13[[#This Row],[First name]])</f>
        <v>Armistead, Charles John</v>
      </c>
    </row>
    <row r="23" spans="1:34" x14ac:dyDescent="0.25">
      <c r="A23" s="3" t="s">
        <v>1472</v>
      </c>
      <c r="B23" s="3" t="s">
        <v>1473</v>
      </c>
      <c r="C23" s="3" t="s">
        <v>24</v>
      </c>
      <c r="D23" s="3"/>
      <c r="E23" s="3" t="s">
        <v>9</v>
      </c>
      <c r="F23" s="3"/>
      <c r="G23" s="3"/>
      <c r="H23" s="3"/>
      <c r="I23" s="3" t="s">
        <v>48</v>
      </c>
      <c r="J23" s="3" t="s">
        <v>9</v>
      </c>
      <c r="K23" s="3"/>
      <c r="L23" s="3"/>
      <c r="M23" s="3"/>
      <c r="N23" s="3"/>
      <c r="O23" s="3"/>
      <c r="P23" s="3" t="s">
        <v>2273</v>
      </c>
      <c r="Q23" s="3" t="s">
        <v>265</v>
      </c>
      <c r="R23" s="3" t="s">
        <v>266</v>
      </c>
      <c r="S23" s="3" t="s">
        <v>27</v>
      </c>
      <c r="T23" s="3"/>
      <c r="U23" s="3"/>
      <c r="V23" s="3"/>
      <c r="W23" s="3"/>
      <c r="X23" s="3"/>
      <c r="Y23" s="3"/>
      <c r="Z23" s="3"/>
      <c r="AA23" s="3"/>
      <c r="AB23" s="3" t="s">
        <v>9</v>
      </c>
      <c r="AC23" s="3" t="s">
        <v>9</v>
      </c>
      <c r="AD23" s="3"/>
      <c r="AE23" s="3"/>
      <c r="AF23" s="3"/>
      <c r="AG23" s="12">
        <f>COUNTIF(Table13[[#This Row],[Catalogue of the Museum of London Antiquities 1854]:[Illustrations of Roman London 1859]],"=y")</f>
        <v>2</v>
      </c>
      <c r="AH23" s="12" t="str">
        <f>CONCATENATE(Table13[[#This Row],[Surname]],", ",Table13[[#This Row],[First name]])</f>
        <v>Armistead, Charles John</v>
      </c>
    </row>
    <row r="24" spans="1:34" hidden="1" x14ac:dyDescent="0.25">
      <c r="A24" t="s">
        <v>805</v>
      </c>
      <c r="B24" t="s">
        <v>40</v>
      </c>
      <c r="C24" t="s">
        <v>806</v>
      </c>
      <c r="G24" t="s">
        <v>9</v>
      </c>
      <c r="Q24" t="s">
        <v>807</v>
      </c>
      <c r="R24" s="3" t="s">
        <v>807</v>
      </c>
      <c r="S24" t="s">
        <v>808</v>
      </c>
      <c r="W24" s="3"/>
      <c r="X24" s="3"/>
      <c r="Y24" s="3"/>
      <c r="Z24" s="3"/>
      <c r="AA24" s="3"/>
      <c r="AB24" s="3"/>
      <c r="AC24" s="3"/>
      <c r="AD24" s="3" t="s">
        <v>9</v>
      </c>
      <c r="AE24" s="3"/>
      <c r="AF24" s="3"/>
      <c r="AG24" s="12">
        <f>COUNTIF(Table13[[#This Row],[Catalogue of the Museum of London Antiquities 1854]:[Illustrations of Roman London 1859]],"=y")</f>
        <v>1</v>
      </c>
      <c r="AH24" s="12" t="str">
        <f>CONCATENATE(Table13[[#This Row],[Surname]],", ",Table13[[#This Row],[First name]])</f>
        <v>Arneth, Joseph</v>
      </c>
    </row>
    <row r="25" spans="1:34" hidden="1" x14ac:dyDescent="0.25">
      <c r="A25" t="s">
        <v>1201</v>
      </c>
      <c r="B25" t="s">
        <v>1202</v>
      </c>
      <c r="D25" t="s">
        <v>9</v>
      </c>
      <c r="J25" t="s">
        <v>9</v>
      </c>
      <c r="R25" s="3" t="s">
        <v>266</v>
      </c>
      <c r="S25" t="s">
        <v>27</v>
      </c>
      <c r="W25" s="3" t="s">
        <v>9</v>
      </c>
      <c r="X25" s="3"/>
      <c r="Y25" s="3"/>
      <c r="Z25" s="3"/>
      <c r="AA25" s="3"/>
      <c r="AB25" s="3"/>
      <c r="AC25" s="3"/>
      <c r="AD25" s="3"/>
      <c r="AE25" s="3"/>
      <c r="AF25" s="3"/>
      <c r="AG25" s="12">
        <f>COUNTIF(Table13[[#This Row],[Catalogue of the Museum of London Antiquities 1854]:[Illustrations of Roman London 1859]],"=y")</f>
        <v>1</v>
      </c>
      <c r="AH25" s="12" t="str">
        <f>CONCATENATE(Table13[[#This Row],[Surname]],", ",Table13[[#This Row],[First name]])</f>
        <v>Artis, Edmund Tyrell</v>
      </c>
    </row>
    <row r="26" spans="1:34" hidden="1" x14ac:dyDescent="0.25">
      <c r="A26" t="s">
        <v>41</v>
      </c>
      <c r="B26" t="s">
        <v>42</v>
      </c>
      <c r="D26" t="s">
        <v>9</v>
      </c>
      <c r="J26" t="s">
        <v>9</v>
      </c>
      <c r="P26" t="s">
        <v>43</v>
      </c>
      <c r="Q26" t="s">
        <v>16</v>
      </c>
      <c r="R26" s="3" t="s">
        <v>16</v>
      </c>
      <c r="S26" t="s">
        <v>27</v>
      </c>
      <c r="V26" t="s">
        <v>9</v>
      </c>
      <c r="W26" s="3"/>
      <c r="X26" s="3"/>
      <c r="Y26" s="3"/>
      <c r="Z26" s="3"/>
      <c r="AA26" s="3"/>
      <c r="AB26" s="3"/>
      <c r="AC26" s="3"/>
      <c r="AD26" s="3" t="s">
        <v>9</v>
      </c>
      <c r="AE26" s="3"/>
      <c r="AF26" s="3"/>
      <c r="AG26" s="12">
        <f>COUNTIF(Table13[[#This Row],[Catalogue of the Museum of London Antiquities 1854]:[Illustrations of Roman London 1859]],"=y")</f>
        <v>2</v>
      </c>
      <c r="AH26" s="12" t="str">
        <f>CONCATENATE(Table13[[#This Row],[Surname]],", ",Table13[[#This Row],[First name]])</f>
        <v>Ashpitel, Arthur</v>
      </c>
    </row>
    <row r="27" spans="1:34" hidden="1" x14ac:dyDescent="0.25">
      <c r="A27" t="s">
        <v>44</v>
      </c>
      <c r="B27" t="s">
        <v>45</v>
      </c>
      <c r="Q27" t="s">
        <v>46</v>
      </c>
      <c r="R27" s="3" t="s">
        <v>468</v>
      </c>
      <c r="S27" t="s">
        <v>27</v>
      </c>
      <c r="V27" t="s">
        <v>9</v>
      </c>
      <c r="W27" s="3"/>
      <c r="X27" s="3"/>
      <c r="Y27" s="3" t="s">
        <v>9</v>
      </c>
      <c r="Z27" s="3" t="s">
        <v>9</v>
      </c>
      <c r="AA27" s="3" t="s">
        <v>9</v>
      </c>
      <c r="AB27" s="3"/>
      <c r="AC27" s="3"/>
      <c r="AD27" s="3" t="s">
        <v>9</v>
      </c>
      <c r="AE27" s="3"/>
      <c r="AF27" s="3" t="s">
        <v>9</v>
      </c>
      <c r="AG27" s="12">
        <f>COUNTIF(Table13[[#This Row],[Catalogue of the Museum of London Antiquities 1854]:[Illustrations of Roman London 1859]],"=y")</f>
        <v>6</v>
      </c>
      <c r="AH27" s="12" t="str">
        <f>CONCATENATE(Table13[[#This Row],[Surname]],", ",Table13[[#This Row],[First name]])</f>
        <v>Atherley, George</v>
      </c>
    </row>
    <row r="28" spans="1:34" hidden="1" x14ac:dyDescent="0.25">
      <c r="A28" t="s">
        <v>802</v>
      </c>
      <c r="B28" t="s">
        <v>45</v>
      </c>
      <c r="P28" t="s">
        <v>803</v>
      </c>
      <c r="Q28" t="s">
        <v>136</v>
      </c>
      <c r="R28" s="3" t="s">
        <v>26</v>
      </c>
      <c r="S28" t="s">
        <v>27</v>
      </c>
      <c r="W28" s="3"/>
      <c r="X28" s="3"/>
      <c r="Y28" s="3"/>
      <c r="Z28" s="3"/>
      <c r="AA28" s="3"/>
      <c r="AB28" s="3"/>
      <c r="AC28" s="3"/>
      <c r="AD28" s="3" t="s">
        <v>9</v>
      </c>
      <c r="AE28" s="3"/>
      <c r="AF28" s="3"/>
      <c r="AG28" s="12">
        <f>COUNTIF(Table13[[#This Row],[Catalogue of the Museum of London Antiquities 1854]:[Illustrations of Roman London 1859]],"=y")</f>
        <v>1</v>
      </c>
      <c r="AH28" s="12" t="str">
        <f>CONCATENATE(Table13[[#This Row],[Surname]],", ",Table13[[#This Row],[First name]])</f>
        <v>Austin, George</v>
      </c>
    </row>
    <row r="29" spans="1:34" hidden="1" x14ac:dyDescent="0.25">
      <c r="A29" t="s">
        <v>47</v>
      </c>
      <c r="B29" t="s">
        <v>1475</v>
      </c>
      <c r="D29" t="s">
        <v>9</v>
      </c>
      <c r="I29" t="s">
        <v>48</v>
      </c>
      <c r="K29" t="s">
        <v>9</v>
      </c>
      <c r="P29" t="s">
        <v>49</v>
      </c>
      <c r="Q29" t="s">
        <v>50</v>
      </c>
      <c r="R29" s="3" t="s">
        <v>222</v>
      </c>
      <c r="S29" t="s">
        <v>27</v>
      </c>
      <c r="V29" t="s">
        <v>9</v>
      </c>
      <c r="W29" s="3"/>
      <c r="X29" s="3" t="s">
        <v>9</v>
      </c>
      <c r="Y29" s="3" t="s">
        <v>9</v>
      </c>
      <c r="Z29" s="3" t="s">
        <v>9</v>
      </c>
      <c r="AA29" s="3" t="s">
        <v>9</v>
      </c>
      <c r="AB29" s="3"/>
      <c r="AC29" s="3" t="s">
        <v>9</v>
      </c>
      <c r="AD29" s="3"/>
      <c r="AE29" s="3"/>
      <c r="AF29" s="3" t="s">
        <v>9</v>
      </c>
      <c r="AG29" s="12">
        <f>COUNTIF(Table13[[#This Row],[Catalogue of the Museum of London Antiquities 1854]:[Illustrations of Roman London 1859]],"=y")</f>
        <v>7</v>
      </c>
      <c r="AH29" s="12" t="str">
        <f>CONCATENATE(Table13[[#This Row],[Surname]],", ",Table13[[#This Row],[First name]])</f>
        <v>Babington, Charles C</v>
      </c>
    </row>
    <row r="30" spans="1:34" hidden="1" x14ac:dyDescent="0.25">
      <c r="A30" t="s">
        <v>1785</v>
      </c>
      <c r="B30" t="s">
        <v>1786</v>
      </c>
      <c r="P30" t="s">
        <v>1787</v>
      </c>
      <c r="Q30" t="s">
        <v>1788</v>
      </c>
      <c r="R30" s="3" t="s">
        <v>288</v>
      </c>
      <c r="S30" t="s">
        <v>27</v>
      </c>
      <c r="W30" s="3"/>
      <c r="X30" s="3"/>
      <c r="Y30" s="3"/>
      <c r="Z30" s="3"/>
      <c r="AA30" s="3"/>
      <c r="AB30" s="3"/>
      <c r="AC30" s="3"/>
      <c r="AD30" s="3"/>
      <c r="AE30" s="3"/>
      <c r="AF30" s="3" t="s">
        <v>9</v>
      </c>
      <c r="AG30" s="12">
        <f>COUNTIF(Table13[[#This Row],[Catalogue of the Museum of London Antiquities 1854]:[Illustrations of Roman London 1859]],"=y")</f>
        <v>1</v>
      </c>
      <c r="AH30" s="12" t="str">
        <f>CONCATENATE(Table13[[#This Row],[Surname]],", ",Table13[[#This Row],[First name]])</f>
        <v>Backhouse, John Church</v>
      </c>
    </row>
    <row r="31" spans="1:34" hidden="1" x14ac:dyDescent="0.25">
      <c r="A31" t="s">
        <v>51</v>
      </c>
      <c r="B31" t="s">
        <v>52</v>
      </c>
      <c r="Q31" t="s">
        <v>53</v>
      </c>
      <c r="R31" s="3" t="s">
        <v>468</v>
      </c>
      <c r="S31" t="s">
        <v>27</v>
      </c>
      <c r="V31" t="s">
        <v>9</v>
      </c>
      <c r="W31" s="3"/>
      <c r="X31" s="3"/>
      <c r="Y31" s="3"/>
      <c r="Z31" s="3"/>
      <c r="AA31" s="3"/>
      <c r="AB31" s="3"/>
      <c r="AC31" s="3"/>
      <c r="AD31" s="3" t="s">
        <v>9</v>
      </c>
      <c r="AE31" s="3"/>
      <c r="AF31" s="3"/>
      <c r="AG31" s="12">
        <f>COUNTIF(Table13[[#This Row],[Catalogue of the Museum of London Antiquities 1854]:[Illustrations of Roman London 1859]],"=y")</f>
        <v>2</v>
      </c>
      <c r="AH31" s="12" t="str">
        <f>CONCATENATE(Table13[[#This Row],[Surname]],", ",Table13[[#This Row],[First name]])</f>
        <v>Baigent, F J</v>
      </c>
    </row>
    <row r="32" spans="1:34" hidden="1" x14ac:dyDescent="0.25">
      <c r="A32" t="s">
        <v>809</v>
      </c>
      <c r="B32" t="s">
        <v>29</v>
      </c>
      <c r="D32" t="s">
        <v>9</v>
      </c>
      <c r="J32" t="s">
        <v>9</v>
      </c>
      <c r="P32" t="s">
        <v>810</v>
      </c>
      <c r="Q32" t="s">
        <v>16</v>
      </c>
      <c r="R32" s="3" t="s">
        <v>16</v>
      </c>
      <c r="S32" t="s">
        <v>27</v>
      </c>
      <c r="W32" s="3"/>
      <c r="X32" s="3" t="s">
        <v>9</v>
      </c>
      <c r="Y32" s="3"/>
      <c r="Z32" s="3"/>
      <c r="AA32" s="3"/>
      <c r="AB32" s="3"/>
      <c r="AC32" s="3"/>
      <c r="AD32" s="3" t="s">
        <v>9</v>
      </c>
      <c r="AE32" s="3"/>
      <c r="AF32" s="3" t="s">
        <v>9</v>
      </c>
      <c r="AG32" s="12">
        <f>COUNTIF(Table13[[#This Row],[Catalogue of the Museum of London Antiquities 1854]:[Illustrations of Roman London 1859]],"=y")</f>
        <v>3</v>
      </c>
      <c r="AH32" s="12" t="str">
        <f>CONCATENATE(Table13[[#This Row],[Surname]],", ",Table13[[#This Row],[First name]])</f>
        <v>Baily, Charles</v>
      </c>
    </row>
    <row r="33" spans="1:34" hidden="1" x14ac:dyDescent="0.25">
      <c r="A33" t="s">
        <v>809</v>
      </c>
      <c r="B33" t="s">
        <v>1532</v>
      </c>
      <c r="C33" t="s">
        <v>335</v>
      </c>
      <c r="P33" t="s">
        <v>1619</v>
      </c>
      <c r="Q33" t="s">
        <v>16</v>
      </c>
      <c r="R33" s="3" t="s">
        <v>16</v>
      </c>
      <c r="S33" t="s">
        <v>27</v>
      </c>
      <c r="W33" s="3"/>
      <c r="X33" s="3"/>
      <c r="Y33" s="3"/>
      <c r="Z33" s="3"/>
      <c r="AA33" s="3"/>
      <c r="AB33" s="3"/>
      <c r="AC33" s="3" t="s">
        <v>9</v>
      </c>
      <c r="AD33" s="3"/>
      <c r="AE33" s="3"/>
      <c r="AF33" s="3"/>
      <c r="AG33" s="12">
        <f>COUNTIF(Table13[[#This Row],[Catalogue of the Museum of London Antiquities 1854]:[Illustrations of Roman London 1859]],"=y")</f>
        <v>1</v>
      </c>
      <c r="AH33" s="12" t="str">
        <f>CONCATENATE(Table13[[#This Row],[Surname]],", ",Table13[[#This Row],[First name]])</f>
        <v>Baily, John Walker</v>
      </c>
    </row>
    <row r="34" spans="1:34" hidden="1" x14ac:dyDescent="0.25">
      <c r="A34" s="3" t="s">
        <v>809</v>
      </c>
      <c r="B34" s="3" t="s">
        <v>1532</v>
      </c>
      <c r="C34" s="3"/>
      <c r="D34" s="3" t="s">
        <v>9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 t="s">
        <v>1533</v>
      </c>
      <c r="Q34" s="3" t="s">
        <v>16</v>
      </c>
      <c r="R34" s="3" t="s">
        <v>16</v>
      </c>
      <c r="S34" s="3" t="s">
        <v>27</v>
      </c>
      <c r="T34" s="3"/>
      <c r="U34" s="3"/>
      <c r="V34" s="3"/>
      <c r="W34" s="3"/>
      <c r="X34" s="3"/>
      <c r="Y34" s="3"/>
      <c r="Z34" s="3"/>
      <c r="AA34" s="3"/>
      <c r="AB34" s="3" t="s">
        <v>9</v>
      </c>
      <c r="AC34" s="3"/>
      <c r="AD34" s="3"/>
      <c r="AE34" s="3"/>
      <c r="AF34" s="3"/>
      <c r="AG34" s="12">
        <f>COUNTIF(Table13[[#This Row],[Catalogue of the Museum of London Antiquities 1854]:[Illustrations of Roman London 1859]],"=y")</f>
        <v>1</v>
      </c>
      <c r="AH34" s="12" t="str">
        <f>CONCATENATE(Table13[[#This Row],[Surname]],", ",Table13[[#This Row],[First name]])</f>
        <v>Baily, John Walker</v>
      </c>
    </row>
    <row r="35" spans="1:34" hidden="1" x14ac:dyDescent="0.25">
      <c r="A35" t="s">
        <v>1534</v>
      </c>
      <c r="B35" t="s">
        <v>113</v>
      </c>
      <c r="P35" t="s">
        <v>1535</v>
      </c>
      <c r="Q35" t="s">
        <v>16</v>
      </c>
      <c r="R35" s="3" t="s">
        <v>16</v>
      </c>
      <c r="S35" t="s">
        <v>27</v>
      </c>
      <c r="W35" s="3"/>
      <c r="X35" s="3"/>
      <c r="Y35" s="3"/>
      <c r="Z35" s="3"/>
      <c r="AA35" s="3"/>
      <c r="AB35" s="3" t="s">
        <v>9</v>
      </c>
      <c r="AC35" s="3" t="s">
        <v>9</v>
      </c>
      <c r="AD35" s="3"/>
      <c r="AE35" s="3"/>
      <c r="AF35" s="3"/>
      <c r="AG35" s="12">
        <f>COUNTIF(Table13[[#This Row],[Catalogue of the Museum of London Antiquities 1854]:[Illustrations of Roman London 1859]],"=y")</f>
        <v>2</v>
      </c>
      <c r="AH35" s="12" t="str">
        <f>CONCATENATE(Table13[[#This Row],[Surname]],", ",Table13[[#This Row],[First name]])</f>
        <v>Bain, James</v>
      </c>
    </row>
    <row r="36" spans="1:34" hidden="1" x14ac:dyDescent="0.25">
      <c r="A36" t="s">
        <v>1256</v>
      </c>
      <c r="B36" t="s">
        <v>1257</v>
      </c>
      <c r="Q36" t="s">
        <v>1255</v>
      </c>
      <c r="R36" s="3" t="s">
        <v>26</v>
      </c>
      <c r="S36" t="s">
        <v>27</v>
      </c>
      <c r="W36" s="3"/>
      <c r="X36" s="3" t="s">
        <v>9</v>
      </c>
      <c r="Y36" s="3" t="s">
        <v>9</v>
      </c>
      <c r="Z36" s="3"/>
      <c r="AA36" s="3"/>
      <c r="AB36" s="3"/>
      <c r="AC36" s="3"/>
      <c r="AD36" s="3"/>
      <c r="AE36" s="3"/>
      <c r="AF36" s="3"/>
      <c r="AG36" s="12">
        <f>COUNTIF(Table13[[#This Row],[Catalogue of the Museum of London Antiquities 1854]:[Illustrations of Roman London 1859]],"=y")</f>
        <v>2</v>
      </c>
      <c r="AH36" s="12" t="str">
        <f>CONCATENATE(Table13[[#This Row],[Surname]],", ",Table13[[#This Row],[First name]])</f>
        <v>Baker, Anthony St John</v>
      </c>
    </row>
    <row r="37" spans="1:34" hidden="1" x14ac:dyDescent="0.25">
      <c r="A37" t="s">
        <v>1536</v>
      </c>
      <c r="B37" t="s">
        <v>1537</v>
      </c>
      <c r="P37" t="s">
        <v>1538</v>
      </c>
      <c r="Q37" t="s">
        <v>755</v>
      </c>
      <c r="R37" s="3" t="s">
        <v>26</v>
      </c>
      <c r="S37" t="s">
        <v>27</v>
      </c>
      <c r="W37" s="3"/>
      <c r="X37" s="3"/>
      <c r="Y37" s="3"/>
      <c r="Z37" s="3"/>
      <c r="AA37" s="3"/>
      <c r="AB37" s="3" t="s">
        <v>9</v>
      </c>
      <c r="AC37" s="3" t="s">
        <v>9</v>
      </c>
      <c r="AD37" s="3"/>
      <c r="AE37" s="3"/>
      <c r="AF37" s="3"/>
      <c r="AG37" s="12">
        <f>COUNTIF(Table13[[#This Row],[Catalogue of the Museum of London Antiquities 1854]:[Illustrations of Roman London 1859]],"=y")</f>
        <v>2</v>
      </c>
      <c r="AH37" s="12" t="str">
        <f>CONCATENATE(Table13[[#This Row],[Surname]],", ",Table13[[#This Row],[First name]])</f>
        <v>Ball, John Howell</v>
      </c>
    </row>
    <row r="38" spans="1:34" x14ac:dyDescent="0.25">
      <c r="A38" s="3" t="s">
        <v>55</v>
      </c>
      <c r="B38" s="3" t="s">
        <v>56</v>
      </c>
      <c r="C38" s="3" t="s">
        <v>57</v>
      </c>
      <c r="D38" s="3" t="s">
        <v>9</v>
      </c>
      <c r="E38" s="3" t="s">
        <v>9</v>
      </c>
      <c r="F38" s="3"/>
      <c r="G38" s="3"/>
      <c r="H38" s="3" t="s">
        <v>9</v>
      </c>
      <c r="I38" s="3" t="s">
        <v>54</v>
      </c>
      <c r="J38" s="3"/>
      <c r="K38" s="3"/>
      <c r="L38" s="3"/>
      <c r="M38" s="3"/>
      <c r="N38" s="3"/>
      <c r="O38" s="3"/>
      <c r="P38" s="3" t="s">
        <v>58</v>
      </c>
      <c r="Q38" s="3" t="s">
        <v>59</v>
      </c>
      <c r="R38" s="3" t="s">
        <v>489</v>
      </c>
      <c r="S38" s="3" t="s">
        <v>27</v>
      </c>
      <c r="T38" s="3"/>
      <c r="U38" s="3"/>
      <c r="V38" s="3" t="s">
        <v>9</v>
      </c>
      <c r="W38" s="3"/>
      <c r="X38" s="3"/>
      <c r="Y38" s="3"/>
      <c r="Z38" s="3"/>
      <c r="AA38" s="3"/>
      <c r="AB38" s="3"/>
      <c r="AC38" s="3"/>
      <c r="AD38" s="3"/>
      <c r="AE38" s="3"/>
      <c r="AF38" s="3"/>
      <c r="AG38" s="12">
        <f>COUNTIF(Table13[[#This Row],[Catalogue of the Museum of London Antiquities 1854]:[Illustrations of Roman London 1859]],"=y")</f>
        <v>1</v>
      </c>
      <c r="AH38" s="12" t="str">
        <f>CONCATENATE(Table13[[#This Row],[Surname]],", ",Table13[[#This Row],[First name]])</f>
        <v>Bandinel, Bulkeley</v>
      </c>
    </row>
    <row r="39" spans="1:34" hidden="1" x14ac:dyDescent="0.25">
      <c r="A39" t="s">
        <v>1783</v>
      </c>
      <c r="P39" t="s">
        <v>486</v>
      </c>
      <c r="Q39" t="s">
        <v>16</v>
      </c>
      <c r="R39" s="3" t="s">
        <v>16</v>
      </c>
      <c r="S39" t="s">
        <v>27</v>
      </c>
      <c r="U39" t="s">
        <v>1783</v>
      </c>
      <c r="W39" s="3"/>
      <c r="X39" s="3"/>
      <c r="Y39" s="3"/>
      <c r="Z39" s="3"/>
      <c r="AA39" s="3"/>
      <c r="AB39" s="3"/>
      <c r="AC39" s="3"/>
      <c r="AD39" s="3"/>
      <c r="AE39" s="3"/>
      <c r="AF39" s="3" t="s">
        <v>9</v>
      </c>
      <c r="AG39" s="12">
        <f>COUNTIF(Table13[[#This Row],[Catalogue of the Museum of London Antiquities 1854]:[Illustrations of Roman London 1859]],"=y")</f>
        <v>1</v>
      </c>
      <c r="AH39" s="12" t="str">
        <f>CONCATENATE(Table13[[#This Row],[Surname]],", ",Table13[[#This Row],[First name]])</f>
        <v xml:space="preserve">Bank of England Library and Literary Association, </v>
      </c>
    </row>
    <row r="40" spans="1:34" hidden="1" x14ac:dyDescent="0.25">
      <c r="A40" t="s">
        <v>1789</v>
      </c>
      <c r="B40" t="s">
        <v>1790</v>
      </c>
      <c r="C40" t="s">
        <v>1791</v>
      </c>
      <c r="Q40" t="s">
        <v>1792</v>
      </c>
      <c r="R40" s="3" t="s">
        <v>3252</v>
      </c>
      <c r="S40" t="s">
        <v>27</v>
      </c>
      <c r="W40" s="3"/>
      <c r="X40" s="3"/>
      <c r="Y40" s="3"/>
      <c r="Z40" s="3"/>
      <c r="AA40" s="3"/>
      <c r="AB40" s="3"/>
      <c r="AC40" s="3"/>
      <c r="AD40" s="3"/>
      <c r="AE40" s="3"/>
      <c r="AF40" s="3" t="s">
        <v>9</v>
      </c>
      <c r="AG40" s="12">
        <f>COUNTIF(Table13[[#This Row],[Catalogue of the Museum of London Antiquities 1854]:[Illustrations of Roman London 1859]],"=y")</f>
        <v>1</v>
      </c>
      <c r="AH40" s="12" t="str">
        <f>CONCATENATE(Table13[[#This Row],[Surname]],", ",Table13[[#This Row],[First name]])</f>
        <v>Bannister, C A</v>
      </c>
    </row>
    <row r="41" spans="1:34" hidden="1" x14ac:dyDescent="0.25">
      <c r="A41" t="s">
        <v>1476</v>
      </c>
      <c r="C41" t="s">
        <v>369</v>
      </c>
      <c r="Q41" t="s">
        <v>648</v>
      </c>
      <c r="R41" s="3" t="s">
        <v>26</v>
      </c>
      <c r="S41" t="s">
        <v>27</v>
      </c>
      <c r="W41" s="3"/>
      <c r="X41" s="3"/>
      <c r="Y41" s="3"/>
      <c r="Z41" s="3"/>
      <c r="AA41" s="3" t="s">
        <v>9</v>
      </c>
      <c r="AB41" s="3"/>
      <c r="AC41" s="3"/>
      <c r="AD41" s="3"/>
      <c r="AE41" s="3"/>
      <c r="AF41" s="3"/>
      <c r="AG41" s="12">
        <f>COUNTIF(Table13[[#This Row],[Catalogue of the Museum of London Antiquities 1854]:[Illustrations of Roman London 1859]],"=y")</f>
        <v>1</v>
      </c>
      <c r="AH41" s="12" t="str">
        <f>CONCATENATE(Table13[[#This Row],[Surname]],", ",Table13[[#This Row],[First name]])</f>
        <v xml:space="preserve">Barber, </v>
      </c>
    </row>
    <row r="42" spans="1:34" hidden="1" x14ac:dyDescent="0.25">
      <c r="A42" t="s">
        <v>1476</v>
      </c>
      <c r="B42" t="s">
        <v>72</v>
      </c>
      <c r="Q42" t="s">
        <v>1744</v>
      </c>
      <c r="R42" s="3" t="s">
        <v>3253</v>
      </c>
      <c r="S42" t="s">
        <v>27</v>
      </c>
      <c r="W42" s="3"/>
      <c r="X42" s="3"/>
      <c r="Y42" s="3"/>
      <c r="Z42" s="3"/>
      <c r="AA42" s="3"/>
      <c r="AB42" s="3"/>
      <c r="AC42" s="3"/>
      <c r="AD42" s="3"/>
      <c r="AE42" s="3" t="s">
        <v>9</v>
      </c>
      <c r="AF42" s="3"/>
      <c r="AG42" s="12">
        <f>COUNTIF(Table13[[#This Row],[Catalogue of the Museum of London Antiquities 1854]:[Illustrations of Roman London 1859]],"=y")</f>
        <v>1</v>
      </c>
      <c r="AH42" s="12" t="str">
        <f>CONCATENATE(Table13[[#This Row],[Surname]],", ",Table13[[#This Row],[First name]])</f>
        <v>Barber, William</v>
      </c>
    </row>
    <row r="43" spans="1:34" hidden="1" x14ac:dyDescent="0.25">
      <c r="A43" t="s">
        <v>60</v>
      </c>
      <c r="B43" t="s">
        <v>61</v>
      </c>
      <c r="Q43" t="s">
        <v>62</v>
      </c>
      <c r="R43" s="3" t="s">
        <v>63</v>
      </c>
      <c r="S43" t="s">
        <v>27</v>
      </c>
      <c r="V43" t="s">
        <v>9</v>
      </c>
      <c r="W43" s="3"/>
      <c r="X43" s="3"/>
      <c r="Y43" s="3"/>
      <c r="Z43" s="3"/>
      <c r="AA43" s="3"/>
      <c r="AB43" s="3"/>
      <c r="AC43" s="3"/>
      <c r="AD43" s="3"/>
      <c r="AE43" s="3"/>
      <c r="AF43" s="3"/>
      <c r="AG43" s="12">
        <f>COUNTIF(Table13[[#This Row],[Catalogue of the Museum of London Antiquities 1854]:[Illustrations of Roman London 1859]],"=y")</f>
        <v>1</v>
      </c>
      <c r="AH43" s="12" t="str">
        <f>CONCATENATE(Table13[[#This Row],[Surname]],", ",Table13[[#This Row],[First name]])</f>
        <v>Barker, Francis</v>
      </c>
    </row>
    <row r="44" spans="1:34" hidden="1" x14ac:dyDescent="0.25">
      <c r="A44" t="s">
        <v>1793</v>
      </c>
      <c r="B44" t="s">
        <v>11</v>
      </c>
      <c r="J44" t="s">
        <v>9</v>
      </c>
      <c r="Q44" t="s">
        <v>1794</v>
      </c>
      <c r="R44" s="3" t="s">
        <v>303</v>
      </c>
      <c r="S44" t="s">
        <v>27</v>
      </c>
      <c r="W44" s="3"/>
      <c r="X44" s="3"/>
      <c r="Y44" s="3"/>
      <c r="Z44" s="3"/>
      <c r="AA44" s="3"/>
      <c r="AB44" s="3"/>
      <c r="AC44" s="3"/>
      <c r="AD44" s="3"/>
      <c r="AE44" s="3"/>
      <c r="AF44" s="3" t="s">
        <v>9</v>
      </c>
      <c r="AG44" s="12">
        <f>COUNTIF(Table13[[#This Row],[Catalogue of the Museum of London Antiquities 1854]:[Illustrations of Roman London 1859]],"=y")</f>
        <v>1</v>
      </c>
      <c r="AH44" s="12" t="str">
        <f>CONCATENATE(Table13[[#This Row],[Surname]],", ",Table13[[#This Row],[First name]])</f>
        <v>Barnard, John</v>
      </c>
    </row>
    <row r="45" spans="1:34" hidden="1" x14ac:dyDescent="0.25">
      <c r="A45" t="s">
        <v>1796</v>
      </c>
      <c r="B45" t="s">
        <v>1797</v>
      </c>
      <c r="J45" t="s">
        <v>9</v>
      </c>
      <c r="P45" t="s">
        <v>1798</v>
      </c>
      <c r="Q45" t="s">
        <v>16</v>
      </c>
      <c r="R45" s="3" t="s">
        <v>16</v>
      </c>
      <c r="S45" t="s">
        <v>27</v>
      </c>
      <c r="W45" s="3"/>
      <c r="X45" s="3"/>
      <c r="Y45" s="3"/>
      <c r="Z45" s="3"/>
      <c r="AA45" s="3"/>
      <c r="AB45" s="3"/>
      <c r="AC45" s="3"/>
      <c r="AD45" s="3"/>
      <c r="AE45" s="3"/>
      <c r="AF45" s="3" t="s">
        <v>9</v>
      </c>
      <c r="AG45" s="12">
        <f>COUNTIF(Table13[[#This Row],[Catalogue of the Museum of London Antiquities 1854]:[Illustrations of Roman London 1859]],"=y")</f>
        <v>1</v>
      </c>
      <c r="AH45" s="12" t="str">
        <f>CONCATENATE(Table13[[#This Row],[Surname]],", ",Table13[[#This Row],[First name]])</f>
        <v>Barnwell, Frederick Lowry</v>
      </c>
    </row>
    <row r="46" spans="1:34" hidden="1" x14ac:dyDescent="0.25">
      <c r="A46" t="s">
        <v>811</v>
      </c>
      <c r="B46" t="s">
        <v>417</v>
      </c>
      <c r="I46" t="s">
        <v>73</v>
      </c>
      <c r="P46" t="s">
        <v>1620</v>
      </c>
      <c r="Q46" t="s">
        <v>1416</v>
      </c>
      <c r="R46" s="3" t="s">
        <v>468</v>
      </c>
      <c r="S46" t="s">
        <v>27</v>
      </c>
      <c r="W46" s="3"/>
      <c r="X46" s="3"/>
      <c r="Y46" s="3"/>
      <c r="Z46" s="3" t="s">
        <v>9</v>
      </c>
      <c r="AA46" s="3" t="s">
        <v>9</v>
      </c>
      <c r="AB46" s="3" t="s">
        <v>9</v>
      </c>
      <c r="AC46" s="3" t="s">
        <v>9</v>
      </c>
      <c r="AD46" s="3"/>
      <c r="AE46" s="3"/>
      <c r="AF46" s="3" t="s">
        <v>9</v>
      </c>
      <c r="AG46" s="12">
        <f>COUNTIF(Table13[[#This Row],[Catalogue of the Museum of London Antiquities 1854]:[Illustrations of Roman London 1859]],"=y")</f>
        <v>5</v>
      </c>
      <c r="AH46" s="12" t="str">
        <f>CONCATENATE(Table13[[#This Row],[Surname]],", ",Table13[[#This Row],[First name]])</f>
        <v>Barrow, Benjamin</v>
      </c>
    </row>
    <row r="47" spans="1:34" hidden="1" x14ac:dyDescent="0.25">
      <c r="A47" t="s">
        <v>811</v>
      </c>
      <c r="B47" t="s">
        <v>11</v>
      </c>
      <c r="D47" t="s">
        <v>9</v>
      </c>
      <c r="J47" t="s">
        <v>9</v>
      </c>
      <c r="K47" t="s">
        <v>9</v>
      </c>
      <c r="P47" t="s">
        <v>1795</v>
      </c>
      <c r="Q47" t="s">
        <v>16</v>
      </c>
      <c r="R47" s="3" t="s">
        <v>16</v>
      </c>
      <c r="S47" t="s">
        <v>27</v>
      </c>
      <c r="W47" s="3"/>
      <c r="X47" s="3"/>
      <c r="Y47" s="3"/>
      <c r="Z47" s="3"/>
      <c r="AA47" s="3"/>
      <c r="AB47" s="3"/>
      <c r="AC47" s="3"/>
      <c r="AD47" s="3" t="s">
        <v>9</v>
      </c>
      <c r="AE47" s="3"/>
      <c r="AF47" s="3" t="s">
        <v>9</v>
      </c>
      <c r="AG47" s="12">
        <f>COUNTIF(Table13[[#This Row],[Catalogue of the Museum of London Antiquities 1854]:[Illustrations of Roman London 1859]],"=y")</f>
        <v>2</v>
      </c>
      <c r="AH47" s="12" t="str">
        <f>CONCATENATE(Table13[[#This Row],[Surname]],", ",Table13[[#This Row],[First name]])</f>
        <v>Barrow, John</v>
      </c>
    </row>
    <row r="48" spans="1:34" hidden="1" x14ac:dyDescent="0.25">
      <c r="A48" t="s">
        <v>64</v>
      </c>
      <c r="B48" t="s">
        <v>65</v>
      </c>
      <c r="P48" s="3" t="s">
        <v>2276</v>
      </c>
      <c r="Q48" t="s">
        <v>640</v>
      </c>
      <c r="R48" s="3" t="s">
        <v>468</v>
      </c>
      <c r="S48" t="s">
        <v>27</v>
      </c>
      <c r="V48" t="s">
        <v>9</v>
      </c>
      <c r="W48" s="3" t="s">
        <v>9</v>
      </c>
      <c r="X48" s="3" t="s">
        <v>9</v>
      </c>
      <c r="Y48" s="3" t="s">
        <v>9</v>
      </c>
      <c r="Z48" s="3" t="s">
        <v>9</v>
      </c>
      <c r="AA48" s="3" t="s">
        <v>9</v>
      </c>
      <c r="AB48" s="3" t="s">
        <v>9</v>
      </c>
      <c r="AC48" s="3"/>
      <c r="AD48" s="3"/>
      <c r="AE48" s="3"/>
      <c r="AF48" s="3" t="s">
        <v>9</v>
      </c>
      <c r="AG48" s="12">
        <f>COUNTIF(Table13[[#This Row],[Catalogue of the Museum of London Antiquities 1854]:[Illustrations of Roman London 1859]],"=y")</f>
        <v>8</v>
      </c>
      <c r="AH48" s="12" t="str">
        <f>CONCATENATE(Table13[[#This Row],[Surname]],", ",Table13[[#This Row],[First name]])</f>
        <v>Barton, John Adkins</v>
      </c>
    </row>
    <row r="49" spans="1:34" hidden="1" x14ac:dyDescent="0.25">
      <c r="A49" t="s">
        <v>64</v>
      </c>
      <c r="B49" t="s">
        <v>66</v>
      </c>
      <c r="P49" t="s">
        <v>67</v>
      </c>
      <c r="R49" s="3" t="s">
        <v>68</v>
      </c>
      <c r="S49" t="s">
        <v>27</v>
      </c>
      <c r="V49" t="s">
        <v>9</v>
      </c>
      <c r="W49" s="3"/>
      <c r="X49" s="3" t="s">
        <v>9</v>
      </c>
      <c r="Y49" s="3" t="s">
        <v>9</v>
      </c>
      <c r="Z49" s="3" t="s">
        <v>9</v>
      </c>
      <c r="AA49" s="3" t="s">
        <v>9</v>
      </c>
      <c r="AB49" s="3"/>
      <c r="AC49" s="3" t="s">
        <v>9</v>
      </c>
      <c r="AD49" s="3" t="s">
        <v>9</v>
      </c>
      <c r="AE49" s="3"/>
      <c r="AF49" s="3" t="s">
        <v>9</v>
      </c>
      <c r="AG49" s="12">
        <f>COUNTIF(Table13[[#This Row],[Catalogue of the Museum of London Antiquities 1854]:[Illustrations of Roman London 1859]],"=y")</f>
        <v>8</v>
      </c>
      <c r="AH49" s="12" t="str">
        <f>CONCATENATE(Table13[[#This Row],[Surname]],", ",Table13[[#This Row],[First name]])</f>
        <v>Barton, Thomas</v>
      </c>
    </row>
    <row r="50" spans="1:34" hidden="1" x14ac:dyDescent="0.25">
      <c r="A50" t="s">
        <v>69</v>
      </c>
      <c r="C50" t="s">
        <v>335</v>
      </c>
      <c r="P50" t="s">
        <v>70</v>
      </c>
      <c r="Q50" t="s">
        <v>62</v>
      </c>
      <c r="R50" s="3" t="s">
        <v>63</v>
      </c>
      <c r="S50" t="s">
        <v>27</v>
      </c>
      <c r="W50" s="3"/>
      <c r="X50" s="3"/>
      <c r="Y50" s="3"/>
      <c r="Z50" s="3"/>
      <c r="AA50" s="3"/>
      <c r="AB50" s="3" t="s">
        <v>9</v>
      </c>
      <c r="AC50" s="3"/>
      <c r="AD50" s="3"/>
      <c r="AE50" s="3"/>
      <c r="AF50" s="3"/>
      <c r="AG50" s="12">
        <f>COUNTIF(Table13[[#This Row],[Catalogue of the Museum of London Antiquities 1854]:[Illustrations of Roman London 1859]],"=y")</f>
        <v>1</v>
      </c>
      <c r="AH50" s="12" t="str">
        <f>CONCATENATE(Table13[[#This Row],[Surname]],", ",Table13[[#This Row],[First name]])</f>
        <v xml:space="preserve">Bateman, </v>
      </c>
    </row>
    <row r="51" spans="1:34" hidden="1" x14ac:dyDescent="0.25">
      <c r="A51" t="s">
        <v>69</v>
      </c>
      <c r="B51" t="s">
        <v>66</v>
      </c>
      <c r="D51" t="s">
        <v>9</v>
      </c>
      <c r="P51" t="s">
        <v>70</v>
      </c>
      <c r="Q51" t="s">
        <v>62</v>
      </c>
      <c r="R51" s="3" t="s">
        <v>63</v>
      </c>
      <c r="S51" t="s">
        <v>27</v>
      </c>
      <c r="V51" t="s">
        <v>9</v>
      </c>
      <c r="W51" s="3" t="s">
        <v>9</v>
      </c>
      <c r="X51" s="3" t="s">
        <v>9</v>
      </c>
      <c r="Y51" s="3" t="s">
        <v>9</v>
      </c>
      <c r="Z51" s="3" t="s">
        <v>9</v>
      </c>
      <c r="AA51" s="3" t="s">
        <v>9</v>
      </c>
      <c r="AB51" s="3"/>
      <c r="AC51" s="3"/>
      <c r="AD51" s="3" t="s">
        <v>9</v>
      </c>
      <c r="AE51" s="3"/>
      <c r="AF51" s="3" t="s">
        <v>9</v>
      </c>
      <c r="AG51" s="12">
        <f>COUNTIF(Table13[[#This Row],[Catalogue of the Museum of London Antiquities 1854]:[Illustrations of Roman London 1859]],"=y")</f>
        <v>8</v>
      </c>
      <c r="AH51" s="12" t="str">
        <f>CONCATENATE(Table13[[#This Row],[Surname]],", ",Table13[[#This Row],[First name]])</f>
        <v>Bateman, Thomas</v>
      </c>
    </row>
    <row r="52" spans="1:34" hidden="1" x14ac:dyDescent="0.25">
      <c r="A52" t="s">
        <v>1799</v>
      </c>
      <c r="B52" t="s">
        <v>66</v>
      </c>
      <c r="J52" t="s">
        <v>9</v>
      </c>
      <c r="P52" t="s">
        <v>1800</v>
      </c>
      <c r="Q52" t="s">
        <v>16</v>
      </c>
      <c r="R52" s="3" t="s">
        <v>16</v>
      </c>
      <c r="S52" t="s">
        <v>27</v>
      </c>
      <c r="W52" s="3"/>
      <c r="X52" s="3"/>
      <c r="Y52" s="3"/>
      <c r="Z52" s="3"/>
      <c r="AA52" s="3"/>
      <c r="AB52" s="3"/>
      <c r="AC52" s="3"/>
      <c r="AD52" s="3"/>
      <c r="AE52" s="3"/>
      <c r="AF52" s="3" t="s">
        <v>9</v>
      </c>
      <c r="AG52" s="12">
        <f>COUNTIF(Table13[[#This Row],[Catalogue of the Museum of London Antiquities 1854]:[Illustrations of Roman London 1859]],"=y")</f>
        <v>1</v>
      </c>
      <c r="AH52" s="12" t="str">
        <f>CONCATENATE(Table13[[#This Row],[Surname]],", ",Table13[[#This Row],[First name]])</f>
        <v>Battam, Thomas</v>
      </c>
    </row>
    <row r="53" spans="1:34" hidden="1" x14ac:dyDescent="0.25">
      <c r="A53" t="s">
        <v>1290</v>
      </c>
      <c r="B53" t="s">
        <v>1417</v>
      </c>
      <c r="Q53" t="s">
        <v>1291</v>
      </c>
      <c r="R53" s="3" t="s">
        <v>388</v>
      </c>
      <c r="S53" t="s">
        <v>27</v>
      </c>
      <c r="W53" s="3"/>
      <c r="X53" s="3"/>
      <c r="Y53" s="3" t="s">
        <v>9</v>
      </c>
      <c r="Z53" s="3" t="s">
        <v>9</v>
      </c>
      <c r="AA53" s="3" t="s">
        <v>9</v>
      </c>
      <c r="AB53" s="3" t="s">
        <v>9</v>
      </c>
      <c r="AC53" s="3"/>
      <c r="AD53" s="3"/>
      <c r="AE53" s="3" t="s">
        <v>9</v>
      </c>
      <c r="AF53" s="3"/>
      <c r="AG53" s="12">
        <f>COUNTIF(Table13[[#This Row],[Catalogue of the Museum of London Antiquities 1854]:[Illustrations of Roman London 1859]],"=y")</f>
        <v>5</v>
      </c>
      <c r="AH53" s="12" t="str">
        <f>CONCATENATE(Table13[[#This Row],[Surname]],", ",Table13[[#This Row],[First name]])</f>
        <v>Bayley, William Harley</v>
      </c>
    </row>
    <row r="54" spans="1:34" hidden="1" x14ac:dyDescent="0.25">
      <c r="A54" t="s">
        <v>71</v>
      </c>
      <c r="B54" t="s">
        <v>72</v>
      </c>
      <c r="D54" t="s">
        <v>9</v>
      </c>
      <c r="I54" t="s">
        <v>73</v>
      </c>
      <c r="P54" t="s">
        <v>74</v>
      </c>
      <c r="Q54" t="s">
        <v>16</v>
      </c>
      <c r="R54" s="3" t="s">
        <v>16</v>
      </c>
      <c r="S54" t="s">
        <v>27</v>
      </c>
      <c r="V54" t="s">
        <v>9</v>
      </c>
      <c r="W54" s="3"/>
      <c r="X54" s="3"/>
      <c r="Y54" s="3"/>
      <c r="Z54" s="3"/>
      <c r="AA54" s="3"/>
      <c r="AB54" s="3"/>
      <c r="AC54" s="3"/>
      <c r="AD54" s="3"/>
      <c r="AE54" s="3" t="s">
        <v>9</v>
      </c>
      <c r="AF54" s="3"/>
      <c r="AG54" s="12">
        <f>COUNTIF(Table13[[#This Row],[Catalogue of the Museum of London Antiquities 1854]:[Illustrations of Roman London 1859]],"=y")</f>
        <v>2</v>
      </c>
      <c r="AH54" s="12" t="str">
        <f>CONCATENATE(Table13[[#This Row],[Surname]],", ",Table13[[#This Row],[First name]])</f>
        <v>Beattie, William</v>
      </c>
    </row>
    <row r="55" spans="1:34" hidden="1" x14ac:dyDescent="0.25">
      <c r="A55" t="s">
        <v>815</v>
      </c>
      <c r="B55" t="s">
        <v>11</v>
      </c>
      <c r="P55" t="s">
        <v>816</v>
      </c>
      <c r="Q55" t="s">
        <v>16</v>
      </c>
      <c r="R55" s="3" t="s">
        <v>16</v>
      </c>
      <c r="S55" t="s">
        <v>27</v>
      </c>
      <c r="W55" s="3"/>
      <c r="X55" s="3"/>
      <c r="Y55" s="3"/>
      <c r="Z55" s="3"/>
      <c r="AA55" s="3"/>
      <c r="AB55" s="3"/>
      <c r="AC55" s="3"/>
      <c r="AD55" s="3" t="s">
        <v>9</v>
      </c>
      <c r="AE55" s="3"/>
      <c r="AF55" s="3"/>
      <c r="AG55" s="12">
        <f>COUNTIF(Table13[[#This Row],[Catalogue of the Museum of London Antiquities 1854]:[Illustrations of Roman London 1859]],"=y")</f>
        <v>1</v>
      </c>
      <c r="AH55" s="12" t="str">
        <f>CONCATENATE(Table13[[#This Row],[Surname]],", ",Table13[[#This Row],[First name]])</f>
        <v>Beaumont, John</v>
      </c>
    </row>
    <row r="56" spans="1:34" hidden="1" x14ac:dyDescent="0.25">
      <c r="A56" t="s">
        <v>1738</v>
      </c>
      <c r="B56" t="s">
        <v>29</v>
      </c>
      <c r="Q56" t="s">
        <v>956</v>
      </c>
      <c r="R56" s="3" t="s">
        <v>3253</v>
      </c>
      <c r="S56" t="s">
        <v>27</v>
      </c>
      <c r="W56" s="3"/>
      <c r="X56" s="3"/>
      <c r="Y56" s="3"/>
      <c r="Z56" s="3"/>
      <c r="AA56" s="3"/>
      <c r="AB56" s="3"/>
      <c r="AC56" s="3"/>
      <c r="AD56" s="3"/>
      <c r="AE56" s="3" t="s">
        <v>9</v>
      </c>
      <c r="AF56" s="3"/>
      <c r="AG56" s="12">
        <f>COUNTIF(Table13[[#This Row],[Catalogue of the Museum of London Antiquities 1854]:[Illustrations of Roman London 1859]],"=y")</f>
        <v>1</v>
      </c>
      <c r="AH56" s="12" t="str">
        <f>CONCATENATE(Table13[[#This Row],[Surname]],", ",Table13[[#This Row],[First name]])</f>
        <v>Beard, Charles</v>
      </c>
    </row>
    <row r="57" spans="1:34" hidden="1" x14ac:dyDescent="0.25">
      <c r="A57" t="s">
        <v>1738</v>
      </c>
      <c r="C57" t="s">
        <v>369</v>
      </c>
      <c r="Q57" t="s">
        <v>956</v>
      </c>
      <c r="R57" s="3" t="s">
        <v>3253</v>
      </c>
      <c r="S57" t="s">
        <v>27</v>
      </c>
      <c r="W57" s="3"/>
      <c r="X57" s="3"/>
      <c r="Y57" s="3"/>
      <c r="Z57" s="3"/>
      <c r="AA57" s="3"/>
      <c r="AB57" s="3"/>
      <c r="AC57" s="3"/>
      <c r="AD57" s="3"/>
      <c r="AE57" s="3" t="s">
        <v>9</v>
      </c>
      <c r="AF57" s="3"/>
      <c r="AG57" s="12">
        <f>COUNTIF(Table13[[#This Row],[Catalogue of the Museum of London Antiquities 1854]:[Illustrations of Roman London 1859]],"=y")</f>
        <v>1</v>
      </c>
      <c r="AH57" s="12" t="str">
        <f>CONCATENATE(Table13[[#This Row],[Surname]],", ",Table13[[#This Row],[First name]])</f>
        <v xml:space="preserve">Beard, </v>
      </c>
    </row>
    <row r="58" spans="1:34" hidden="1" x14ac:dyDescent="0.25">
      <c r="A58" s="3" t="s">
        <v>75</v>
      </c>
      <c r="B58" s="3" t="s">
        <v>77</v>
      </c>
      <c r="C58" s="3" t="s">
        <v>76</v>
      </c>
      <c r="D58" s="3" t="s">
        <v>9</v>
      </c>
      <c r="E58" s="3"/>
      <c r="F58" s="3" t="s">
        <v>9</v>
      </c>
      <c r="G58" s="3"/>
      <c r="H58" s="3"/>
      <c r="I58" s="3"/>
      <c r="J58" s="3"/>
      <c r="K58" s="3" t="s">
        <v>9</v>
      </c>
      <c r="L58" s="3" t="s">
        <v>9</v>
      </c>
      <c r="M58" s="3"/>
      <c r="N58" s="3"/>
      <c r="O58" s="3"/>
      <c r="P58" s="3" t="s">
        <v>79</v>
      </c>
      <c r="Q58" s="3" t="s">
        <v>16</v>
      </c>
      <c r="R58" s="3" t="s">
        <v>16</v>
      </c>
      <c r="S58" s="3" t="s">
        <v>27</v>
      </c>
      <c r="T58" s="3"/>
      <c r="U58" s="3"/>
      <c r="V58" s="3" t="s">
        <v>9</v>
      </c>
      <c r="W58" s="3"/>
      <c r="X58" s="3"/>
      <c r="Y58" s="3"/>
      <c r="Z58" s="3"/>
      <c r="AA58" s="3"/>
      <c r="AB58" s="3"/>
      <c r="AC58" s="3"/>
      <c r="AD58" s="3"/>
      <c r="AE58" s="3"/>
      <c r="AF58" s="3"/>
      <c r="AG58" s="12">
        <f>COUNTIF(Table13[[#This Row],[Catalogue of the Museum of London Antiquities 1854]:[Illustrations of Roman London 1859]],"=y")</f>
        <v>1</v>
      </c>
      <c r="AH58" s="12" t="str">
        <f>CONCATENATE(Table13[[#This Row],[Surname]],", ",Table13[[#This Row],[First name]])</f>
        <v>Beche, Henry De la</v>
      </c>
    </row>
    <row r="59" spans="1:34" hidden="1" x14ac:dyDescent="0.25">
      <c r="A59" t="s">
        <v>1477</v>
      </c>
      <c r="B59" t="s">
        <v>1478</v>
      </c>
      <c r="Q59" t="s">
        <v>1260</v>
      </c>
      <c r="R59" s="3" t="s">
        <v>400</v>
      </c>
      <c r="S59" t="s">
        <v>27</v>
      </c>
      <c r="W59" s="3"/>
      <c r="X59" s="3"/>
      <c r="Y59" s="3"/>
      <c r="Z59" s="3"/>
      <c r="AA59" s="3"/>
      <c r="AB59" s="3"/>
      <c r="AC59" s="3"/>
      <c r="AD59" s="3"/>
      <c r="AE59" s="3"/>
      <c r="AF59" s="3"/>
      <c r="AG59" s="12">
        <f>COUNTIF(Table13[[#This Row],[Catalogue of the Museum of London Antiquities 1854]:[Illustrations of Roman London 1859]],"=y")</f>
        <v>0</v>
      </c>
      <c r="AH59" s="12" t="str">
        <f>CONCATENATE(Table13[[#This Row],[Surname]],", ",Table13[[#This Row],[First name]])</f>
        <v>Beck, D J</v>
      </c>
    </row>
    <row r="60" spans="1:34" hidden="1" x14ac:dyDescent="0.25">
      <c r="A60" t="s">
        <v>1539</v>
      </c>
      <c r="Q60" t="s">
        <v>1413</v>
      </c>
      <c r="R60" s="3" t="s">
        <v>1414</v>
      </c>
      <c r="S60" t="s">
        <v>27</v>
      </c>
      <c r="U60" t="s">
        <v>1539</v>
      </c>
      <c r="W60" s="3"/>
      <c r="X60" s="3"/>
      <c r="Y60" s="3"/>
      <c r="Z60" s="3"/>
      <c r="AA60" s="3"/>
      <c r="AB60" s="3" t="s">
        <v>9</v>
      </c>
      <c r="AC60" s="3" t="s">
        <v>9</v>
      </c>
      <c r="AD60" s="3"/>
      <c r="AE60" s="3"/>
      <c r="AF60" s="3" t="s">
        <v>9</v>
      </c>
      <c r="AG60" s="12">
        <f>COUNTIF(Table13[[#This Row],[Catalogue of the Museum of London Antiquities 1854]:[Illustrations of Roman London 1859]],"=y")</f>
        <v>3</v>
      </c>
      <c r="AH60" s="12" t="str">
        <f>CONCATENATE(Table13[[#This Row],[Surname]],", ",Table13[[#This Row],[First name]])</f>
        <v xml:space="preserve">Bedfordshire Archaeological Society, </v>
      </c>
    </row>
    <row r="61" spans="1:34" hidden="1" x14ac:dyDescent="0.25">
      <c r="A61" t="s">
        <v>817</v>
      </c>
      <c r="B61" t="s">
        <v>72</v>
      </c>
      <c r="Q61" t="s">
        <v>136</v>
      </c>
      <c r="R61" s="3" t="s">
        <v>26</v>
      </c>
      <c r="S61" t="s">
        <v>27</v>
      </c>
      <c r="W61" s="3"/>
      <c r="X61" s="3"/>
      <c r="Y61" s="3"/>
      <c r="Z61" s="3"/>
      <c r="AA61" s="3"/>
      <c r="AB61" s="3"/>
      <c r="AC61" s="3"/>
      <c r="AD61" s="3" t="s">
        <v>9</v>
      </c>
      <c r="AE61" s="3"/>
      <c r="AF61" s="3"/>
      <c r="AG61" s="12">
        <f>COUNTIF(Table13[[#This Row],[Catalogue of the Museum of London Antiquities 1854]:[Illustrations of Roman London 1859]],"=y")</f>
        <v>1</v>
      </c>
      <c r="AH61" s="12" t="str">
        <f>CONCATENATE(Table13[[#This Row],[Surname]],", ",Table13[[#This Row],[First name]])</f>
        <v>Beer, William</v>
      </c>
    </row>
    <row r="62" spans="1:34" hidden="1" x14ac:dyDescent="0.25">
      <c r="A62" t="s">
        <v>1203</v>
      </c>
      <c r="B62" t="s">
        <v>173</v>
      </c>
      <c r="D62" t="s">
        <v>9</v>
      </c>
      <c r="Q62" t="s">
        <v>565</v>
      </c>
      <c r="R62" s="3" t="s">
        <v>489</v>
      </c>
      <c r="S62" t="s">
        <v>27</v>
      </c>
      <c r="W62" s="3" t="s">
        <v>9</v>
      </c>
      <c r="X62" s="3"/>
      <c r="Y62" s="3"/>
      <c r="Z62" s="3"/>
      <c r="AA62" s="3"/>
      <c r="AB62" s="3"/>
      <c r="AC62" s="3"/>
      <c r="AD62" s="3"/>
      <c r="AE62" s="3"/>
      <c r="AF62" s="3"/>
      <c r="AG62" s="12">
        <f>COUNTIF(Table13[[#This Row],[Catalogue of the Museum of London Antiquities 1854]:[Illustrations of Roman London 1859]],"=y")</f>
        <v>1</v>
      </c>
      <c r="AH62" s="12" t="str">
        <f>CONCATENATE(Table13[[#This Row],[Surname]],", ",Table13[[#This Row],[First name]])</f>
        <v>Beesley, Alfred</v>
      </c>
    </row>
    <row r="63" spans="1:34" hidden="1" x14ac:dyDescent="0.25">
      <c r="A63" t="s">
        <v>80</v>
      </c>
      <c r="B63" t="s">
        <v>125</v>
      </c>
      <c r="P63" t="s">
        <v>818</v>
      </c>
      <c r="Q63" t="s">
        <v>819</v>
      </c>
      <c r="R63" s="3" t="s">
        <v>169</v>
      </c>
      <c r="S63" t="s">
        <v>27</v>
      </c>
      <c r="W63" s="3"/>
      <c r="X63" s="3"/>
      <c r="Y63" s="3"/>
      <c r="Z63" s="3"/>
      <c r="AA63" s="3"/>
      <c r="AB63" s="3"/>
      <c r="AC63" s="3"/>
      <c r="AD63" s="3" t="s">
        <v>9</v>
      </c>
      <c r="AE63" s="3"/>
      <c r="AF63" s="3"/>
      <c r="AG63" s="12">
        <f>COUNTIF(Table13[[#This Row],[Catalogue of the Museum of London Antiquities 1854]:[Illustrations of Roman London 1859]],"=y")</f>
        <v>1</v>
      </c>
      <c r="AH63" s="12" t="str">
        <f>CONCATENATE(Table13[[#This Row],[Surname]],", ",Table13[[#This Row],[First name]])</f>
        <v>Bell, Henry</v>
      </c>
    </row>
    <row r="64" spans="1:34" hidden="1" x14ac:dyDescent="0.25">
      <c r="A64" t="s">
        <v>80</v>
      </c>
      <c r="B64" t="s">
        <v>11</v>
      </c>
      <c r="D64" t="s">
        <v>9</v>
      </c>
      <c r="Q64" t="s">
        <v>145</v>
      </c>
      <c r="R64" s="3" t="s">
        <v>2061</v>
      </c>
      <c r="S64" t="s">
        <v>27</v>
      </c>
      <c r="W64" s="3" t="s">
        <v>9</v>
      </c>
      <c r="X64" s="3" t="s">
        <v>9</v>
      </c>
      <c r="Y64" s="3"/>
      <c r="Z64" s="3"/>
      <c r="AA64" s="3"/>
      <c r="AB64" s="3"/>
      <c r="AC64" s="3"/>
      <c r="AD64" s="3" t="s">
        <v>9</v>
      </c>
      <c r="AE64" s="3"/>
      <c r="AF64" s="3" t="s">
        <v>9</v>
      </c>
      <c r="AG64" s="12">
        <f>COUNTIF(Table13[[#This Row],[Catalogue of the Museum of London Antiquities 1854]:[Illustrations of Roman London 1859]],"=y")</f>
        <v>4</v>
      </c>
      <c r="AH64" s="12" t="str">
        <f>CONCATENATE(Table13[[#This Row],[Surname]],", ",Table13[[#This Row],[First name]])</f>
        <v>Bell, John</v>
      </c>
    </row>
    <row r="65" spans="1:34" hidden="1" x14ac:dyDescent="0.25">
      <c r="A65" t="s">
        <v>80</v>
      </c>
      <c r="B65" t="s">
        <v>820</v>
      </c>
      <c r="C65" t="s">
        <v>821</v>
      </c>
      <c r="P65" t="s">
        <v>822</v>
      </c>
      <c r="Q65" t="s">
        <v>136</v>
      </c>
      <c r="R65" s="3" t="s">
        <v>26</v>
      </c>
      <c r="S65" t="s">
        <v>27</v>
      </c>
      <c r="W65" s="3"/>
      <c r="X65" s="3"/>
      <c r="Y65" s="3"/>
      <c r="Z65" s="3"/>
      <c r="AA65" s="3"/>
      <c r="AB65" s="3"/>
      <c r="AC65" s="3"/>
      <c r="AD65" s="3" t="s">
        <v>9</v>
      </c>
      <c r="AE65" s="3"/>
      <c r="AF65" s="3"/>
      <c r="AG65" s="12">
        <f>COUNTIF(Table13[[#This Row],[Catalogue of the Museum of London Antiquities 1854]:[Illustrations of Roman London 1859]],"=y")</f>
        <v>1</v>
      </c>
      <c r="AH65" s="12" t="str">
        <f>CONCATENATE(Table13[[#This Row],[Surname]],", ",Table13[[#This Row],[First name]])</f>
        <v>Bell, Matthew</v>
      </c>
    </row>
    <row r="66" spans="1:34" hidden="1" x14ac:dyDescent="0.25">
      <c r="A66" t="s">
        <v>80</v>
      </c>
      <c r="B66" t="s">
        <v>81</v>
      </c>
      <c r="P66" t="s">
        <v>82</v>
      </c>
      <c r="Q66" t="s">
        <v>83</v>
      </c>
      <c r="R66" s="3" t="s">
        <v>3254</v>
      </c>
      <c r="S66" t="s">
        <v>27</v>
      </c>
      <c r="V66" t="s">
        <v>9</v>
      </c>
      <c r="W66" s="3"/>
      <c r="X66" s="3"/>
      <c r="Y66" s="3"/>
      <c r="Z66" s="3"/>
      <c r="AA66" s="3"/>
      <c r="AB66" s="3"/>
      <c r="AC66" s="3"/>
      <c r="AD66" s="3"/>
      <c r="AE66" s="3"/>
      <c r="AF66" s="3" t="s">
        <v>9</v>
      </c>
      <c r="AG66" s="12">
        <f>COUNTIF(Table13[[#This Row],[Catalogue of the Museum of London Antiquities 1854]:[Illustrations of Roman London 1859]],"=y")</f>
        <v>2</v>
      </c>
      <c r="AH66" s="12" t="str">
        <f>CONCATENATE(Table13[[#This Row],[Surname]],", ",Table13[[#This Row],[First name]])</f>
        <v>Bell, Robert</v>
      </c>
    </row>
    <row r="67" spans="1:34" hidden="1" x14ac:dyDescent="0.25">
      <c r="A67" t="s">
        <v>80</v>
      </c>
      <c r="B67" t="s">
        <v>66</v>
      </c>
      <c r="C67" t="s">
        <v>3207</v>
      </c>
      <c r="H67" t="s">
        <v>9</v>
      </c>
      <c r="K67" t="s">
        <v>9</v>
      </c>
      <c r="P67" t="s">
        <v>1801</v>
      </c>
      <c r="Q67" t="s">
        <v>16</v>
      </c>
      <c r="R67" s="3" t="s">
        <v>16</v>
      </c>
      <c r="S67" t="s">
        <v>27</v>
      </c>
      <c r="V67" t="s">
        <v>9</v>
      </c>
      <c r="W67" s="3"/>
      <c r="X67" s="3"/>
      <c r="Y67" s="3"/>
      <c r="Z67" s="3"/>
      <c r="AA67" s="3"/>
      <c r="AB67" s="3"/>
      <c r="AC67" s="3"/>
      <c r="AD67" s="3"/>
      <c r="AE67" s="3"/>
      <c r="AF67" s="3" t="s">
        <v>9</v>
      </c>
      <c r="AG67" s="12">
        <f>COUNTIF(Table13[[#This Row],[Catalogue of the Museum of London Antiquities 1854]:[Illustrations of Roman London 1859]],"=y")</f>
        <v>2</v>
      </c>
      <c r="AH67" s="12" t="str">
        <f>CONCATENATE(Table13[[#This Row],[Surname]],", ",Table13[[#This Row],[First name]])</f>
        <v>Bell, Thomas</v>
      </c>
    </row>
    <row r="68" spans="1:34" hidden="1" x14ac:dyDescent="0.25">
      <c r="A68" t="s">
        <v>80</v>
      </c>
      <c r="B68" t="s">
        <v>72</v>
      </c>
      <c r="C68" t="s">
        <v>86</v>
      </c>
      <c r="I68" t="s">
        <v>825</v>
      </c>
      <c r="P68" t="s">
        <v>1540</v>
      </c>
      <c r="Q68" t="s">
        <v>16</v>
      </c>
      <c r="R68" s="3" t="s">
        <v>16</v>
      </c>
      <c r="S68" t="s">
        <v>27</v>
      </c>
      <c r="V68" t="s">
        <v>9</v>
      </c>
      <c r="W68" s="3"/>
      <c r="X68" s="3" t="s">
        <v>9</v>
      </c>
      <c r="Y68" s="3" t="s">
        <v>9</v>
      </c>
      <c r="Z68" s="3" t="s">
        <v>9</v>
      </c>
      <c r="AA68" s="3" t="s">
        <v>9</v>
      </c>
      <c r="AB68" s="3" t="s">
        <v>9</v>
      </c>
      <c r="AC68" s="3"/>
      <c r="AD68" s="3"/>
      <c r="AE68" s="3"/>
      <c r="AF68" s="3"/>
      <c r="AG68" s="12">
        <f>COUNTIF(Table13[[#This Row],[Catalogue of the Museum of London Antiquities 1854]:[Illustrations of Roman London 1859]],"=y")</f>
        <v>6</v>
      </c>
      <c r="AH68" s="12" t="str">
        <f>CONCATENATE(Table13[[#This Row],[Surname]],", ",Table13[[#This Row],[First name]])</f>
        <v>Bell, William</v>
      </c>
    </row>
    <row r="69" spans="1:34" x14ac:dyDescent="0.25">
      <c r="A69" t="s">
        <v>87</v>
      </c>
      <c r="B69" t="s">
        <v>88</v>
      </c>
      <c r="C69" t="s">
        <v>24</v>
      </c>
      <c r="E69" t="s">
        <v>9</v>
      </c>
      <c r="P69" t="s">
        <v>89</v>
      </c>
      <c r="Q69" t="s">
        <v>823</v>
      </c>
      <c r="R69" s="3" t="s">
        <v>26</v>
      </c>
      <c r="S69" t="s">
        <v>27</v>
      </c>
      <c r="V69" t="s">
        <v>9</v>
      </c>
      <c r="W69" s="3"/>
      <c r="X69" s="3"/>
      <c r="Y69" s="3"/>
      <c r="Z69" s="3"/>
      <c r="AA69" s="3"/>
      <c r="AB69" s="3"/>
      <c r="AC69" s="3"/>
      <c r="AD69" s="3" t="s">
        <v>9</v>
      </c>
      <c r="AE69" s="3"/>
      <c r="AF69" s="3"/>
      <c r="AG69" s="12">
        <f>COUNTIF(Table13[[#This Row],[Catalogue of the Museum of London Antiquities 1854]:[Illustrations of Roman London 1859]],"=y")</f>
        <v>2</v>
      </c>
      <c r="AH69" s="12" t="str">
        <f>CONCATENATE(Table13[[#This Row],[Surname]],", ",Table13[[#This Row],[First name]])</f>
        <v>Bellamy, James William</v>
      </c>
    </row>
    <row r="70" spans="1:34" hidden="1" x14ac:dyDescent="0.25">
      <c r="A70" t="s">
        <v>1802</v>
      </c>
      <c r="B70" t="s">
        <v>1803</v>
      </c>
      <c r="C70" t="s">
        <v>1804</v>
      </c>
      <c r="P70" t="s">
        <v>1805</v>
      </c>
      <c r="Q70" t="s">
        <v>1612</v>
      </c>
      <c r="R70" s="3" t="s">
        <v>1612</v>
      </c>
      <c r="S70" t="s">
        <v>211</v>
      </c>
      <c r="W70" s="3"/>
      <c r="X70" s="3"/>
      <c r="Y70" s="3"/>
      <c r="Z70" s="3"/>
      <c r="AA70" s="3"/>
      <c r="AB70" s="3"/>
      <c r="AC70" s="3"/>
      <c r="AD70" s="3"/>
      <c r="AE70" s="3"/>
      <c r="AF70" s="3" t="s">
        <v>9</v>
      </c>
      <c r="AG70" s="12">
        <f>COUNTIF(Table13[[#This Row],[Catalogue of the Museum of London Antiquities 1854]:[Illustrations of Roman London 1859]],"=y")</f>
        <v>1</v>
      </c>
      <c r="AH70" s="12" t="str">
        <f>CONCATENATE(Table13[[#This Row],[Surname]],", ",Table13[[#This Row],[First name]])</f>
        <v>Belloquet, Temblaire de</v>
      </c>
    </row>
    <row r="71" spans="1:34" x14ac:dyDescent="0.25">
      <c r="A71" t="s">
        <v>824</v>
      </c>
      <c r="B71" t="s">
        <v>72</v>
      </c>
      <c r="C71" t="s">
        <v>24</v>
      </c>
      <c r="E71" t="s">
        <v>9</v>
      </c>
      <c r="I71" t="s">
        <v>48</v>
      </c>
      <c r="P71" t="s">
        <v>803</v>
      </c>
      <c r="Q71" t="s">
        <v>136</v>
      </c>
      <c r="R71" s="3" t="s">
        <v>26</v>
      </c>
      <c r="S71" t="s">
        <v>27</v>
      </c>
      <c r="W71" s="3" t="s">
        <v>9</v>
      </c>
      <c r="X71" s="3" t="s">
        <v>9</v>
      </c>
      <c r="Y71" s="3"/>
      <c r="Z71" s="3"/>
      <c r="AA71" s="3"/>
      <c r="AB71" s="3"/>
      <c r="AC71" s="3"/>
      <c r="AD71" s="3" t="s">
        <v>9</v>
      </c>
      <c r="AE71" s="3"/>
      <c r="AF71" s="3"/>
      <c r="AG71" s="12">
        <f>COUNTIF(Table13[[#This Row],[Catalogue of the Museum of London Antiquities 1854]:[Illustrations of Roman London 1859]],"=y")</f>
        <v>3</v>
      </c>
      <c r="AH71" s="12" t="str">
        <f>CONCATENATE(Table13[[#This Row],[Surname]],", ",Table13[[#This Row],[First name]])</f>
        <v>Bennett, William</v>
      </c>
    </row>
    <row r="72" spans="1:34" hidden="1" x14ac:dyDescent="0.25">
      <c r="A72" t="s">
        <v>1806</v>
      </c>
      <c r="B72" t="s">
        <v>61</v>
      </c>
      <c r="J72" t="s">
        <v>9</v>
      </c>
      <c r="K72" t="s">
        <v>9</v>
      </c>
      <c r="P72" t="s">
        <v>174</v>
      </c>
      <c r="Q72" t="s">
        <v>16</v>
      </c>
      <c r="R72" s="3" t="s">
        <v>16</v>
      </c>
      <c r="S72" t="s">
        <v>27</v>
      </c>
      <c r="W72" s="3"/>
      <c r="X72" s="3"/>
      <c r="Y72" s="3"/>
      <c r="Z72" s="3"/>
      <c r="AA72" s="3"/>
      <c r="AB72" s="3"/>
      <c r="AC72" s="3"/>
      <c r="AD72" s="3"/>
      <c r="AE72" s="3"/>
      <c r="AF72" s="3" t="s">
        <v>9</v>
      </c>
      <c r="AG72" s="12">
        <f>COUNTIF(Table13[[#This Row],[Catalogue of the Museum of London Antiquities 1854]:[Illustrations of Roman London 1859]],"=y")</f>
        <v>1</v>
      </c>
      <c r="AH72" s="12" t="str">
        <f>CONCATENATE(Table13[[#This Row],[Surname]],", ",Table13[[#This Row],[First name]])</f>
        <v>Bennoch, Francis</v>
      </c>
    </row>
    <row r="73" spans="1:34" hidden="1" x14ac:dyDescent="0.25">
      <c r="A73" t="s">
        <v>90</v>
      </c>
      <c r="B73" t="s">
        <v>826</v>
      </c>
      <c r="P73" t="s">
        <v>91</v>
      </c>
      <c r="Q73" t="s">
        <v>92</v>
      </c>
      <c r="R73" s="3" t="s">
        <v>68</v>
      </c>
      <c r="S73" t="s">
        <v>27</v>
      </c>
      <c r="V73" t="s">
        <v>9</v>
      </c>
      <c r="W73" s="3"/>
      <c r="X73" s="3"/>
      <c r="Y73" s="3"/>
      <c r="Z73" s="3"/>
      <c r="AA73" s="3"/>
      <c r="AB73" s="3"/>
      <c r="AC73" s="3"/>
      <c r="AD73" s="3" t="s">
        <v>9</v>
      </c>
      <c r="AE73" s="3"/>
      <c r="AF73" s="3"/>
      <c r="AG73" s="12">
        <f>COUNTIF(Table13[[#This Row],[Catalogue of the Museum of London Antiquities 1854]:[Illustrations of Roman London 1859]],"=y")</f>
        <v>2</v>
      </c>
      <c r="AH73" s="12" t="str">
        <f>CONCATENATE(Table13[[#This Row],[Surname]],", ",Table13[[#This Row],[First name]])</f>
        <v>Bensley, William Basil</v>
      </c>
    </row>
    <row r="74" spans="1:34" hidden="1" x14ac:dyDescent="0.25">
      <c r="A74" t="s">
        <v>1807</v>
      </c>
      <c r="B74" t="s">
        <v>1808</v>
      </c>
      <c r="Q74" t="s">
        <v>199</v>
      </c>
      <c r="R74" s="3" t="s">
        <v>26</v>
      </c>
      <c r="S74" t="s">
        <v>27</v>
      </c>
      <c r="W74" s="3"/>
      <c r="X74" s="3"/>
      <c r="Y74" s="3"/>
      <c r="Z74" s="3"/>
      <c r="AA74" s="3"/>
      <c r="AB74" s="3"/>
      <c r="AC74" s="3"/>
      <c r="AD74" s="3"/>
      <c r="AE74" s="3"/>
      <c r="AF74" s="3" t="s">
        <v>9</v>
      </c>
      <c r="AG74" s="12">
        <f>COUNTIF(Table13[[#This Row],[Catalogue of the Museum of London Antiquities 1854]:[Illustrations of Roman London 1859]],"=y")</f>
        <v>1</v>
      </c>
      <c r="AH74" s="12" t="str">
        <f>CONCATENATE(Table13[[#This Row],[Surname]],", ",Table13[[#This Row],[First name]])</f>
        <v>Bensted, W Harding</v>
      </c>
    </row>
    <row r="75" spans="1:34" hidden="1" x14ac:dyDescent="0.25">
      <c r="A75" t="s">
        <v>827</v>
      </c>
      <c r="B75" t="s">
        <v>828</v>
      </c>
      <c r="C75" t="s">
        <v>93</v>
      </c>
      <c r="D75" t="s">
        <v>9</v>
      </c>
      <c r="J75" t="s">
        <v>9</v>
      </c>
      <c r="M75" t="s">
        <v>9</v>
      </c>
      <c r="N75" t="s">
        <v>1301</v>
      </c>
      <c r="P75" t="s">
        <v>1545</v>
      </c>
      <c r="Q75" t="s">
        <v>16</v>
      </c>
      <c r="R75" s="3" t="s">
        <v>16</v>
      </c>
      <c r="S75" t="s">
        <v>27</v>
      </c>
      <c r="V75" t="s">
        <v>9</v>
      </c>
      <c r="W75" s="3" t="s">
        <v>9</v>
      </c>
      <c r="X75" s="3" t="s">
        <v>9</v>
      </c>
      <c r="Y75" s="3" t="s">
        <v>9</v>
      </c>
      <c r="Z75" s="3" t="s">
        <v>9</v>
      </c>
      <c r="AA75" s="3" t="s">
        <v>9</v>
      </c>
      <c r="AB75" s="3" t="s">
        <v>9</v>
      </c>
      <c r="AC75" s="3"/>
      <c r="AD75" s="3" t="s">
        <v>9</v>
      </c>
      <c r="AE75" s="3" t="s">
        <v>9</v>
      </c>
      <c r="AF75" s="3"/>
      <c r="AG75" s="12">
        <f>COUNTIF(Table13[[#This Row],[Catalogue of the Museum of London Antiquities 1854]:[Illustrations of Roman London 1859]],"=y")</f>
        <v>9</v>
      </c>
      <c r="AH75" s="12" t="str">
        <f>CONCATENATE(Table13[[#This Row],[Surname]],", ",Table13[[#This Row],[First name]])</f>
        <v>Bergne, John Brodribb</v>
      </c>
    </row>
    <row r="76" spans="1:34" hidden="1" x14ac:dyDescent="0.25">
      <c r="A76" t="s">
        <v>94</v>
      </c>
      <c r="Q76" t="s">
        <v>96</v>
      </c>
      <c r="R76" s="3" t="s">
        <v>96</v>
      </c>
      <c r="S76" t="s">
        <v>95</v>
      </c>
      <c r="U76" t="s">
        <v>94</v>
      </c>
      <c r="V76" t="s">
        <v>9</v>
      </c>
      <c r="W76" s="3"/>
      <c r="X76" s="3"/>
      <c r="Y76" s="3"/>
      <c r="Z76" s="3"/>
      <c r="AA76" s="3"/>
      <c r="AB76" s="3"/>
      <c r="AC76" s="3"/>
      <c r="AD76" s="3"/>
      <c r="AE76" s="3"/>
      <c r="AF76" s="3"/>
      <c r="AG76" s="12">
        <f>COUNTIF(Table13[[#This Row],[Catalogue of the Museum of London Antiquities 1854]:[Illustrations of Roman London 1859]],"=y")</f>
        <v>1</v>
      </c>
      <c r="AH76" s="12" t="str">
        <f>CONCATENATE(Table13[[#This Row],[Surname]],", ",Table13[[#This Row],[First name]])</f>
        <v xml:space="preserve">Berlin Royal Library, </v>
      </c>
    </row>
    <row r="77" spans="1:34" hidden="1" x14ac:dyDescent="0.25">
      <c r="A77" t="s">
        <v>829</v>
      </c>
      <c r="B77" t="s">
        <v>830</v>
      </c>
      <c r="P77" t="s">
        <v>831</v>
      </c>
      <c r="Q77" t="s">
        <v>16</v>
      </c>
      <c r="R77" s="3" t="s">
        <v>16</v>
      </c>
      <c r="S77" t="s">
        <v>27</v>
      </c>
      <c r="W77" s="3"/>
      <c r="X77" s="3"/>
      <c r="Y77" s="3"/>
      <c r="Z77" s="3"/>
      <c r="AA77" s="3"/>
      <c r="AB77" s="3"/>
      <c r="AC77" s="3"/>
      <c r="AD77" s="3" t="s">
        <v>9</v>
      </c>
      <c r="AE77" s="3"/>
      <c r="AF77" s="3"/>
      <c r="AG77" s="12">
        <f>COUNTIF(Table13[[#This Row],[Catalogue of the Museum of London Antiquities 1854]:[Illustrations of Roman London 1859]],"=y")</f>
        <v>1</v>
      </c>
      <c r="AH77" s="12" t="str">
        <f>CONCATENATE(Table13[[#This Row],[Surname]],", ",Table13[[#This Row],[First name]])</f>
        <v>Best, Thomas Fairfax</v>
      </c>
    </row>
    <row r="78" spans="1:34" hidden="1" x14ac:dyDescent="0.25">
      <c r="A78" s="3" t="s">
        <v>97</v>
      </c>
      <c r="B78" s="3" t="s">
        <v>98</v>
      </c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 t="s">
        <v>832</v>
      </c>
      <c r="Q78" s="3" t="s">
        <v>99</v>
      </c>
      <c r="R78" s="3" t="s">
        <v>26</v>
      </c>
      <c r="S78" s="3" t="s">
        <v>27</v>
      </c>
      <c r="T78" s="3" t="s">
        <v>9</v>
      </c>
      <c r="U78" s="3"/>
      <c r="V78" s="3" t="s">
        <v>9</v>
      </c>
      <c r="W78" s="3"/>
      <c r="X78" s="3"/>
      <c r="Y78" s="3" t="s">
        <v>9</v>
      </c>
      <c r="Z78" s="3" t="s">
        <v>9</v>
      </c>
      <c r="AA78" s="3" t="s">
        <v>9</v>
      </c>
      <c r="AB78" s="3" t="s">
        <v>9</v>
      </c>
      <c r="AC78" s="3"/>
      <c r="AD78" s="3" t="s">
        <v>9</v>
      </c>
      <c r="AE78" s="3"/>
      <c r="AF78" s="3"/>
      <c r="AG78" s="12">
        <f>COUNTIF(Table13[[#This Row],[Catalogue of the Museum of London Antiquities 1854]:[Illustrations of Roman London 1859]],"=y")</f>
        <v>6</v>
      </c>
      <c r="AH78" s="12" t="str">
        <f>CONCATENATE(Table13[[#This Row],[Surname]],", ",Table13[[#This Row],[First name]])</f>
        <v>Betts, Edward Ladd</v>
      </c>
    </row>
    <row r="79" spans="1:34" hidden="1" x14ac:dyDescent="0.25">
      <c r="A79" t="s">
        <v>1375</v>
      </c>
      <c r="Q79" t="s">
        <v>1376</v>
      </c>
      <c r="R79" s="3" t="s">
        <v>1377</v>
      </c>
      <c r="S79" t="s">
        <v>211</v>
      </c>
      <c r="U79" t="s">
        <v>1378</v>
      </c>
      <c r="W79" s="3"/>
      <c r="X79" s="3"/>
      <c r="Y79" s="3" t="s">
        <v>9</v>
      </c>
      <c r="Z79" s="3" t="s">
        <v>9</v>
      </c>
      <c r="AA79" s="3" t="s">
        <v>9</v>
      </c>
      <c r="AB79" s="3" t="s">
        <v>9</v>
      </c>
      <c r="AC79" s="3" t="s">
        <v>9</v>
      </c>
      <c r="AD79" s="3"/>
      <c r="AE79" s="3"/>
      <c r="AF79" s="3" t="s">
        <v>9</v>
      </c>
      <c r="AG79" s="12">
        <f>COUNTIF(Table13[[#This Row],[Catalogue of the Museum of London Antiquities 1854]:[Illustrations of Roman London 1859]],"=y")</f>
        <v>6</v>
      </c>
      <c r="AH79" s="12" t="str">
        <f>CONCATENATE(Table13[[#This Row],[Surname]],", ",Table13[[#This Row],[First name]])</f>
        <v xml:space="preserve">Bibliothèque de Rouen, </v>
      </c>
    </row>
    <row r="80" spans="1:34" hidden="1" x14ac:dyDescent="0.25">
      <c r="A80" t="s">
        <v>1809</v>
      </c>
      <c r="C80" t="s">
        <v>369</v>
      </c>
      <c r="P80" t="s">
        <v>1810</v>
      </c>
      <c r="Q80" t="s">
        <v>793</v>
      </c>
      <c r="R80" s="3" t="s">
        <v>111</v>
      </c>
      <c r="S80" t="s">
        <v>211</v>
      </c>
      <c r="W80" s="3"/>
      <c r="X80" s="3"/>
      <c r="Y80" s="3"/>
      <c r="Z80" s="3"/>
      <c r="AA80" s="3"/>
      <c r="AB80" s="3"/>
      <c r="AC80" s="3"/>
      <c r="AD80" s="3"/>
      <c r="AE80" s="3"/>
      <c r="AF80" s="3" t="s">
        <v>9</v>
      </c>
      <c r="AG80" s="12">
        <f>COUNTIF(Table13[[#This Row],[Catalogue of the Museum of London Antiquities 1854]:[Illustrations of Roman London 1859]],"=y")</f>
        <v>1</v>
      </c>
      <c r="AH80" s="12" t="str">
        <f>CONCATENATE(Table13[[#This Row],[Surname]],", ",Table13[[#This Row],[First name]])</f>
        <v xml:space="preserve">Bicknell, </v>
      </c>
    </row>
    <row r="81" spans="1:34" hidden="1" x14ac:dyDescent="0.25">
      <c r="A81" t="s">
        <v>1292</v>
      </c>
      <c r="C81" t="s">
        <v>335</v>
      </c>
      <c r="P81" t="s">
        <v>1293</v>
      </c>
      <c r="Q81" t="s">
        <v>194</v>
      </c>
      <c r="R81" s="3" t="s">
        <v>1199</v>
      </c>
      <c r="S81" t="s">
        <v>34</v>
      </c>
      <c r="W81" s="3"/>
      <c r="X81" s="3"/>
      <c r="Y81" s="3" t="s">
        <v>9</v>
      </c>
      <c r="Z81" s="3"/>
      <c r="AA81" s="3"/>
      <c r="AB81" s="3"/>
      <c r="AC81" s="3"/>
      <c r="AD81" s="3"/>
      <c r="AE81" s="3"/>
      <c r="AF81" s="3"/>
      <c r="AG81" s="12">
        <f>COUNTIF(Table13[[#This Row],[Catalogue of the Museum of London Antiquities 1854]:[Illustrations of Roman London 1859]],"=y")</f>
        <v>1</v>
      </c>
      <c r="AH81" s="12" t="str">
        <f>CONCATENATE(Table13[[#This Row],[Surname]],", ",Table13[[#This Row],[First name]])</f>
        <v xml:space="preserve">Biddulph, </v>
      </c>
    </row>
    <row r="82" spans="1:34" hidden="1" x14ac:dyDescent="0.25">
      <c r="A82" t="s">
        <v>1292</v>
      </c>
      <c r="B82" t="s">
        <v>11</v>
      </c>
      <c r="C82" t="s">
        <v>335</v>
      </c>
      <c r="P82" t="s">
        <v>1418</v>
      </c>
      <c r="Q82" t="s">
        <v>1419</v>
      </c>
      <c r="R82" s="3" t="s">
        <v>1420</v>
      </c>
      <c r="S82" t="s">
        <v>504</v>
      </c>
      <c r="W82" s="3"/>
      <c r="X82" s="3"/>
      <c r="Y82" s="3"/>
      <c r="Z82" s="3" t="s">
        <v>9</v>
      </c>
      <c r="AA82" s="3"/>
      <c r="AB82" s="3"/>
      <c r="AC82" s="3"/>
      <c r="AD82" s="3"/>
      <c r="AE82" s="3"/>
      <c r="AF82" s="3"/>
      <c r="AG82" s="12">
        <f>COUNTIF(Table13[[#This Row],[Catalogue of the Museum of London Antiquities 1854]:[Illustrations of Roman London 1859]],"=y")</f>
        <v>1</v>
      </c>
      <c r="AH82" s="12" t="str">
        <f>CONCATENATE(Table13[[#This Row],[Surname]],", ",Table13[[#This Row],[First name]])</f>
        <v>Biddulph, John</v>
      </c>
    </row>
    <row r="83" spans="1:34" hidden="1" x14ac:dyDescent="0.25">
      <c r="A83" t="s">
        <v>1784</v>
      </c>
      <c r="Q83" t="s">
        <v>499</v>
      </c>
      <c r="R83" s="3" t="s">
        <v>111</v>
      </c>
      <c r="S83" t="s">
        <v>27</v>
      </c>
      <c r="U83" t="s">
        <v>1784</v>
      </c>
      <c r="W83" s="3"/>
      <c r="X83" s="3"/>
      <c r="Y83" s="3"/>
      <c r="Z83" s="3"/>
      <c r="AA83" s="3"/>
      <c r="AB83" s="3"/>
      <c r="AC83" s="3"/>
      <c r="AD83" s="3"/>
      <c r="AE83" s="3"/>
      <c r="AF83" s="3" t="s">
        <v>9</v>
      </c>
      <c r="AG83" s="12">
        <f>COUNTIF(Table13[[#This Row],[Catalogue of the Museum of London Antiquities 1854]:[Illustrations of Roman London 1859]],"=y")</f>
        <v>1</v>
      </c>
      <c r="AH83" s="12" t="str">
        <f>CONCATENATE(Table13[[#This Row],[Surname]],", ",Table13[[#This Row],[First name]])</f>
        <v xml:space="preserve">Birmingham Architectural Society, </v>
      </c>
    </row>
    <row r="84" spans="1:34" hidden="1" x14ac:dyDescent="0.25">
      <c r="A84" t="s">
        <v>1811</v>
      </c>
      <c r="B84" t="s">
        <v>1812</v>
      </c>
      <c r="C84" t="s">
        <v>335</v>
      </c>
      <c r="P84" t="s">
        <v>1813</v>
      </c>
      <c r="Q84" t="s">
        <v>1814</v>
      </c>
      <c r="R84" s="3" t="s">
        <v>489</v>
      </c>
      <c r="S84" t="s">
        <v>27</v>
      </c>
      <c r="W84" s="3"/>
      <c r="X84" s="3"/>
      <c r="Y84" s="3"/>
      <c r="Z84" s="3"/>
      <c r="AA84" s="3"/>
      <c r="AB84" s="3"/>
      <c r="AC84" s="3"/>
      <c r="AD84" s="3"/>
      <c r="AE84" s="3"/>
      <c r="AF84" s="3" t="s">
        <v>9</v>
      </c>
      <c r="AG84" s="12">
        <f>COUNTIF(Table13[[#This Row],[Catalogue of the Museum of London Antiquities 1854]:[Illustrations of Roman London 1859]],"=y")</f>
        <v>1</v>
      </c>
      <c r="AH84" s="12" t="str">
        <f>CONCATENATE(Table13[[#This Row],[Surname]],", ",Table13[[#This Row],[First name]])</f>
        <v>Biscoe, Frances</v>
      </c>
    </row>
    <row r="85" spans="1:34" hidden="1" x14ac:dyDescent="0.25">
      <c r="A85" s="3" t="s">
        <v>100</v>
      </c>
      <c r="B85" s="3" t="s">
        <v>1334</v>
      </c>
      <c r="C85" s="3"/>
      <c r="D85" s="3" t="s">
        <v>9</v>
      </c>
      <c r="E85" s="3"/>
      <c r="F85" s="3"/>
      <c r="G85" s="3"/>
      <c r="H85" s="3"/>
      <c r="I85" s="3"/>
      <c r="J85" s="3" t="s">
        <v>9</v>
      </c>
      <c r="K85" s="3"/>
      <c r="L85" s="3"/>
      <c r="M85" s="3"/>
      <c r="N85" s="3"/>
      <c r="O85" s="3"/>
      <c r="P85" s="3" t="s">
        <v>101</v>
      </c>
      <c r="Q85" s="3" t="s">
        <v>16</v>
      </c>
      <c r="R85" s="3" t="s">
        <v>16</v>
      </c>
      <c r="S85" s="3" t="s">
        <v>27</v>
      </c>
      <c r="T85" s="3"/>
      <c r="U85" s="3"/>
      <c r="V85" s="3" t="s">
        <v>9</v>
      </c>
      <c r="W85" s="3"/>
      <c r="X85" s="3"/>
      <c r="Y85" s="3"/>
      <c r="Z85" s="3"/>
      <c r="AA85" s="3"/>
      <c r="AB85" s="3"/>
      <c r="AC85" s="3"/>
      <c r="AD85" s="3"/>
      <c r="AE85" s="3" t="s">
        <v>9</v>
      </c>
      <c r="AF85" s="3"/>
      <c r="AG85" s="12">
        <f>COUNTIF(Table13[[#This Row],[Catalogue of the Museum of London Antiquities 1854]:[Illustrations of Roman London 1859]],"=y")</f>
        <v>2</v>
      </c>
      <c r="AH85" s="12" t="str">
        <f>CONCATENATE(Table13[[#This Row],[Surname]],", ",Table13[[#This Row],[First name]])</f>
        <v>Blaauw, W H</v>
      </c>
    </row>
    <row r="86" spans="1:34" hidden="1" x14ac:dyDescent="0.25">
      <c r="A86" t="s">
        <v>102</v>
      </c>
      <c r="B86" t="s">
        <v>103</v>
      </c>
      <c r="D86" t="s">
        <v>9</v>
      </c>
      <c r="P86" t="s">
        <v>104</v>
      </c>
      <c r="Q86" t="s">
        <v>16</v>
      </c>
      <c r="R86" s="3" t="s">
        <v>16</v>
      </c>
      <c r="S86" t="s">
        <v>27</v>
      </c>
      <c r="V86" t="s">
        <v>9</v>
      </c>
      <c r="W86" s="3"/>
      <c r="X86" s="3"/>
      <c r="Y86" s="3"/>
      <c r="Z86" s="3"/>
      <c r="AA86" s="3"/>
      <c r="AB86" s="3"/>
      <c r="AC86" s="3"/>
      <c r="AD86" s="3"/>
      <c r="AE86" s="3"/>
      <c r="AF86" s="3"/>
      <c r="AG86" s="12">
        <f>COUNTIF(Table13[[#This Row],[Catalogue of the Museum of London Antiquities 1854]:[Illustrations of Roman London 1859]],"=y")</f>
        <v>1</v>
      </c>
      <c r="AH86" s="12" t="str">
        <f>CONCATENATE(Table13[[#This Row],[Surname]],", ",Table13[[#This Row],[First name]])</f>
        <v>Black, William Henry</v>
      </c>
    </row>
    <row r="87" spans="1:34" hidden="1" x14ac:dyDescent="0.25">
      <c r="A87" t="s">
        <v>1815</v>
      </c>
      <c r="B87" t="s">
        <v>1816</v>
      </c>
      <c r="C87" t="s">
        <v>335</v>
      </c>
      <c r="P87" t="s">
        <v>1817</v>
      </c>
      <c r="Q87" t="s">
        <v>1160</v>
      </c>
      <c r="R87" s="3" t="s">
        <v>26</v>
      </c>
      <c r="S87" t="s">
        <v>27</v>
      </c>
      <c r="W87" s="3"/>
      <c r="X87" s="3"/>
      <c r="Y87" s="3"/>
      <c r="Z87" s="3"/>
      <c r="AA87" s="3"/>
      <c r="AB87" s="3"/>
      <c r="AC87" s="3"/>
      <c r="AD87" s="3"/>
      <c r="AE87" s="3"/>
      <c r="AF87" s="3" t="s">
        <v>9</v>
      </c>
      <c r="AG87" s="12">
        <f>COUNTIF(Table13[[#This Row],[Catalogue of the Museum of London Antiquities 1854]:[Illustrations of Roman London 1859]],"=y")</f>
        <v>1</v>
      </c>
      <c r="AH87" s="12" t="str">
        <f>CONCATENATE(Table13[[#This Row],[Surname]],", ",Table13[[#This Row],[First name]])</f>
        <v>Blackett, Sarah</v>
      </c>
    </row>
    <row r="88" spans="1:34" hidden="1" x14ac:dyDescent="0.25">
      <c r="A88" s="3" t="s">
        <v>1541</v>
      </c>
      <c r="B88" s="3" t="s">
        <v>72</v>
      </c>
      <c r="C88" s="3" t="s">
        <v>1542</v>
      </c>
      <c r="D88" s="3" t="s">
        <v>9</v>
      </c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 t="s">
        <v>33</v>
      </c>
      <c r="R88" s="3" t="s">
        <v>3266</v>
      </c>
      <c r="S88" s="3" t="s">
        <v>34</v>
      </c>
      <c r="T88" s="3"/>
      <c r="U88" s="3"/>
      <c r="V88" s="3"/>
      <c r="W88" s="3"/>
      <c r="X88" s="3"/>
      <c r="Y88" s="3"/>
      <c r="Z88" s="3"/>
      <c r="AA88" s="3"/>
      <c r="AB88" s="3" t="s">
        <v>9</v>
      </c>
      <c r="AC88" s="3" t="s">
        <v>9</v>
      </c>
      <c r="AD88" s="3"/>
      <c r="AE88" s="3"/>
      <c r="AF88" s="3"/>
      <c r="AG88" s="12">
        <f>COUNTIF(Table13[[#This Row],[Catalogue of the Museum of London Antiquities 1854]:[Illustrations of Roman London 1859]],"=y")</f>
        <v>2</v>
      </c>
      <c r="AH88" s="12" t="str">
        <f>CONCATENATE(Table13[[#This Row],[Surname]],", ",Table13[[#This Row],[First name]])</f>
        <v>Blackwood, William</v>
      </c>
    </row>
    <row r="89" spans="1:34" hidden="1" x14ac:dyDescent="0.25">
      <c r="A89" t="s">
        <v>1541</v>
      </c>
      <c r="B89" t="s">
        <v>1818</v>
      </c>
      <c r="J89" t="s">
        <v>9</v>
      </c>
      <c r="P89" t="s">
        <v>1819</v>
      </c>
      <c r="Q89" t="s">
        <v>1820</v>
      </c>
      <c r="R89" s="3" t="s">
        <v>3253</v>
      </c>
      <c r="S89" t="s">
        <v>27</v>
      </c>
      <c r="W89" s="3"/>
      <c r="X89" s="3"/>
      <c r="Y89" s="3"/>
      <c r="Z89" s="3"/>
      <c r="AA89" s="3"/>
      <c r="AB89" s="3"/>
      <c r="AC89" s="3"/>
      <c r="AD89" s="3"/>
      <c r="AE89" s="3"/>
      <c r="AF89" s="3" t="s">
        <v>9</v>
      </c>
      <c r="AG89" s="12">
        <f>COUNTIF(Table13[[#This Row],[Catalogue of the Museum of London Antiquities 1854]:[Illustrations of Roman London 1859]],"=y")</f>
        <v>1</v>
      </c>
      <c r="AH89" s="12" t="str">
        <f>CONCATENATE(Table13[[#This Row],[Surname]],", ",Table13[[#This Row],[First name]])</f>
        <v>Blackwood, William Madox</v>
      </c>
    </row>
    <row r="90" spans="1:34" hidden="1" x14ac:dyDescent="0.25">
      <c r="A90" t="s">
        <v>1621</v>
      </c>
      <c r="B90" t="s">
        <v>81</v>
      </c>
      <c r="P90" t="s">
        <v>1622</v>
      </c>
      <c r="Q90" t="s">
        <v>12</v>
      </c>
      <c r="R90" s="3" t="s">
        <v>2061</v>
      </c>
      <c r="S90" t="s">
        <v>27</v>
      </c>
      <c r="W90" s="3"/>
      <c r="X90" s="3"/>
      <c r="Y90" s="3"/>
      <c r="Z90" s="3"/>
      <c r="AA90" s="3"/>
      <c r="AB90" s="3"/>
      <c r="AC90" s="3" t="s">
        <v>9</v>
      </c>
      <c r="AD90" s="3"/>
      <c r="AE90" s="3"/>
      <c r="AF90" s="3"/>
      <c r="AG90" s="12">
        <f>COUNTIF(Table13[[#This Row],[Catalogue of the Museum of London Antiquities 1854]:[Illustrations of Roman London 1859]],"=y")</f>
        <v>1</v>
      </c>
      <c r="AH90" s="12" t="str">
        <f>CONCATENATE(Table13[[#This Row],[Surname]],", ",Table13[[#This Row],[First name]])</f>
        <v>Blair, Robert</v>
      </c>
    </row>
    <row r="91" spans="1:34" hidden="1" x14ac:dyDescent="0.25">
      <c r="A91" t="s">
        <v>105</v>
      </c>
      <c r="B91" t="s">
        <v>833</v>
      </c>
      <c r="J91" t="s">
        <v>9</v>
      </c>
      <c r="K91" t="s">
        <v>9</v>
      </c>
      <c r="P91" t="s">
        <v>834</v>
      </c>
      <c r="Q91" t="s">
        <v>16</v>
      </c>
      <c r="R91" s="3" t="s">
        <v>16</v>
      </c>
      <c r="S91" t="s">
        <v>27</v>
      </c>
      <c r="W91" s="3"/>
      <c r="X91" s="3"/>
      <c r="Y91" s="3"/>
      <c r="Z91" s="3"/>
      <c r="AA91" s="3"/>
      <c r="AB91" s="3"/>
      <c r="AC91" s="3"/>
      <c r="AD91" s="3" t="s">
        <v>9</v>
      </c>
      <c r="AE91" s="3"/>
      <c r="AF91" s="3"/>
      <c r="AG91" s="12">
        <f>COUNTIF(Table13[[#This Row],[Catalogue of the Museum of London Antiquities 1854]:[Illustrations of Roman London 1859]],"=y")</f>
        <v>1</v>
      </c>
      <c r="AH91" s="12" t="str">
        <f>CONCATENATE(Table13[[#This Row],[Surname]],", ",Table13[[#This Row],[First name]])</f>
        <v>Bland, Michael</v>
      </c>
    </row>
    <row r="92" spans="1:34" hidden="1" x14ac:dyDescent="0.25">
      <c r="A92" t="s">
        <v>1733</v>
      </c>
      <c r="B92" t="s">
        <v>2194</v>
      </c>
      <c r="I92" t="s">
        <v>48</v>
      </c>
      <c r="P92" t="s">
        <v>1734</v>
      </c>
      <c r="Q92" t="s">
        <v>319</v>
      </c>
      <c r="R92" s="3" t="s">
        <v>3253</v>
      </c>
      <c r="S92" t="s">
        <v>27</v>
      </c>
      <c r="W92" s="3"/>
      <c r="X92" s="3"/>
      <c r="Y92" s="3"/>
      <c r="Z92" s="3"/>
      <c r="AA92" s="3"/>
      <c r="AB92" s="3"/>
      <c r="AC92" s="3"/>
      <c r="AD92" s="3"/>
      <c r="AE92" s="3" t="s">
        <v>9</v>
      </c>
      <c r="AF92" s="3"/>
      <c r="AG92" s="12">
        <f>COUNTIF(Table13[[#This Row],[Catalogue of the Museum of London Antiquities 1854]:[Illustrations of Roman London 1859]],"=y")</f>
        <v>1</v>
      </c>
      <c r="AH92" s="12" t="str">
        <f>CONCATENATE(Table13[[#This Row],[Surname]],", ",Table13[[#This Row],[First name]])</f>
        <v>Blencow, R W</v>
      </c>
    </row>
    <row r="93" spans="1:34" hidden="1" x14ac:dyDescent="0.25">
      <c r="A93" t="s">
        <v>105</v>
      </c>
      <c r="B93" t="s">
        <v>106</v>
      </c>
      <c r="P93" t="s">
        <v>107</v>
      </c>
      <c r="Q93" t="s">
        <v>1160</v>
      </c>
      <c r="R93" s="3" t="s">
        <v>26</v>
      </c>
      <c r="S93" t="s">
        <v>27</v>
      </c>
      <c r="V93" t="s">
        <v>9</v>
      </c>
      <c r="W93" s="3" t="s">
        <v>9</v>
      </c>
      <c r="X93" s="3" t="s">
        <v>9</v>
      </c>
      <c r="Y93" s="3" t="s">
        <v>9</v>
      </c>
      <c r="Z93" s="3" t="s">
        <v>9</v>
      </c>
      <c r="AA93" s="3" t="s">
        <v>9</v>
      </c>
      <c r="AB93" s="3" t="s">
        <v>9</v>
      </c>
      <c r="AC93" s="3"/>
      <c r="AD93" s="3"/>
      <c r="AE93" s="3"/>
      <c r="AF93" s="3" t="s">
        <v>9</v>
      </c>
      <c r="AG93" s="12">
        <f>COUNTIF(Table13[[#This Row],[Catalogue of the Museum of London Antiquities 1854]:[Illustrations of Roman London 1859]],"=y")</f>
        <v>8</v>
      </c>
      <c r="AH93" s="12" t="str">
        <f>CONCATENATE(Table13[[#This Row],[Surname]],", ",Table13[[#This Row],[First name]])</f>
        <v xml:space="preserve">Bland, William </v>
      </c>
    </row>
    <row r="94" spans="1:34" x14ac:dyDescent="0.25">
      <c r="A94" s="3" t="s">
        <v>1766</v>
      </c>
      <c r="B94" s="3"/>
      <c r="C94" s="3" t="s">
        <v>24</v>
      </c>
      <c r="D94" s="3" t="s">
        <v>9</v>
      </c>
      <c r="E94" s="3" t="s">
        <v>9</v>
      </c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 t="s">
        <v>59</v>
      </c>
      <c r="R94" s="3" t="s">
        <v>489</v>
      </c>
      <c r="S94" s="3" t="s">
        <v>27</v>
      </c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 t="s">
        <v>9</v>
      </c>
      <c r="AF94" s="3"/>
      <c r="AG94" s="12">
        <f>COUNTIF(Table13[[#This Row],[Catalogue of the Museum of London Antiquities 1854]:[Illustrations of Roman London 1859]],"=y")</f>
        <v>1</v>
      </c>
      <c r="AH94" s="12" t="str">
        <f>CONCATENATE(Table13[[#This Row],[Surname]],", ",Table13[[#This Row],[First name]])</f>
        <v xml:space="preserve">Bliss, </v>
      </c>
    </row>
    <row r="95" spans="1:34" hidden="1" x14ac:dyDescent="0.25">
      <c r="A95" t="s">
        <v>108</v>
      </c>
      <c r="B95" t="s">
        <v>109</v>
      </c>
      <c r="Q95" t="s">
        <v>110</v>
      </c>
      <c r="R95" s="3" t="s">
        <v>111</v>
      </c>
      <c r="S95" t="s">
        <v>27</v>
      </c>
      <c r="V95" t="s">
        <v>9</v>
      </c>
      <c r="W95" s="3"/>
      <c r="X95" s="3"/>
      <c r="Y95" s="3" t="s">
        <v>9</v>
      </c>
      <c r="Z95" s="3" t="s">
        <v>9</v>
      </c>
      <c r="AA95" s="3" t="s">
        <v>9</v>
      </c>
      <c r="AB95" s="3"/>
      <c r="AC95" s="3"/>
      <c r="AD95" s="3" t="s">
        <v>9</v>
      </c>
      <c r="AE95" s="3"/>
      <c r="AF95" s="3"/>
      <c r="AG95" s="12">
        <f>COUNTIF(Table13[[#This Row],[Catalogue of the Museum of London Antiquities 1854]:[Illustrations of Roman London 1859]],"=y")</f>
        <v>5</v>
      </c>
      <c r="AH95" s="12" t="str">
        <f>CONCATENATE(Table13[[#This Row],[Surname]],", ",Table13[[#This Row],[First name]])</f>
        <v>Bloxham, Matthew Holbeche</v>
      </c>
    </row>
    <row r="96" spans="1:34" hidden="1" x14ac:dyDescent="0.25">
      <c r="A96" t="s">
        <v>1821</v>
      </c>
      <c r="B96" t="s">
        <v>1822</v>
      </c>
      <c r="I96" t="s">
        <v>73</v>
      </c>
      <c r="P96" t="s">
        <v>2246</v>
      </c>
      <c r="Q96" t="s">
        <v>16</v>
      </c>
      <c r="R96" s="3" t="s">
        <v>16</v>
      </c>
      <c r="S96" t="s">
        <v>27</v>
      </c>
      <c r="W96" s="3"/>
      <c r="X96" s="3"/>
      <c r="Y96" s="3"/>
      <c r="Z96" s="3"/>
      <c r="AA96" s="3"/>
      <c r="AB96" s="3"/>
      <c r="AC96" s="3"/>
      <c r="AD96" s="3"/>
      <c r="AE96" s="3"/>
      <c r="AF96" s="3" t="s">
        <v>9</v>
      </c>
      <c r="AG96" s="12">
        <f>COUNTIF(Table13[[#This Row],[Catalogue of the Museum of London Antiquities 1854]:[Illustrations of Roman London 1859]],"=y")</f>
        <v>1</v>
      </c>
      <c r="AH96" s="12" t="str">
        <f>CONCATENATE(Table13[[#This Row],[Surname]],", ",Table13[[#This Row],[First name]])</f>
        <v>Blundell, Thomas Leigh</v>
      </c>
    </row>
    <row r="97" spans="1:34" hidden="1" x14ac:dyDescent="0.25">
      <c r="A97" t="s">
        <v>112</v>
      </c>
      <c r="B97" t="s">
        <v>113</v>
      </c>
      <c r="P97" t="s">
        <v>114</v>
      </c>
      <c r="Q97" t="s">
        <v>16</v>
      </c>
      <c r="R97" s="3" t="s">
        <v>16</v>
      </c>
      <c r="S97" t="s">
        <v>27</v>
      </c>
      <c r="V97" t="s">
        <v>9</v>
      </c>
      <c r="W97" s="3"/>
      <c r="X97" s="3"/>
      <c r="Y97" s="3"/>
      <c r="Z97" s="3"/>
      <c r="AA97" s="3"/>
      <c r="AB97" s="3"/>
      <c r="AC97" s="3"/>
      <c r="AD97" s="3"/>
      <c r="AE97" s="3"/>
      <c r="AF97" s="3"/>
      <c r="AG97" s="12">
        <f>COUNTIF(Table13[[#This Row],[Catalogue of the Museum of London Antiquities 1854]:[Illustrations of Roman London 1859]],"=y")</f>
        <v>1</v>
      </c>
      <c r="AH97" s="12" t="str">
        <f>CONCATENATE(Table13[[#This Row],[Surname]],", ",Table13[[#This Row],[First name]])</f>
        <v>Blythe, James</v>
      </c>
    </row>
    <row r="98" spans="1:34" hidden="1" x14ac:dyDescent="0.25">
      <c r="A98" t="s">
        <v>117</v>
      </c>
      <c r="B98" t="s">
        <v>1623</v>
      </c>
      <c r="P98" t="s">
        <v>1624</v>
      </c>
      <c r="Q98" t="s">
        <v>1625</v>
      </c>
      <c r="R98" s="3" t="s">
        <v>68</v>
      </c>
      <c r="S98" t="s">
        <v>27</v>
      </c>
      <c r="W98" s="3"/>
      <c r="X98" s="3"/>
      <c r="Y98" s="3"/>
      <c r="Z98" s="3"/>
      <c r="AA98" s="3"/>
      <c r="AB98" s="3"/>
      <c r="AC98" s="3" t="s">
        <v>9</v>
      </c>
      <c r="AD98" s="3"/>
      <c r="AE98" s="3"/>
      <c r="AF98" s="3"/>
      <c r="AG98" s="12">
        <f>COUNTIF(Table13[[#This Row],[Catalogue of the Museum of London Antiquities 1854]:[Illustrations of Roman London 1859]],"=y")</f>
        <v>1</v>
      </c>
      <c r="AH98" s="12" t="str">
        <f>CONCATENATE(Table13[[#This Row],[Surname]],", ",Table13[[#This Row],[First name]])</f>
        <v>Boileau, Francis G M</v>
      </c>
    </row>
    <row r="99" spans="1:34" hidden="1" x14ac:dyDescent="0.25">
      <c r="A99" s="3" t="s">
        <v>117</v>
      </c>
      <c r="B99" s="3" t="s">
        <v>11</v>
      </c>
      <c r="C99" s="3" t="s">
        <v>1543</v>
      </c>
      <c r="D99" s="3" t="s">
        <v>9</v>
      </c>
      <c r="E99" s="3"/>
      <c r="F99" s="3" t="s">
        <v>9</v>
      </c>
      <c r="G99" s="3"/>
      <c r="H99" s="3"/>
      <c r="I99" s="3"/>
      <c r="J99" s="3" t="s">
        <v>9</v>
      </c>
      <c r="K99" s="3" t="s">
        <v>9</v>
      </c>
      <c r="L99" s="3"/>
      <c r="M99" s="3"/>
      <c r="N99" s="3"/>
      <c r="O99" s="3"/>
      <c r="P99" s="3" t="s">
        <v>118</v>
      </c>
      <c r="Q99" s="3" t="s">
        <v>1025</v>
      </c>
      <c r="R99" s="3" t="s">
        <v>68</v>
      </c>
      <c r="S99" s="3" t="s">
        <v>27</v>
      </c>
      <c r="T99" s="3"/>
      <c r="U99" s="3"/>
      <c r="V99" s="3" t="s">
        <v>9</v>
      </c>
      <c r="W99" s="3"/>
      <c r="X99" s="3"/>
      <c r="Y99" s="3" t="s">
        <v>9</v>
      </c>
      <c r="Z99" s="3" t="s">
        <v>9</v>
      </c>
      <c r="AA99" s="3" t="s">
        <v>9</v>
      </c>
      <c r="AB99" s="3" t="s">
        <v>9</v>
      </c>
      <c r="AC99" s="3"/>
      <c r="AD99" s="3"/>
      <c r="AE99" s="3"/>
      <c r="AF99" s="3" t="s">
        <v>9</v>
      </c>
      <c r="AG99" s="12">
        <f>COUNTIF(Table13[[#This Row],[Catalogue of the Museum of London Antiquities 1854]:[Illustrations of Roman London 1859]],"=y")</f>
        <v>6</v>
      </c>
      <c r="AH99" s="12" t="str">
        <f>CONCATENATE(Table13[[#This Row],[Surname]],", ",Table13[[#This Row],[First name]])</f>
        <v>Boileau, John</v>
      </c>
    </row>
    <row r="100" spans="1:34" hidden="1" x14ac:dyDescent="0.25">
      <c r="A100" t="s">
        <v>228</v>
      </c>
      <c r="B100" t="s">
        <v>61</v>
      </c>
      <c r="P100" t="s">
        <v>1825</v>
      </c>
      <c r="Q100" t="s">
        <v>499</v>
      </c>
      <c r="R100" s="3" t="s">
        <v>111</v>
      </c>
      <c r="S100" t="s">
        <v>27</v>
      </c>
      <c r="W100" s="3"/>
      <c r="X100" s="3"/>
      <c r="Y100" s="3"/>
      <c r="Z100" s="3"/>
      <c r="AA100" s="3"/>
      <c r="AB100" s="3"/>
      <c r="AC100" s="3"/>
      <c r="AD100" s="3"/>
      <c r="AE100" s="3"/>
      <c r="AF100" s="3" t="s">
        <v>9</v>
      </c>
      <c r="AG100" s="12">
        <f>COUNTIF(Table13[[#This Row],[Catalogue of the Museum of London Antiquities 1854]:[Illustrations of Roman London 1859]],"=y")</f>
        <v>1</v>
      </c>
      <c r="AH100" s="12" t="str">
        <f>CONCATENATE(Table13[[#This Row],[Surname]],", ",Table13[[#This Row],[First name]])</f>
        <v>Bolton, Francis</v>
      </c>
    </row>
    <row r="101" spans="1:34" hidden="1" x14ac:dyDescent="0.25">
      <c r="A101" t="s">
        <v>1824</v>
      </c>
      <c r="B101" t="s">
        <v>196</v>
      </c>
      <c r="P101" t="s">
        <v>1823</v>
      </c>
      <c r="Q101" t="s">
        <v>16</v>
      </c>
      <c r="R101" s="3" t="s">
        <v>16</v>
      </c>
      <c r="S101" t="s">
        <v>27</v>
      </c>
      <c r="W101" s="3"/>
      <c r="X101" s="3"/>
      <c r="Y101" s="3"/>
      <c r="Z101" s="3"/>
      <c r="AA101" s="3"/>
      <c r="AB101" s="3"/>
      <c r="AC101" s="3"/>
      <c r="AD101" s="3"/>
      <c r="AE101" s="3"/>
      <c r="AF101" s="3" t="s">
        <v>9</v>
      </c>
      <c r="AG101" s="12">
        <f>COUNTIF(Table13[[#This Row],[Catalogue of the Museum of London Antiquities 1854]:[Illustrations of Roman London 1859]],"=y")</f>
        <v>1</v>
      </c>
      <c r="AH101" s="12" t="str">
        <f>CONCATENATE(Table13[[#This Row],[Surname]],", ",Table13[[#This Row],[First name]])</f>
        <v>Boöcke, Frederick</v>
      </c>
    </row>
    <row r="102" spans="1:34" hidden="1" x14ac:dyDescent="0.25">
      <c r="A102" t="s">
        <v>115</v>
      </c>
      <c r="B102" t="s">
        <v>40</v>
      </c>
      <c r="P102" t="s">
        <v>116</v>
      </c>
      <c r="Q102" t="s">
        <v>16</v>
      </c>
      <c r="R102" s="3" t="s">
        <v>16</v>
      </c>
      <c r="S102" t="s">
        <v>27</v>
      </c>
      <c r="V102" t="s">
        <v>9</v>
      </c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12">
        <f>COUNTIF(Table13[[#This Row],[Catalogue of the Museum of London Antiquities 1854]:[Illustrations of Roman London 1859]],"=y")</f>
        <v>1</v>
      </c>
      <c r="AH102" s="12" t="str">
        <f>CONCATENATE(Table13[[#This Row],[Surname]],", ",Table13[[#This Row],[First name]])</f>
        <v>Boocke, Joseph</v>
      </c>
    </row>
    <row r="103" spans="1:34" hidden="1" x14ac:dyDescent="0.25">
      <c r="A103" t="s">
        <v>1258</v>
      </c>
      <c r="B103" t="s">
        <v>417</v>
      </c>
      <c r="P103" t="s">
        <v>1259</v>
      </c>
      <c r="Q103" t="s">
        <v>1260</v>
      </c>
      <c r="R103" s="3" t="s">
        <v>400</v>
      </c>
      <c r="S103" t="s">
        <v>27</v>
      </c>
      <c r="W103" s="3"/>
      <c r="X103" s="3" t="s">
        <v>9</v>
      </c>
      <c r="Y103" s="3"/>
      <c r="Z103" s="3" t="s">
        <v>9</v>
      </c>
      <c r="AA103" s="3" t="s">
        <v>9</v>
      </c>
      <c r="AB103" s="3" t="s">
        <v>9</v>
      </c>
      <c r="AC103" s="3"/>
      <c r="AD103" s="3"/>
      <c r="AE103" s="3"/>
      <c r="AF103" s="3"/>
      <c r="AG103" s="12">
        <f>COUNTIF(Table13[[#This Row],[Catalogue of the Museum of London Antiquities 1854]:[Illustrations of Roman London 1859]],"=y")</f>
        <v>4</v>
      </c>
      <c r="AH103" s="12" t="str">
        <f>CONCATENATE(Table13[[#This Row],[Surname]],", ",Table13[[#This Row],[First name]])</f>
        <v>Booth, Benjamin</v>
      </c>
    </row>
    <row r="104" spans="1:34" hidden="1" x14ac:dyDescent="0.25">
      <c r="A104" s="3" t="s">
        <v>3255</v>
      </c>
      <c r="B104" s="3" t="s">
        <v>3256</v>
      </c>
      <c r="C104" s="3" t="s">
        <v>2078</v>
      </c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 t="s">
        <v>2228</v>
      </c>
      <c r="O104" s="3" t="s">
        <v>9</v>
      </c>
      <c r="P104" s="3"/>
      <c r="Q104" s="3" t="s">
        <v>597</v>
      </c>
      <c r="R104" s="3" t="s">
        <v>1024</v>
      </c>
      <c r="S104" s="3" t="s">
        <v>211</v>
      </c>
      <c r="T104" s="3"/>
      <c r="U104" s="3"/>
      <c r="V104" s="3" t="s">
        <v>9</v>
      </c>
      <c r="W104" s="3"/>
      <c r="X104" s="3"/>
      <c r="Y104" s="3"/>
      <c r="Z104" s="3"/>
      <c r="AA104" s="3"/>
      <c r="AB104" s="3"/>
      <c r="AC104" s="3"/>
      <c r="AD104" s="3"/>
      <c r="AE104" s="3"/>
      <c r="AF104" s="3" t="s">
        <v>9</v>
      </c>
      <c r="AG104" s="12">
        <f>COUNTIF(Table13[[#This Row],[Catalogue of the Museum of London Antiquities 1854]:[Illustrations of Roman London 1859]],"=y")</f>
        <v>2</v>
      </c>
      <c r="AH104" s="12" t="str">
        <f>CONCATENATE(Table13[[#This Row],[Surname]],", ",Table13[[#This Row],[First name]])</f>
        <v xml:space="preserve">Boucher de Crèvecoeur de Perthes, J </v>
      </c>
    </row>
    <row r="105" spans="1:34" hidden="1" x14ac:dyDescent="0.25">
      <c r="A105" t="s">
        <v>1421</v>
      </c>
      <c r="B105" t="s">
        <v>1422</v>
      </c>
      <c r="C105" t="s">
        <v>1423</v>
      </c>
      <c r="F105" t="s">
        <v>9</v>
      </c>
      <c r="Q105" t="s">
        <v>1424</v>
      </c>
      <c r="R105" s="3" t="s">
        <v>1425</v>
      </c>
      <c r="S105" t="s">
        <v>1426</v>
      </c>
      <c r="W105" s="3"/>
      <c r="X105" s="3"/>
      <c r="Y105" s="3"/>
      <c r="Z105" s="3" t="s">
        <v>9</v>
      </c>
      <c r="AA105" s="3" t="s">
        <v>9</v>
      </c>
      <c r="AB105" s="3" t="s">
        <v>9</v>
      </c>
      <c r="AC105" s="3" t="s">
        <v>9</v>
      </c>
      <c r="AD105" s="3"/>
      <c r="AE105" s="3"/>
      <c r="AF105" s="3" t="s">
        <v>9</v>
      </c>
      <c r="AG105" s="12">
        <f>COUNTIF(Table13[[#This Row],[Catalogue of the Museum of London Antiquities 1854]:[Illustrations of Roman London 1859]],"=y")</f>
        <v>5</v>
      </c>
      <c r="AH105" s="12" t="str">
        <f>CONCATENATE(Table13[[#This Row],[Surname]],", ",Table13[[#This Row],[First name]])</f>
        <v>Bonstetten, Gustave de</v>
      </c>
    </row>
    <row r="106" spans="1:34" hidden="1" x14ac:dyDescent="0.25">
      <c r="A106" s="3" t="s">
        <v>1294</v>
      </c>
      <c r="B106" s="3" t="s">
        <v>1295</v>
      </c>
      <c r="C106" s="3" t="s">
        <v>1041</v>
      </c>
      <c r="D106" s="3" t="s">
        <v>9</v>
      </c>
      <c r="E106" s="3"/>
      <c r="F106" s="3"/>
      <c r="G106" s="3"/>
      <c r="H106" s="3"/>
      <c r="I106" s="3"/>
      <c r="J106" s="3" t="s">
        <v>9</v>
      </c>
      <c r="K106" s="3" t="s">
        <v>9</v>
      </c>
      <c r="L106" s="3" t="s">
        <v>9</v>
      </c>
      <c r="M106" s="3"/>
      <c r="N106" s="3"/>
      <c r="O106" s="3"/>
      <c r="P106" s="3" t="s">
        <v>1427</v>
      </c>
      <c r="Q106" s="3" t="s">
        <v>1296</v>
      </c>
      <c r="R106" s="3" t="s">
        <v>266</v>
      </c>
      <c r="S106" s="3" t="s">
        <v>27</v>
      </c>
      <c r="T106" s="3" t="s">
        <v>9</v>
      </c>
      <c r="U106" s="3"/>
      <c r="V106" s="3"/>
      <c r="W106" s="3"/>
      <c r="X106" s="3"/>
      <c r="Y106" s="3" t="s">
        <v>9</v>
      </c>
      <c r="Z106" s="3" t="s">
        <v>9</v>
      </c>
      <c r="AA106" s="3" t="s">
        <v>9</v>
      </c>
      <c r="AB106" s="3" t="s">
        <v>9</v>
      </c>
      <c r="AC106" s="3"/>
      <c r="AD106" s="3"/>
      <c r="AE106" s="3" t="s">
        <v>9</v>
      </c>
      <c r="AF106" s="3" t="s">
        <v>9</v>
      </c>
      <c r="AG106" s="12">
        <f>COUNTIF(Table13[[#This Row],[Catalogue of the Museum of London Antiquities 1854]:[Illustrations of Roman London 1859]],"=y")</f>
        <v>6</v>
      </c>
      <c r="AH106" s="12" t="str">
        <f>CONCATENATE(Table13[[#This Row],[Surname]],", ",Table13[[#This Row],[First name]])</f>
        <v>Botfield, Beriah</v>
      </c>
    </row>
    <row r="107" spans="1:34" x14ac:dyDescent="0.25">
      <c r="A107" t="s">
        <v>119</v>
      </c>
      <c r="B107" t="s">
        <v>120</v>
      </c>
      <c r="C107" t="s">
        <v>24</v>
      </c>
      <c r="E107" t="s">
        <v>9</v>
      </c>
      <c r="P107" t="s">
        <v>121</v>
      </c>
      <c r="Q107" t="s">
        <v>122</v>
      </c>
      <c r="R107" s="3" t="s">
        <v>123</v>
      </c>
      <c r="S107" t="s">
        <v>27</v>
      </c>
      <c r="V107" t="s">
        <v>9</v>
      </c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12">
        <f>COUNTIF(Table13[[#This Row],[Catalogue of the Museum of London Antiquities 1854]:[Illustrations of Roman London 1859]],"=y")</f>
        <v>1</v>
      </c>
      <c r="AH107" s="12" t="str">
        <f>CONCATENATE(Table13[[#This Row],[Surname]],", ",Table13[[#This Row],[First name]])</f>
        <v>Boulay, F, Du</v>
      </c>
    </row>
    <row r="108" spans="1:34" hidden="1" x14ac:dyDescent="0.25">
      <c r="A108" t="s">
        <v>124</v>
      </c>
      <c r="B108" t="s">
        <v>125</v>
      </c>
      <c r="P108" t="s">
        <v>126</v>
      </c>
      <c r="Q108" t="s">
        <v>127</v>
      </c>
      <c r="R108" s="3" t="s">
        <v>128</v>
      </c>
      <c r="S108" t="s">
        <v>27</v>
      </c>
      <c r="V108" t="s">
        <v>9</v>
      </c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12">
        <f>COUNTIF(Table13[[#This Row],[Catalogue of the Museum of London Antiquities 1854]:[Illustrations of Roman London 1859]],"=y")</f>
        <v>1</v>
      </c>
      <c r="AH108" s="12" t="str">
        <f>CONCATENATE(Table13[[#This Row],[Surname]],", ",Table13[[#This Row],[First name]])</f>
        <v>Bowler, Henry</v>
      </c>
    </row>
    <row r="109" spans="1:34" hidden="1" x14ac:dyDescent="0.25">
      <c r="A109" t="s">
        <v>129</v>
      </c>
      <c r="B109" t="s">
        <v>72</v>
      </c>
      <c r="P109" t="s">
        <v>130</v>
      </c>
      <c r="Q109" t="s">
        <v>131</v>
      </c>
      <c r="R109" s="3" t="s">
        <v>3252</v>
      </c>
      <c r="S109" t="s">
        <v>27</v>
      </c>
      <c r="V109" t="s">
        <v>9</v>
      </c>
      <c r="W109" s="3"/>
      <c r="X109" s="3" t="s">
        <v>9</v>
      </c>
      <c r="Y109" s="3"/>
      <c r="Z109" s="3"/>
      <c r="AA109" s="3"/>
      <c r="AB109" s="3"/>
      <c r="AC109" s="3"/>
      <c r="AD109" s="3"/>
      <c r="AE109" s="3"/>
      <c r="AF109" s="3"/>
      <c r="AG109" s="12">
        <f>COUNTIF(Table13[[#This Row],[Catalogue of the Museum of London Antiquities 1854]:[Illustrations of Roman London 1859]],"=y")</f>
        <v>2</v>
      </c>
      <c r="AH109" s="12" t="str">
        <f>CONCATENATE(Table13[[#This Row],[Surname]],", ",Table13[[#This Row],[First name]])</f>
        <v>Bowman, William</v>
      </c>
    </row>
    <row r="110" spans="1:34" hidden="1" x14ac:dyDescent="0.25">
      <c r="A110" t="s">
        <v>1826</v>
      </c>
      <c r="C110" t="s">
        <v>335</v>
      </c>
      <c r="P110" t="s">
        <v>1827</v>
      </c>
      <c r="Q110" t="s">
        <v>1828</v>
      </c>
      <c r="R110" s="3" t="s">
        <v>259</v>
      </c>
      <c r="S110" t="s">
        <v>27</v>
      </c>
      <c r="W110" s="3"/>
      <c r="X110" s="3"/>
      <c r="Y110" s="3"/>
      <c r="Z110" s="3"/>
      <c r="AA110" s="3"/>
      <c r="AB110" s="3"/>
      <c r="AC110" s="3"/>
      <c r="AD110" s="3"/>
      <c r="AE110" s="3"/>
      <c r="AF110" s="3" t="s">
        <v>9</v>
      </c>
      <c r="AG110" s="12">
        <f>COUNTIF(Table13[[#This Row],[Catalogue of the Museum of London Antiquities 1854]:[Illustrations of Roman London 1859]],"=y")</f>
        <v>1</v>
      </c>
      <c r="AH110" s="12" t="str">
        <f>CONCATENATE(Table13[[#This Row],[Surname]],", ",Table13[[#This Row],[First name]])</f>
        <v xml:space="preserve">Boyle, </v>
      </c>
    </row>
    <row r="111" spans="1:34" hidden="1" x14ac:dyDescent="0.25">
      <c r="A111" t="s">
        <v>132</v>
      </c>
      <c r="B111" t="s">
        <v>72</v>
      </c>
      <c r="J111" t="s">
        <v>9</v>
      </c>
      <c r="P111" t="s">
        <v>1479</v>
      </c>
      <c r="Q111" t="s">
        <v>131</v>
      </c>
      <c r="R111" s="3" t="s">
        <v>3252</v>
      </c>
      <c r="S111" t="s">
        <v>27</v>
      </c>
      <c r="T111" t="s">
        <v>9</v>
      </c>
      <c r="V111" t="s">
        <v>9</v>
      </c>
      <c r="W111" s="3"/>
      <c r="X111" s="3"/>
      <c r="Y111" s="3" t="s">
        <v>9</v>
      </c>
      <c r="Z111" s="3" t="s">
        <v>9</v>
      </c>
      <c r="AA111" s="3"/>
      <c r="AB111" s="3"/>
      <c r="AC111" s="3"/>
      <c r="AD111" s="3"/>
      <c r="AE111" s="3"/>
      <c r="AF111" s="3"/>
      <c r="AG111" s="12">
        <f>COUNTIF(Table13[[#This Row],[Catalogue of the Museum of London Antiquities 1854]:[Illustrations of Roman London 1859]],"=y")</f>
        <v>3</v>
      </c>
      <c r="AH111" s="12" t="str">
        <f>CONCATENATE(Table13[[#This Row],[Surname]],", ",Table13[[#This Row],[First name]])</f>
        <v>Boyne, William</v>
      </c>
    </row>
    <row r="112" spans="1:34" hidden="1" x14ac:dyDescent="0.25">
      <c r="A112" t="s">
        <v>835</v>
      </c>
      <c r="B112" t="s">
        <v>11</v>
      </c>
      <c r="Q112" t="s">
        <v>836</v>
      </c>
      <c r="R112" s="3" t="s">
        <v>26</v>
      </c>
      <c r="S112" t="s">
        <v>27</v>
      </c>
      <c r="W112" s="3"/>
      <c r="X112" s="3"/>
      <c r="Y112" s="3"/>
      <c r="Z112" s="3"/>
      <c r="AA112" s="3"/>
      <c r="AB112" s="3"/>
      <c r="AC112" s="3"/>
      <c r="AD112" s="3" t="s">
        <v>9</v>
      </c>
      <c r="AE112" s="3"/>
      <c r="AF112" s="3"/>
      <c r="AG112" s="12">
        <f>COUNTIF(Table13[[#This Row],[Catalogue of the Museum of London Antiquities 1854]:[Illustrations of Roman London 1859]],"=y")</f>
        <v>1</v>
      </c>
      <c r="AH112" s="12" t="str">
        <f>CONCATENATE(Table13[[#This Row],[Surname]],", ",Table13[[#This Row],[First name]])</f>
        <v>Boys, John</v>
      </c>
    </row>
    <row r="113" spans="1:34" hidden="1" x14ac:dyDescent="0.25">
      <c r="A113" t="s">
        <v>1626</v>
      </c>
      <c r="B113" t="s">
        <v>1627</v>
      </c>
      <c r="D113" t="s">
        <v>9</v>
      </c>
      <c r="J113" t="s">
        <v>9</v>
      </c>
      <c r="P113" t="s">
        <v>1628</v>
      </c>
      <c r="Q113" t="s">
        <v>16</v>
      </c>
      <c r="R113" s="3" t="s">
        <v>16</v>
      </c>
      <c r="S113" t="s">
        <v>27</v>
      </c>
      <c r="W113" s="3"/>
      <c r="X113" s="3"/>
      <c r="Y113" s="3"/>
      <c r="Z113" s="3"/>
      <c r="AA113" s="3"/>
      <c r="AB113" s="3"/>
      <c r="AC113" s="3" t="s">
        <v>9</v>
      </c>
      <c r="AD113" s="3"/>
      <c r="AE113" s="3"/>
      <c r="AF113" s="3"/>
      <c r="AG113" s="12">
        <f>COUNTIF(Table13[[#This Row],[Catalogue of the Museum of London Antiquities 1854]:[Illustrations of Roman London 1859]],"=y")</f>
        <v>1</v>
      </c>
      <c r="AH113" s="12" t="str">
        <f>CONCATENATE(Table13[[#This Row],[Surname]],", ",Table13[[#This Row],[First name]])</f>
        <v>Brabrook, E W</v>
      </c>
    </row>
    <row r="114" spans="1:34" hidden="1" x14ac:dyDescent="0.25">
      <c r="A114" t="s">
        <v>1428</v>
      </c>
      <c r="B114" t="s">
        <v>29</v>
      </c>
      <c r="P114" t="s">
        <v>1429</v>
      </c>
      <c r="Q114" t="s">
        <v>1430</v>
      </c>
      <c r="R114" s="3" t="s">
        <v>400</v>
      </c>
      <c r="S114" t="s">
        <v>27</v>
      </c>
      <c r="W114" s="3"/>
      <c r="X114" s="3"/>
      <c r="Y114" s="3"/>
      <c r="Z114" s="3" t="s">
        <v>9</v>
      </c>
      <c r="AA114" s="3" t="s">
        <v>9</v>
      </c>
      <c r="AB114" s="3" t="s">
        <v>9</v>
      </c>
      <c r="AC114" s="3"/>
      <c r="AD114" s="3"/>
      <c r="AE114" s="3"/>
      <c r="AF114" s="3" t="s">
        <v>9</v>
      </c>
      <c r="AG114" s="12">
        <f>COUNTIF(Table13[[#This Row],[Catalogue of the Museum of London Antiquities 1854]:[Illustrations of Roman London 1859]],"=y")</f>
        <v>4</v>
      </c>
      <c r="AH114" s="12" t="str">
        <f>CONCATENATE(Table13[[#This Row],[Surname]],", ",Table13[[#This Row],[First name]])</f>
        <v>Bradbury, Charles</v>
      </c>
    </row>
    <row r="115" spans="1:34" hidden="1" x14ac:dyDescent="0.25">
      <c r="A115" t="s">
        <v>1480</v>
      </c>
      <c r="C115" t="s">
        <v>1481</v>
      </c>
      <c r="D115" t="s">
        <v>9</v>
      </c>
      <c r="F115" t="s">
        <v>9</v>
      </c>
      <c r="J115" t="s">
        <v>9</v>
      </c>
      <c r="P115" t="s">
        <v>1452</v>
      </c>
      <c r="R115" s="3" t="s">
        <v>185</v>
      </c>
      <c r="S115" t="s">
        <v>27</v>
      </c>
      <c r="T115" t="s">
        <v>9</v>
      </c>
      <c r="W115" s="3"/>
      <c r="X115" s="3"/>
      <c r="Y115" s="3"/>
      <c r="Z115" s="3"/>
      <c r="AA115" s="3" t="s">
        <v>9</v>
      </c>
      <c r="AB115" s="3" t="s">
        <v>9</v>
      </c>
      <c r="AC115" s="3"/>
      <c r="AD115" s="3"/>
      <c r="AE115" s="3"/>
      <c r="AF115" s="3"/>
      <c r="AG115" s="12">
        <f>COUNTIF(Table13[[#This Row],[Catalogue of the Museum of London Antiquities 1854]:[Illustrations of Roman London 1859]],"=y")</f>
        <v>2</v>
      </c>
      <c r="AH115" s="12" t="str">
        <f>CONCATENATE(Table13[[#This Row],[Surname]],", ",Table13[[#This Row],[First name]])</f>
        <v xml:space="preserve">Braybrooke, </v>
      </c>
    </row>
    <row r="116" spans="1:34" hidden="1" x14ac:dyDescent="0.25">
      <c r="A116" t="s">
        <v>1829</v>
      </c>
      <c r="B116" t="s">
        <v>1266</v>
      </c>
      <c r="P116" t="s">
        <v>1830</v>
      </c>
      <c r="Q116" t="s">
        <v>531</v>
      </c>
      <c r="R116" s="3" t="s">
        <v>26</v>
      </c>
      <c r="S116" t="s">
        <v>27</v>
      </c>
      <c r="W116" s="3"/>
      <c r="X116" s="3"/>
      <c r="Y116" s="3"/>
      <c r="Z116" s="3"/>
      <c r="AA116" s="3"/>
      <c r="AB116" s="3"/>
      <c r="AC116" s="3"/>
      <c r="AD116" s="3"/>
      <c r="AE116" s="3"/>
      <c r="AF116" s="3" t="s">
        <v>9</v>
      </c>
      <c r="AG116" s="12">
        <f>COUNTIF(Table13[[#This Row],[Catalogue of the Museum of London Antiquities 1854]:[Illustrations of Roman London 1859]],"=y")</f>
        <v>1</v>
      </c>
      <c r="AH116" s="12" t="str">
        <f>CONCATENATE(Table13[[#This Row],[Surname]],", ",Table13[[#This Row],[First name]])</f>
        <v>Breach, J G</v>
      </c>
    </row>
    <row r="117" spans="1:34" hidden="1" x14ac:dyDescent="0.25">
      <c r="A117" t="s">
        <v>133</v>
      </c>
      <c r="B117" t="s">
        <v>1629</v>
      </c>
      <c r="J117" t="s">
        <v>9</v>
      </c>
      <c r="P117" t="s">
        <v>1630</v>
      </c>
      <c r="Q117" t="s">
        <v>16</v>
      </c>
      <c r="R117" s="3" t="s">
        <v>16</v>
      </c>
      <c r="S117" t="s">
        <v>27</v>
      </c>
      <c r="W117" s="3"/>
      <c r="X117" s="3"/>
      <c r="Y117" s="3"/>
      <c r="Z117" s="3"/>
      <c r="AA117" s="3"/>
      <c r="AB117" s="3"/>
      <c r="AC117" s="3" t="s">
        <v>9</v>
      </c>
      <c r="AD117" s="3"/>
      <c r="AE117" s="3"/>
      <c r="AF117" s="3"/>
      <c r="AG117" s="12">
        <f>COUNTIF(Table13[[#This Row],[Catalogue of the Museum of London Antiquities 1854]:[Illustrations of Roman London 1859]],"=y")</f>
        <v>1</v>
      </c>
      <c r="AH117" s="12" t="str">
        <f>CONCATENATE(Table13[[#This Row],[Surname]],", ",Table13[[#This Row],[First name]])</f>
        <v>Brent, Cecil</v>
      </c>
    </row>
    <row r="118" spans="1:34" hidden="1" x14ac:dyDescent="0.25">
      <c r="A118" t="s">
        <v>133</v>
      </c>
      <c r="B118" t="s">
        <v>61</v>
      </c>
      <c r="P118" t="s">
        <v>134</v>
      </c>
      <c r="Q118" t="s">
        <v>16</v>
      </c>
      <c r="R118" s="3" t="s">
        <v>16</v>
      </c>
      <c r="S118" t="s">
        <v>27</v>
      </c>
      <c r="V118" t="s">
        <v>9</v>
      </c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12">
        <f>COUNTIF(Table13[[#This Row],[Catalogue of the Museum of London Antiquities 1854]:[Illustrations of Roman London 1859]],"=y")</f>
        <v>1</v>
      </c>
      <c r="AH118" s="12" t="str">
        <f>CONCATENATE(Table13[[#This Row],[Surname]],", ",Table13[[#This Row],[First name]])</f>
        <v>Brent, Francis</v>
      </c>
    </row>
    <row r="119" spans="1:34" hidden="1" x14ac:dyDescent="0.25">
      <c r="A119" s="3" t="s">
        <v>133</v>
      </c>
      <c r="B119" s="3" t="s">
        <v>135</v>
      </c>
      <c r="C119" s="3"/>
      <c r="D119" s="3" t="s">
        <v>9</v>
      </c>
      <c r="E119" s="3"/>
      <c r="F119" s="3"/>
      <c r="G119" s="3"/>
      <c r="H119" s="3"/>
      <c r="I119" s="3"/>
      <c r="J119" s="3" t="s">
        <v>9</v>
      </c>
      <c r="K119" s="3"/>
      <c r="L119" s="3"/>
      <c r="M119" s="3"/>
      <c r="N119" s="3"/>
      <c r="O119" s="3"/>
      <c r="P119" s="3" t="s">
        <v>1544</v>
      </c>
      <c r="Q119" s="3" t="s">
        <v>136</v>
      </c>
      <c r="R119" s="3" t="s">
        <v>26</v>
      </c>
      <c r="S119" s="3" t="s">
        <v>27</v>
      </c>
      <c r="T119" s="3"/>
      <c r="U119" s="3"/>
      <c r="V119" s="3" t="s">
        <v>9</v>
      </c>
      <c r="W119" s="3"/>
      <c r="X119" s="3"/>
      <c r="Y119" s="3"/>
      <c r="Z119" s="3"/>
      <c r="AA119" s="3"/>
      <c r="AB119" s="3" t="s">
        <v>9</v>
      </c>
      <c r="AC119" s="3" t="s">
        <v>9</v>
      </c>
      <c r="AD119" s="3" t="s">
        <v>9</v>
      </c>
      <c r="AE119" s="3"/>
      <c r="AF119" s="3"/>
      <c r="AG119" s="12">
        <f>COUNTIF(Table13[[#This Row],[Catalogue of the Museum of London Antiquities 1854]:[Illustrations of Roman London 1859]],"=y")</f>
        <v>4</v>
      </c>
      <c r="AH119" s="12" t="str">
        <f>CONCATENATE(Table13[[#This Row],[Surname]],", ",Table13[[#This Row],[First name]])</f>
        <v>Brent, John, Jun.</v>
      </c>
    </row>
    <row r="120" spans="1:34" hidden="1" x14ac:dyDescent="0.25">
      <c r="A120" t="s">
        <v>1741</v>
      </c>
      <c r="B120" t="s">
        <v>81</v>
      </c>
      <c r="P120" t="s">
        <v>1742</v>
      </c>
      <c r="Q120" t="s">
        <v>1743</v>
      </c>
      <c r="R120" s="3" t="s">
        <v>3253</v>
      </c>
      <c r="S120" t="s">
        <v>27</v>
      </c>
      <c r="W120" s="3"/>
      <c r="X120" s="3"/>
      <c r="Y120" s="3"/>
      <c r="Z120" s="3"/>
      <c r="AA120" s="3"/>
      <c r="AB120" s="3"/>
      <c r="AC120" s="3"/>
      <c r="AD120" s="3"/>
      <c r="AE120" s="3" t="s">
        <v>9</v>
      </c>
      <c r="AF120" s="3"/>
      <c r="AG120" s="12">
        <f>COUNTIF(Table13[[#This Row],[Catalogue of the Museum of London Antiquities 1854]:[Illustrations of Roman London 1859]],"=y")</f>
        <v>1</v>
      </c>
      <c r="AH120" s="12" t="str">
        <f>CONCATENATE(Table13[[#This Row],[Surname]],", ",Table13[[#This Row],[First name]])</f>
        <v>Breton, Robert</v>
      </c>
    </row>
    <row r="121" spans="1:34" hidden="1" x14ac:dyDescent="0.25">
      <c r="A121" t="s">
        <v>137</v>
      </c>
      <c r="B121" t="s">
        <v>1831</v>
      </c>
      <c r="P121" t="s">
        <v>1832</v>
      </c>
      <c r="Q121" t="s">
        <v>16</v>
      </c>
      <c r="R121" s="3" t="s">
        <v>16</v>
      </c>
      <c r="S121" t="s">
        <v>27</v>
      </c>
      <c r="W121" s="3"/>
      <c r="X121" s="3"/>
      <c r="Y121" s="3"/>
      <c r="Z121" s="3"/>
      <c r="AA121" s="3"/>
      <c r="AB121" s="3"/>
      <c r="AC121" s="3"/>
      <c r="AD121" s="3"/>
      <c r="AE121" s="3"/>
      <c r="AF121" s="3" t="s">
        <v>9</v>
      </c>
      <c r="AG121" s="12">
        <f>COUNTIF(Table13[[#This Row],[Catalogue of the Museum of London Antiquities 1854]:[Illustrations of Roman London 1859]],"=y")</f>
        <v>1</v>
      </c>
      <c r="AH121" s="12" t="str">
        <f>CONCATENATE(Table13[[#This Row],[Surname]],", ",Table13[[#This Row],[First name]])</f>
        <v>Brewer, J W Northway</v>
      </c>
    </row>
    <row r="122" spans="1:34" hidden="1" x14ac:dyDescent="0.25">
      <c r="A122" t="s">
        <v>137</v>
      </c>
      <c r="B122" t="s">
        <v>66</v>
      </c>
      <c r="P122" t="s">
        <v>138</v>
      </c>
      <c r="Q122" t="s">
        <v>16</v>
      </c>
      <c r="R122" s="3" t="s">
        <v>16</v>
      </c>
      <c r="S122" t="s">
        <v>27</v>
      </c>
      <c r="V122" t="s">
        <v>9</v>
      </c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12">
        <f>COUNTIF(Table13[[#This Row],[Catalogue of the Museum of London Antiquities 1854]:[Illustrations of Roman London 1859]],"=y")</f>
        <v>1</v>
      </c>
      <c r="AH122" s="12" t="str">
        <f>CONCATENATE(Table13[[#This Row],[Surname]],", ",Table13[[#This Row],[First name]])</f>
        <v>Brewer, Thomas</v>
      </c>
    </row>
    <row r="123" spans="1:34" hidden="1" x14ac:dyDescent="0.25">
      <c r="A123" t="s">
        <v>837</v>
      </c>
      <c r="B123" t="s">
        <v>838</v>
      </c>
      <c r="Q123" t="s">
        <v>839</v>
      </c>
      <c r="R123" s="3" t="s">
        <v>215</v>
      </c>
      <c r="S123" t="s">
        <v>27</v>
      </c>
      <c r="W123" s="3"/>
      <c r="X123" s="3"/>
      <c r="Y123" s="3"/>
      <c r="Z123" s="3"/>
      <c r="AA123" s="3"/>
      <c r="AB123" s="3"/>
      <c r="AC123" s="3"/>
      <c r="AD123" s="3" t="s">
        <v>9</v>
      </c>
      <c r="AE123" s="3"/>
      <c r="AF123" s="3"/>
      <c r="AG123" s="12">
        <f>COUNTIF(Table13[[#This Row],[Catalogue of the Museum of London Antiquities 1854]:[Illustrations of Roman London 1859]],"=y")</f>
        <v>1</v>
      </c>
      <c r="AH123" s="12" t="str">
        <f>CONCATENATE(Table13[[#This Row],[Surname]],", ",Table13[[#This Row],[First name]])</f>
        <v>Bridge, John Gawler</v>
      </c>
    </row>
    <row r="124" spans="1:34" hidden="1" x14ac:dyDescent="0.25">
      <c r="A124" t="s">
        <v>139</v>
      </c>
      <c r="B124" t="s">
        <v>29</v>
      </c>
      <c r="P124" t="s">
        <v>140</v>
      </c>
      <c r="Q124" t="s">
        <v>16</v>
      </c>
      <c r="R124" s="3" t="s">
        <v>16</v>
      </c>
      <c r="S124" t="s">
        <v>27</v>
      </c>
      <c r="V124" t="s">
        <v>9</v>
      </c>
      <c r="W124" s="3"/>
      <c r="X124" s="3" t="s">
        <v>9</v>
      </c>
      <c r="Y124" s="3" t="s">
        <v>9</v>
      </c>
      <c r="Z124" s="3" t="s">
        <v>9</v>
      </c>
      <c r="AA124" s="3"/>
      <c r="AB124" s="3"/>
      <c r="AC124" s="3"/>
      <c r="AD124" s="3" t="s">
        <v>9</v>
      </c>
      <c r="AE124" s="3"/>
      <c r="AF124" s="3"/>
      <c r="AG124" s="12">
        <f>COUNTIF(Table13[[#This Row],[Catalogue of the Museum of London Antiquities 1854]:[Illustrations of Roman London 1859]],"=y")</f>
        <v>5</v>
      </c>
      <c r="AH124" s="12" t="str">
        <f>CONCATENATE(Table13[[#This Row],[Surname]],", ",Table13[[#This Row],[First name]])</f>
        <v>Bridger, Charles</v>
      </c>
    </row>
    <row r="125" spans="1:34" hidden="1" x14ac:dyDescent="0.25">
      <c r="A125" t="s">
        <v>139</v>
      </c>
      <c r="B125" t="s">
        <v>141</v>
      </c>
      <c r="P125" t="s">
        <v>142</v>
      </c>
      <c r="Q125" t="s">
        <v>16</v>
      </c>
      <c r="R125" s="3" t="s">
        <v>16</v>
      </c>
      <c r="S125" t="s">
        <v>27</v>
      </c>
      <c r="V125" t="s">
        <v>9</v>
      </c>
      <c r="W125" s="3"/>
      <c r="X125" s="3"/>
      <c r="Y125" s="3"/>
      <c r="Z125" s="3"/>
      <c r="AA125" s="3"/>
      <c r="AB125" s="3"/>
      <c r="AC125" s="3"/>
      <c r="AD125" s="3"/>
      <c r="AE125" s="3"/>
      <c r="AF125" s="3" t="s">
        <v>9</v>
      </c>
      <c r="AG125" s="12">
        <f>COUNTIF(Table13[[#This Row],[Catalogue of the Museum of London Antiquities 1854]:[Illustrations of Roman London 1859]],"=y")</f>
        <v>2</v>
      </c>
      <c r="AH125" s="12" t="str">
        <f>CONCATENATE(Table13[[#This Row],[Surname]],", ",Table13[[#This Row],[First name]])</f>
        <v>Bridger, Edward Kynaston</v>
      </c>
    </row>
    <row r="126" spans="1:34" hidden="1" x14ac:dyDescent="0.25">
      <c r="A126" s="3" t="s">
        <v>139</v>
      </c>
      <c r="B126" s="3" t="s">
        <v>72</v>
      </c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 t="s">
        <v>143</v>
      </c>
      <c r="Q126" s="3" t="s">
        <v>16</v>
      </c>
      <c r="R126" s="3" t="s">
        <v>16</v>
      </c>
      <c r="S126" s="3" t="s">
        <v>27</v>
      </c>
      <c r="T126" s="3"/>
      <c r="U126" s="3"/>
      <c r="V126" s="3" t="s">
        <v>9</v>
      </c>
      <c r="W126" s="3"/>
      <c r="X126" s="3"/>
      <c r="Y126" s="3" t="s">
        <v>9</v>
      </c>
      <c r="Z126" s="3" t="s">
        <v>9</v>
      </c>
      <c r="AA126" s="3"/>
      <c r="AB126" s="3"/>
      <c r="AC126" s="3"/>
      <c r="AD126" s="3"/>
      <c r="AE126" s="3"/>
      <c r="AF126" s="3"/>
      <c r="AG126" s="12">
        <f>COUNTIF(Table13[[#This Row],[Catalogue of the Museum of London Antiquities 1854]:[Illustrations of Roman London 1859]],"=y")</f>
        <v>3</v>
      </c>
      <c r="AH126" s="12" t="str">
        <f>CONCATENATE(Table13[[#This Row],[Surname]],", ",Table13[[#This Row],[First name]])</f>
        <v>Bridger, William</v>
      </c>
    </row>
    <row r="127" spans="1:34" hidden="1" x14ac:dyDescent="0.25">
      <c r="A127" s="3" t="s">
        <v>139</v>
      </c>
      <c r="B127" s="3" t="s">
        <v>72</v>
      </c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 t="s">
        <v>1833</v>
      </c>
      <c r="Q127" s="3" t="s">
        <v>1416</v>
      </c>
      <c r="R127" s="3" t="s">
        <v>468</v>
      </c>
      <c r="S127" s="3" t="s">
        <v>27</v>
      </c>
      <c r="T127" s="3"/>
      <c r="U127" s="3"/>
      <c r="V127" s="3"/>
      <c r="W127" s="3"/>
      <c r="X127" s="3"/>
      <c r="Y127" s="3"/>
      <c r="Z127" s="3"/>
      <c r="AA127" s="3"/>
      <c r="AB127" s="3" t="s">
        <v>9</v>
      </c>
      <c r="AC127" s="3"/>
      <c r="AD127" s="3" t="s">
        <v>9</v>
      </c>
      <c r="AE127" s="3"/>
      <c r="AF127" s="3" t="s">
        <v>9</v>
      </c>
      <c r="AG127" s="12">
        <f>COUNTIF(Table13[[#This Row],[Catalogue of the Museum of London Antiquities 1854]:[Illustrations of Roman London 1859]],"=y")</f>
        <v>3</v>
      </c>
      <c r="AH127" s="12" t="str">
        <f>CONCATENATE(Table13[[#This Row],[Surname]],", ",Table13[[#This Row],[First name]])</f>
        <v>Bridger, William</v>
      </c>
    </row>
    <row r="128" spans="1:34" hidden="1" x14ac:dyDescent="0.25">
      <c r="A128" s="3" t="s">
        <v>139</v>
      </c>
      <c r="B128" s="3" t="s">
        <v>72</v>
      </c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 t="s">
        <v>840</v>
      </c>
      <c r="Q128" s="3" t="s">
        <v>648</v>
      </c>
      <c r="R128" s="3" t="s">
        <v>26</v>
      </c>
      <c r="S128" s="3" t="s">
        <v>27</v>
      </c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 t="s">
        <v>9</v>
      </c>
      <c r="AE128" s="3"/>
      <c r="AF128" s="3"/>
      <c r="AG128" s="12">
        <f>COUNTIF(Table13[[#This Row],[Catalogue of the Museum of London Antiquities 1854]:[Illustrations of Roman London 1859]],"=y")</f>
        <v>1</v>
      </c>
      <c r="AH128" s="12" t="str">
        <f>CONCATENATE(Table13[[#This Row],[Surname]],", ",Table13[[#This Row],[First name]])</f>
        <v>Bridger, William</v>
      </c>
    </row>
    <row r="129" spans="1:34" hidden="1" x14ac:dyDescent="0.25">
      <c r="A129" s="3" t="s">
        <v>139</v>
      </c>
      <c r="B129" s="3" t="s">
        <v>72</v>
      </c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 t="s">
        <v>1482</v>
      </c>
      <c r="Q129" s="3" t="s">
        <v>16</v>
      </c>
      <c r="R129" s="3" t="s">
        <v>16</v>
      </c>
      <c r="S129" s="3" t="s">
        <v>27</v>
      </c>
      <c r="T129" s="3"/>
      <c r="U129" s="3"/>
      <c r="V129" s="3"/>
      <c r="W129" s="3"/>
      <c r="X129" s="3"/>
      <c r="Y129" s="3"/>
      <c r="Z129" s="3"/>
      <c r="AA129" s="3" t="s">
        <v>9</v>
      </c>
      <c r="AB129" s="3"/>
      <c r="AC129" s="3"/>
      <c r="AD129" s="3"/>
      <c r="AE129" s="3"/>
      <c r="AF129" s="3"/>
      <c r="AG129" s="12">
        <f>COUNTIF(Table13[[#This Row],[Catalogue of the Museum of London Antiquities 1854]:[Illustrations of Roman London 1859]],"=y")</f>
        <v>1</v>
      </c>
      <c r="AH129" s="12" t="str">
        <f>CONCATENATE(Table13[[#This Row],[Surname]],", ",Table13[[#This Row],[First name]])</f>
        <v>Bridger, William</v>
      </c>
    </row>
    <row r="130" spans="1:34" hidden="1" x14ac:dyDescent="0.25">
      <c r="A130" t="s">
        <v>1264</v>
      </c>
      <c r="Q130" t="s">
        <v>16</v>
      </c>
      <c r="R130" s="3" t="s">
        <v>16</v>
      </c>
      <c r="S130" t="s">
        <v>27</v>
      </c>
      <c r="U130" t="s">
        <v>1264</v>
      </c>
      <c r="W130" s="3"/>
      <c r="X130" s="3"/>
      <c r="Y130" s="3"/>
      <c r="Z130" s="3"/>
      <c r="AA130" s="3"/>
      <c r="AB130" s="3"/>
      <c r="AC130" s="3" t="s">
        <v>9</v>
      </c>
      <c r="AD130" s="3"/>
      <c r="AE130" s="3"/>
      <c r="AF130" s="3"/>
      <c r="AG130" s="12">
        <f>COUNTIF(Table13[[#This Row],[Catalogue of the Museum of London Antiquities 1854]:[Illustrations of Roman London 1859]],"=y")</f>
        <v>1</v>
      </c>
      <c r="AH130" s="12" t="str">
        <f>CONCATENATE(Table13[[#This Row],[Surname]],", ",Table13[[#This Row],[First name]])</f>
        <v xml:space="preserve">British Archaeological Association, </v>
      </c>
    </row>
    <row r="131" spans="1:34" hidden="1" x14ac:dyDescent="0.25">
      <c r="A131" t="s">
        <v>1547</v>
      </c>
      <c r="Q131" t="s">
        <v>16</v>
      </c>
      <c r="R131" s="3" t="s">
        <v>16</v>
      </c>
      <c r="S131" t="s">
        <v>27</v>
      </c>
      <c r="U131" t="s">
        <v>1547</v>
      </c>
      <c r="W131" s="3"/>
      <c r="X131" s="3"/>
      <c r="Y131" s="3"/>
      <c r="Z131" s="3"/>
      <c r="AA131" s="3"/>
      <c r="AB131" s="3" t="s">
        <v>9</v>
      </c>
      <c r="AC131" s="3" t="s">
        <v>9</v>
      </c>
      <c r="AD131" s="3"/>
      <c r="AE131" s="3"/>
      <c r="AF131" s="3" t="s">
        <v>9</v>
      </c>
      <c r="AG131" s="12">
        <f>COUNTIF(Table13[[#This Row],[Catalogue of the Museum of London Antiquities 1854]:[Illustrations of Roman London 1859]],"=y")</f>
        <v>3</v>
      </c>
      <c r="AH131" s="12" t="str">
        <f>CONCATENATE(Table13[[#This Row],[Surname]],", ",Table13[[#This Row],[First name]])</f>
        <v xml:space="preserve">British Museum (Department of Antiquities), </v>
      </c>
    </row>
    <row r="132" spans="1:34" hidden="1" x14ac:dyDescent="0.25">
      <c r="A132" s="3" t="s">
        <v>1834</v>
      </c>
      <c r="B132" s="3" t="s">
        <v>11</v>
      </c>
      <c r="C132" s="3"/>
      <c r="D132" s="3" t="s">
        <v>9</v>
      </c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 t="s">
        <v>9</v>
      </c>
      <c r="AG132" s="12">
        <f>COUNTIF(Table13[[#This Row],[Catalogue of the Museum of London Antiquities 1854]:[Illustrations of Roman London 1859]],"=y")</f>
        <v>1</v>
      </c>
      <c r="AH132" s="12" t="str">
        <f>CONCATENATE(Table13[[#This Row],[Surname]],", ",Table13[[#This Row],[First name]])</f>
        <v>Britton, John</v>
      </c>
    </row>
    <row r="133" spans="1:34" hidden="1" x14ac:dyDescent="0.25">
      <c r="A133" t="s">
        <v>1631</v>
      </c>
      <c r="B133" t="s">
        <v>1632</v>
      </c>
      <c r="J133" t="s">
        <v>9</v>
      </c>
      <c r="P133" t="s">
        <v>1633</v>
      </c>
      <c r="Q133" t="s">
        <v>16</v>
      </c>
      <c r="R133" s="3" t="s">
        <v>16</v>
      </c>
      <c r="S133" t="s">
        <v>27</v>
      </c>
      <c r="W133" s="3"/>
      <c r="X133" s="3"/>
      <c r="Y133" s="3"/>
      <c r="Z133" s="3"/>
      <c r="AA133" s="3"/>
      <c r="AB133" s="3"/>
      <c r="AC133" s="3" t="s">
        <v>9</v>
      </c>
      <c r="AD133" s="3"/>
      <c r="AE133" s="3"/>
      <c r="AF133" s="3"/>
      <c r="AG133" s="12">
        <f>COUNTIF(Table13[[#This Row],[Catalogue of the Museum of London Antiquities 1854]:[Illustrations of Roman London 1859]],"=y")</f>
        <v>1</v>
      </c>
      <c r="AH133" s="12" t="str">
        <f>CONCATENATE(Table13[[#This Row],[Surname]],", ",Table13[[#This Row],[First name]])</f>
        <v>Brock, E P</v>
      </c>
    </row>
    <row r="134" spans="1:34" hidden="1" x14ac:dyDescent="0.25">
      <c r="A134" t="s">
        <v>144</v>
      </c>
      <c r="B134" t="s">
        <v>1298</v>
      </c>
      <c r="P134" t="s">
        <v>145</v>
      </c>
      <c r="Q134" t="s">
        <v>12</v>
      </c>
      <c r="R134" s="3" t="s">
        <v>2061</v>
      </c>
      <c r="S134" t="s">
        <v>27</v>
      </c>
      <c r="V134" t="s">
        <v>9</v>
      </c>
      <c r="W134" s="3"/>
      <c r="X134" s="3"/>
      <c r="Y134" s="3" t="s">
        <v>9</v>
      </c>
      <c r="Z134" s="3" t="s">
        <v>9</v>
      </c>
      <c r="AA134" s="3" t="s">
        <v>9</v>
      </c>
      <c r="AB134" s="3" t="s">
        <v>9</v>
      </c>
      <c r="AC134" s="3"/>
      <c r="AD134" s="3" t="s">
        <v>9</v>
      </c>
      <c r="AE134" s="3"/>
      <c r="AF134" s="3" t="s">
        <v>9</v>
      </c>
      <c r="AG134" s="12">
        <f>COUNTIF(Table13[[#This Row],[Catalogue of the Museum of London Antiquities 1854]:[Illustrations of Roman London 1859]],"=y")</f>
        <v>7</v>
      </c>
      <c r="AH134" s="12" t="str">
        <f>CONCATENATE(Table13[[#This Row],[Surname]],", ",Table13[[#This Row],[First name]])</f>
        <v xml:space="preserve">Brockett, William Henry </v>
      </c>
    </row>
    <row r="135" spans="1:34" hidden="1" x14ac:dyDescent="0.25">
      <c r="A135" t="s">
        <v>146</v>
      </c>
      <c r="B135" t="s">
        <v>1517</v>
      </c>
      <c r="P135" t="s">
        <v>1634</v>
      </c>
      <c r="Q135" t="s">
        <v>753</v>
      </c>
      <c r="R135" s="3" t="s">
        <v>128</v>
      </c>
      <c r="S135" t="s">
        <v>27</v>
      </c>
      <c r="W135" s="3"/>
      <c r="X135" s="3"/>
      <c r="Y135" s="3"/>
      <c r="Z135" s="3"/>
      <c r="AA135" s="3"/>
      <c r="AB135" s="3"/>
      <c r="AC135" s="3" t="s">
        <v>9</v>
      </c>
      <c r="AD135" s="3"/>
      <c r="AE135" s="3"/>
      <c r="AF135" s="3"/>
      <c r="AG135" s="12">
        <f>COUNTIF(Table13[[#This Row],[Catalogue of the Museum of London Antiquities 1854]:[Illustrations of Roman London 1859]],"=y")</f>
        <v>1</v>
      </c>
      <c r="AH135" s="12" t="str">
        <f>CONCATENATE(Table13[[#This Row],[Surname]],", ",Table13[[#This Row],[First name]])</f>
        <v>Brooke, F C</v>
      </c>
    </row>
    <row r="136" spans="1:34" hidden="1" x14ac:dyDescent="0.25">
      <c r="A136" t="s">
        <v>146</v>
      </c>
      <c r="B136" t="s">
        <v>147</v>
      </c>
      <c r="D136" t="s">
        <v>9</v>
      </c>
      <c r="J136" t="s">
        <v>9</v>
      </c>
      <c r="P136" t="s">
        <v>148</v>
      </c>
      <c r="Q136" t="s">
        <v>149</v>
      </c>
      <c r="R136" s="3" t="s">
        <v>400</v>
      </c>
      <c r="S136" t="s">
        <v>27</v>
      </c>
      <c r="V136" t="s">
        <v>9</v>
      </c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12">
        <f>COUNTIF(Table13[[#This Row],[Catalogue of the Museum of London Antiquities 1854]:[Illustrations of Roman London 1859]],"=y")</f>
        <v>1</v>
      </c>
      <c r="AH136" s="12" t="str">
        <f>CONCATENATE(Table13[[#This Row],[Surname]],", ",Table13[[#This Row],[First name]])</f>
        <v>Brooke, Richard</v>
      </c>
    </row>
    <row r="137" spans="1:34" hidden="1" x14ac:dyDescent="0.25">
      <c r="A137" t="s">
        <v>146</v>
      </c>
      <c r="B137" t="s">
        <v>103</v>
      </c>
      <c r="Q137" t="s">
        <v>150</v>
      </c>
      <c r="R137" s="3" t="s">
        <v>3253</v>
      </c>
      <c r="S137" t="s">
        <v>27</v>
      </c>
      <c r="V137" t="s">
        <v>9</v>
      </c>
      <c r="W137" s="3" t="s">
        <v>9</v>
      </c>
      <c r="X137" s="3" t="s">
        <v>9</v>
      </c>
      <c r="Y137" s="3" t="s">
        <v>9</v>
      </c>
      <c r="Z137" s="3" t="s">
        <v>9</v>
      </c>
      <c r="AA137" s="3" t="s">
        <v>9</v>
      </c>
      <c r="AB137" s="3"/>
      <c r="AC137" s="3"/>
      <c r="AD137" s="3" t="s">
        <v>9</v>
      </c>
      <c r="AE137" s="3"/>
      <c r="AF137" s="3"/>
      <c r="AG137" s="12">
        <f>COUNTIF(Table13[[#This Row],[Catalogue of the Museum of London Antiquities 1854]:[Illustrations of Roman London 1859]],"=y")</f>
        <v>7</v>
      </c>
      <c r="AH137" s="12" t="str">
        <f>CONCATENATE(Table13[[#This Row],[Surname]],", ",Table13[[#This Row],[First name]])</f>
        <v>Brooke, William Henry</v>
      </c>
    </row>
    <row r="138" spans="1:34" hidden="1" x14ac:dyDescent="0.25">
      <c r="A138" t="s">
        <v>151</v>
      </c>
      <c r="B138" t="s">
        <v>11</v>
      </c>
      <c r="L138" t="s">
        <v>9</v>
      </c>
      <c r="N138" t="s">
        <v>1836</v>
      </c>
      <c r="P138" t="s">
        <v>1837</v>
      </c>
      <c r="Q138" t="s">
        <v>16</v>
      </c>
      <c r="R138" s="3" t="s">
        <v>16</v>
      </c>
      <c r="S138" t="s">
        <v>27</v>
      </c>
      <c r="W138" s="3"/>
      <c r="X138" s="3"/>
      <c r="Y138" s="3"/>
      <c r="Z138" s="3"/>
      <c r="AA138" s="3"/>
      <c r="AB138" s="3"/>
      <c r="AC138" s="3"/>
      <c r="AD138" s="3"/>
      <c r="AE138" s="3"/>
      <c r="AF138" s="3" t="s">
        <v>9</v>
      </c>
      <c r="AG138" s="12">
        <f>COUNTIF(Table13[[#This Row],[Catalogue of the Museum of London Antiquities 1854]:[Illustrations of Roman London 1859]],"=y")</f>
        <v>1</v>
      </c>
      <c r="AH138" s="12" t="str">
        <f>CONCATENATE(Table13[[#This Row],[Surname]],", ",Table13[[#This Row],[First name]])</f>
        <v>Brown, John</v>
      </c>
    </row>
    <row r="139" spans="1:34" hidden="1" x14ac:dyDescent="0.25">
      <c r="A139" t="s">
        <v>151</v>
      </c>
      <c r="B139" t="s">
        <v>66</v>
      </c>
      <c r="P139" t="s">
        <v>152</v>
      </c>
      <c r="Q139" t="s">
        <v>16</v>
      </c>
      <c r="R139" s="3" t="s">
        <v>16</v>
      </c>
      <c r="S139" t="s">
        <v>27</v>
      </c>
      <c r="V139" t="s">
        <v>9</v>
      </c>
      <c r="W139" s="3"/>
      <c r="X139" s="3"/>
      <c r="Y139" s="3"/>
      <c r="Z139" s="3"/>
      <c r="AA139" s="3"/>
      <c r="AB139" s="3"/>
      <c r="AC139" s="3"/>
      <c r="AD139" s="3" t="s">
        <v>9</v>
      </c>
      <c r="AE139" s="3"/>
      <c r="AF139" s="3"/>
      <c r="AG139" s="12">
        <f>COUNTIF(Table13[[#This Row],[Catalogue of the Museum of London Antiquities 1854]:[Illustrations of Roman London 1859]],"=y")</f>
        <v>2</v>
      </c>
      <c r="AH139" s="12" t="str">
        <f>CONCATENATE(Table13[[#This Row],[Surname]],", ",Table13[[#This Row],[First name]])</f>
        <v>Brown, Thomas</v>
      </c>
    </row>
    <row r="140" spans="1:34" x14ac:dyDescent="0.25">
      <c r="A140" t="s">
        <v>153</v>
      </c>
      <c r="B140" t="s">
        <v>1299</v>
      </c>
      <c r="C140" t="s">
        <v>1835</v>
      </c>
      <c r="D140" t="s">
        <v>9</v>
      </c>
      <c r="E140" t="s">
        <v>9</v>
      </c>
      <c r="I140" t="s">
        <v>154</v>
      </c>
      <c r="J140" t="s">
        <v>9</v>
      </c>
      <c r="N140" t="s">
        <v>2239</v>
      </c>
      <c r="Q140" t="s">
        <v>12</v>
      </c>
      <c r="R140" s="3" t="s">
        <v>2061</v>
      </c>
      <c r="S140" t="s">
        <v>27</v>
      </c>
      <c r="V140" t="s">
        <v>9</v>
      </c>
      <c r="W140" s="3"/>
      <c r="X140" s="3" t="s">
        <v>9</v>
      </c>
      <c r="Y140" s="3" t="s">
        <v>9</v>
      </c>
      <c r="Z140" s="3" t="s">
        <v>9</v>
      </c>
      <c r="AA140" s="3" t="s">
        <v>9</v>
      </c>
      <c r="AB140" s="3" t="s">
        <v>9</v>
      </c>
      <c r="AC140" s="3" t="s">
        <v>9</v>
      </c>
      <c r="AD140" s="3" t="s">
        <v>9</v>
      </c>
      <c r="AE140" s="3" t="s">
        <v>9</v>
      </c>
      <c r="AF140" s="3" t="s">
        <v>9</v>
      </c>
      <c r="AG140" s="12">
        <f>COUNTIF(Table13[[#This Row],[Catalogue of the Museum of London Antiquities 1854]:[Illustrations of Roman London 1859]],"=y")</f>
        <v>10</v>
      </c>
      <c r="AH140" s="12" t="str">
        <f>CONCATENATE(Table13[[#This Row],[Surname]],", ",Table13[[#This Row],[First name]])</f>
        <v>Bruce, J Collingwood</v>
      </c>
    </row>
    <row r="141" spans="1:34" hidden="1" x14ac:dyDescent="0.25">
      <c r="A141" t="s">
        <v>153</v>
      </c>
      <c r="B141" t="s">
        <v>11</v>
      </c>
      <c r="C141" t="s">
        <v>841</v>
      </c>
      <c r="D141" t="s">
        <v>9</v>
      </c>
      <c r="J141" t="s">
        <v>9</v>
      </c>
      <c r="P141" t="s">
        <v>155</v>
      </c>
      <c r="Q141" t="s">
        <v>16</v>
      </c>
      <c r="R141" s="3" t="s">
        <v>16</v>
      </c>
      <c r="S141" t="s">
        <v>27</v>
      </c>
      <c r="V141" t="s">
        <v>9</v>
      </c>
      <c r="W141" s="3"/>
      <c r="X141" s="3"/>
      <c r="Y141" s="3"/>
      <c r="Z141" s="3"/>
      <c r="AA141" s="3"/>
      <c r="AB141" s="3"/>
      <c r="AC141" s="3"/>
      <c r="AD141" s="3" t="s">
        <v>9</v>
      </c>
      <c r="AE141" s="3"/>
      <c r="AF141" s="3"/>
      <c r="AG141" s="12">
        <f>COUNTIF(Table13[[#This Row],[Catalogue of the Museum of London Antiquities 1854]:[Illustrations of Roman London 1859]],"=y")</f>
        <v>2</v>
      </c>
      <c r="AH141" s="12" t="str">
        <f>CONCATENATE(Table13[[#This Row],[Surname]],", ",Table13[[#This Row],[First name]])</f>
        <v>Bruce, John</v>
      </c>
    </row>
    <row r="142" spans="1:34" hidden="1" x14ac:dyDescent="0.25">
      <c r="A142" t="s">
        <v>153</v>
      </c>
      <c r="B142" t="s">
        <v>156</v>
      </c>
      <c r="J142" t="s">
        <v>9</v>
      </c>
      <c r="P142" t="s">
        <v>157</v>
      </c>
      <c r="Q142" t="s">
        <v>16</v>
      </c>
      <c r="R142" s="3" t="s">
        <v>16</v>
      </c>
      <c r="S142" t="s">
        <v>27</v>
      </c>
      <c r="V142" t="s">
        <v>9</v>
      </c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12">
        <f>COUNTIF(Table13[[#This Row],[Catalogue of the Museum of London Antiquities 1854]:[Illustrations of Roman London 1859]],"=y")</f>
        <v>1</v>
      </c>
      <c r="AH142" s="12" t="str">
        <f>CONCATENATE(Table13[[#This Row],[Surname]],", ",Table13[[#This Row],[First name]])</f>
        <v>Bruce, W. Downing</v>
      </c>
    </row>
    <row r="143" spans="1:34" hidden="1" x14ac:dyDescent="0.25">
      <c r="A143" t="s">
        <v>158</v>
      </c>
      <c r="B143" t="s">
        <v>159</v>
      </c>
      <c r="D143" t="s">
        <v>9</v>
      </c>
      <c r="P143" t="s">
        <v>3236</v>
      </c>
      <c r="Q143" t="s">
        <v>160</v>
      </c>
      <c r="R143" s="3" t="s">
        <v>161</v>
      </c>
      <c r="S143" t="s">
        <v>27</v>
      </c>
      <c r="V143" t="s">
        <v>9</v>
      </c>
      <c r="W143" s="3"/>
      <c r="X143" s="3"/>
      <c r="Y143" s="3"/>
      <c r="Z143" s="3"/>
      <c r="AA143" s="3" t="s">
        <v>9</v>
      </c>
      <c r="AB143" s="3" t="s">
        <v>9</v>
      </c>
      <c r="AC143" s="3" t="s">
        <v>9</v>
      </c>
      <c r="AD143" s="3"/>
      <c r="AE143" s="3"/>
      <c r="AF143" s="3"/>
      <c r="AG143" s="12">
        <f>COUNTIF(Table13[[#This Row],[Catalogue of the Museum of London Antiquities 1854]:[Illustrations of Roman London 1859]],"=y")</f>
        <v>4</v>
      </c>
      <c r="AH143" s="12" t="str">
        <f>CONCATENATE(Table13[[#This Row],[Surname]],", ",Table13[[#This Row],[First name]])</f>
        <v>Brushfield, Thomas Nadauld</v>
      </c>
    </row>
    <row r="144" spans="1:34" hidden="1" x14ac:dyDescent="0.25">
      <c r="A144" t="s">
        <v>1483</v>
      </c>
      <c r="B144" t="s">
        <v>1484</v>
      </c>
      <c r="C144" t="s">
        <v>76</v>
      </c>
      <c r="D144" t="s">
        <v>9</v>
      </c>
      <c r="F144" t="s">
        <v>9</v>
      </c>
      <c r="P144" t="s">
        <v>1485</v>
      </c>
      <c r="Q144" t="s">
        <v>1486</v>
      </c>
      <c r="R144" s="3" t="s">
        <v>1487</v>
      </c>
      <c r="S144" t="s">
        <v>504</v>
      </c>
      <c r="W144" s="3"/>
      <c r="X144" s="3"/>
      <c r="Y144" s="3"/>
      <c r="Z144" s="3"/>
      <c r="AA144" s="3" t="s">
        <v>9</v>
      </c>
      <c r="AB144" s="3" t="s">
        <v>9</v>
      </c>
      <c r="AC144" s="3" t="s">
        <v>9</v>
      </c>
      <c r="AD144" s="3"/>
      <c r="AE144" s="3"/>
      <c r="AF144" s="3"/>
      <c r="AG144" s="12">
        <f>COUNTIF(Table13[[#This Row],[Catalogue of the Museum of London Antiquities 1854]:[Illustrations of Roman London 1859]],"=y")</f>
        <v>3</v>
      </c>
      <c r="AH144" s="12" t="str">
        <f>CONCATENATE(Table13[[#This Row],[Surname]],", ",Table13[[#This Row],[First name]])</f>
        <v>Brydges, Harford Jones</v>
      </c>
    </row>
    <row r="145" spans="1:34" hidden="1" x14ac:dyDescent="0.25">
      <c r="A145" t="s">
        <v>1838</v>
      </c>
      <c r="C145" t="s">
        <v>1839</v>
      </c>
      <c r="D145" t="s">
        <v>9</v>
      </c>
      <c r="F145" t="s">
        <v>9</v>
      </c>
      <c r="P145" t="s">
        <v>1840</v>
      </c>
      <c r="Q145" t="s">
        <v>16</v>
      </c>
      <c r="R145" s="3" t="s">
        <v>16</v>
      </c>
      <c r="S145" t="s">
        <v>27</v>
      </c>
      <c r="W145" s="3"/>
      <c r="X145" s="3"/>
      <c r="Y145" s="3"/>
      <c r="Z145" s="3"/>
      <c r="AA145" s="3"/>
      <c r="AB145" s="3"/>
      <c r="AC145" s="3"/>
      <c r="AD145" s="3"/>
      <c r="AE145" s="3"/>
      <c r="AF145" s="3" t="s">
        <v>9</v>
      </c>
      <c r="AG145" s="12">
        <f>COUNTIF(Table13[[#This Row],[Catalogue of the Museum of London Antiquities 1854]:[Illustrations of Roman London 1859]],"=y")</f>
        <v>1</v>
      </c>
      <c r="AH145" s="12" t="str">
        <f>CONCATENATE(Table13[[#This Row],[Surname]],", ",Table13[[#This Row],[First name]])</f>
        <v xml:space="preserve">Buccleuch, </v>
      </c>
    </row>
    <row r="146" spans="1:34" hidden="1" x14ac:dyDescent="0.25">
      <c r="A146" s="3" t="s">
        <v>162</v>
      </c>
      <c r="B146" s="3" t="s">
        <v>11</v>
      </c>
      <c r="C146" s="3"/>
      <c r="D146" s="3" t="s">
        <v>9</v>
      </c>
      <c r="E146" s="3"/>
      <c r="F146" s="3"/>
      <c r="G146" s="3"/>
      <c r="H146" s="3"/>
      <c r="I146" s="3"/>
      <c r="J146" s="3" t="s">
        <v>9</v>
      </c>
      <c r="K146" s="3"/>
      <c r="L146" s="3"/>
      <c r="M146" s="3"/>
      <c r="N146" s="3"/>
      <c r="O146" s="3"/>
      <c r="P146" s="3"/>
      <c r="Q146" s="3" t="s">
        <v>163</v>
      </c>
      <c r="R146" s="3" t="s">
        <v>163</v>
      </c>
      <c r="S146" s="3" t="s">
        <v>34</v>
      </c>
      <c r="T146" s="3"/>
      <c r="U146" s="3"/>
      <c r="V146" s="3" t="s">
        <v>9</v>
      </c>
      <c r="W146" s="3"/>
      <c r="X146" s="3"/>
      <c r="Y146" s="3"/>
      <c r="Z146" s="3"/>
      <c r="AA146" s="3"/>
      <c r="AB146" s="3"/>
      <c r="AC146" s="3"/>
      <c r="AD146" s="3"/>
      <c r="AE146" s="3"/>
      <c r="AF146" s="3" t="s">
        <v>9</v>
      </c>
      <c r="AG146" s="12">
        <f>COUNTIF(Table13[[#This Row],[Catalogue of the Museum of London Antiquities 1854]:[Illustrations of Roman London 1859]],"=y")</f>
        <v>2</v>
      </c>
      <c r="AH146" s="12" t="str">
        <f>CONCATENATE(Table13[[#This Row],[Surname]],", ",Table13[[#This Row],[First name]])</f>
        <v>Buchanan, John</v>
      </c>
    </row>
    <row r="147" spans="1:34" hidden="1" x14ac:dyDescent="0.25">
      <c r="A147" t="s">
        <v>164</v>
      </c>
      <c r="B147" t="s">
        <v>842</v>
      </c>
      <c r="D147" t="s">
        <v>9</v>
      </c>
      <c r="P147" t="s">
        <v>843</v>
      </c>
      <c r="Q147" t="s">
        <v>16</v>
      </c>
      <c r="R147" s="3" t="s">
        <v>16</v>
      </c>
      <c r="S147" t="s">
        <v>27</v>
      </c>
      <c r="W147" s="3"/>
      <c r="X147" s="3"/>
      <c r="Y147" s="3"/>
      <c r="Z147" s="3"/>
      <c r="AA147" s="3"/>
      <c r="AB147" s="3"/>
      <c r="AC147" s="3"/>
      <c r="AD147" s="3" t="s">
        <v>9</v>
      </c>
      <c r="AE147" s="3"/>
      <c r="AF147" s="3"/>
      <c r="AG147" s="12">
        <f>COUNTIF(Table13[[#This Row],[Catalogue of the Museum of London Antiquities 1854]:[Illustrations of Roman London 1859]],"=y")</f>
        <v>1</v>
      </c>
      <c r="AH147" s="12" t="str">
        <f>CONCATENATE(Table13[[#This Row],[Surname]],", ",Table13[[#This Row],[First name]])</f>
        <v>Buckingham, James Silk</v>
      </c>
    </row>
    <row r="148" spans="1:34" hidden="1" x14ac:dyDescent="0.25">
      <c r="A148" t="s">
        <v>164</v>
      </c>
      <c r="B148" t="s">
        <v>165</v>
      </c>
      <c r="P148" t="s">
        <v>166</v>
      </c>
      <c r="Q148" t="s">
        <v>16</v>
      </c>
      <c r="R148" s="3" t="s">
        <v>16</v>
      </c>
      <c r="S148" t="s">
        <v>27</v>
      </c>
      <c r="V148" t="s">
        <v>9</v>
      </c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12">
        <f>COUNTIF(Table13[[#This Row],[Catalogue of the Museum of London Antiquities 1854]:[Illustrations of Roman London 1859]],"=y")</f>
        <v>1</v>
      </c>
      <c r="AH148" s="12" t="str">
        <f>CONCATENATE(Table13[[#This Row],[Surname]],", ",Table13[[#This Row],[First name]])</f>
        <v>Buckingham, John Silk</v>
      </c>
    </row>
    <row r="149" spans="1:34" hidden="1" x14ac:dyDescent="0.25">
      <c r="A149" t="s">
        <v>167</v>
      </c>
      <c r="C149" t="s">
        <v>85</v>
      </c>
      <c r="D149" t="s">
        <v>9</v>
      </c>
      <c r="H149" t="s">
        <v>9</v>
      </c>
      <c r="L149" t="s">
        <v>9</v>
      </c>
      <c r="Q149" t="s">
        <v>168</v>
      </c>
      <c r="R149" s="3" t="s">
        <v>169</v>
      </c>
      <c r="S149" t="s">
        <v>27</v>
      </c>
      <c r="V149" t="s">
        <v>9</v>
      </c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12">
        <f>COUNTIF(Table13[[#This Row],[Catalogue of the Museum of London Antiquities 1854]:[Illustrations of Roman London 1859]],"=y")</f>
        <v>1</v>
      </c>
      <c r="AH149" s="12" t="str">
        <f>CONCATENATE(Table13[[#This Row],[Surname]],", ",Table13[[#This Row],[First name]])</f>
        <v xml:space="preserve">Buckman, </v>
      </c>
    </row>
    <row r="150" spans="1:34" x14ac:dyDescent="0.25">
      <c r="A150" t="s">
        <v>1841</v>
      </c>
      <c r="B150" t="s">
        <v>113</v>
      </c>
      <c r="C150" t="s">
        <v>24</v>
      </c>
      <c r="E150" t="s">
        <v>9</v>
      </c>
      <c r="P150" t="s">
        <v>1842</v>
      </c>
      <c r="Q150" t="s">
        <v>1843</v>
      </c>
      <c r="R150" s="3" t="s">
        <v>68</v>
      </c>
      <c r="S150" t="s">
        <v>27</v>
      </c>
      <c r="W150" s="3"/>
      <c r="X150" s="3"/>
      <c r="Y150" s="3"/>
      <c r="Z150" s="3"/>
      <c r="AA150" s="3"/>
      <c r="AB150" s="3"/>
      <c r="AC150" s="3"/>
      <c r="AD150" s="3"/>
      <c r="AE150" s="3"/>
      <c r="AF150" s="3" t="s">
        <v>9</v>
      </c>
      <c r="AG150" s="12">
        <f>COUNTIF(Table13[[#This Row],[Catalogue of the Museum of London Antiquities 1854]:[Illustrations of Roman London 1859]],"=y")</f>
        <v>1</v>
      </c>
      <c r="AH150" s="12" t="str">
        <f>CONCATENATE(Table13[[#This Row],[Surname]],", ",Table13[[#This Row],[First name]])</f>
        <v>Bulwer, James</v>
      </c>
    </row>
    <row r="151" spans="1:34" hidden="1" x14ac:dyDescent="0.25">
      <c r="A151" s="3" t="s">
        <v>1300</v>
      </c>
      <c r="B151" s="3" t="s">
        <v>1844</v>
      </c>
      <c r="C151" s="3"/>
      <c r="D151" s="3" t="s">
        <v>9</v>
      </c>
      <c r="E151" s="3"/>
      <c r="F151" s="3"/>
      <c r="G151" s="3"/>
      <c r="H151" s="3"/>
      <c r="I151" s="3" t="s">
        <v>48</v>
      </c>
      <c r="J151" s="3"/>
      <c r="K151" s="3"/>
      <c r="L151" s="3" t="s">
        <v>9</v>
      </c>
      <c r="M151" s="3" t="s">
        <v>9</v>
      </c>
      <c r="N151" s="3" t="s">
        <v>1301</v>
      </c>
      <c r="O151" s="3"/>
      <c r="P151" s="3" t="s">
        <v>1302</v>
      </c>
      <c r="Q151" s="3" t="s">
        <v>16</v>
      </c>
      <c r="R151" s="3" t="s">
        <v>16</v>
      </c>
      <c r="S151" s="3" t="s">
        <v>27</v>
      </c>
      <c r="T151" s="3"/>
      <c r="U151" s="3"/>
      <c r="V151" s="3"/>
      <c r="W151" s="3"/>
      <c r="X151" s="3"/>
      <c r="Y151" s="3" t="s">
        <v>9</v>
      </c>
      <c r="Z151" s="3" t="s">
        <v>9</v>
      </c>
      <c r="AA151" s="3" t="s">
        <v>9</v>
      </c>
      <c r="AB151" s="3" t="s">
        <v>9</v>
      </c>
      <c r="AC151" s="3"/>
      <c r="AD151" s="3"/>
      <c r="AE151" s="3"/>
      <c r="AF151" s="3" t="s">
        <v>9</v>
      </c>
      <c r="AG151" s="12">
        <f>COUNTIF(Table13[[#This Row],[Catalogue of the Museum of London Antiquities 1854]:[Illustrations of Roman London 1859]],"=y")</f>
        <v>5</v>
      </c>
      <c r="AH151" s="12" t="str">
        <f>CONCATENATE(Table13[[#This Row],[Surname]],", ",Table13[[#This Row],[First name]])</f>
        <v>Bunbury, Edward H</v>
      </c>
    </row>
    <row r="152" spans="1:34" hidden="1" x14ac:dyDescent="0.25">
      <c r="A152" t="s">
        <v>170</v>
      </c>
      <c r="B152" t="s">
        <v>171</v>
      </c>
      <c r="D152" t="s">
        <v>9</v>
      </c>
      <c r="J152" t="s">
        <v>9</v>
      </c>
      <c r="Q152" t="s">
        <v>96</v>
      </c>
      <c r="R152" s="3" t="s">
        <v>96</v>
      </c>
      <c r="S152" t="s">
        <v>95</v>
      </c>
      <c r="V152" t="s">
        <v>9</v>
      </c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12">
        <f>COUNTIF(Table13[[#This Row],[Catalogue of the Museum of London Antiquities 1854]:[Illustrations of Roman London 1859]],"=y")</f>
        <v>1</v>
      </c>
      <c r="AH152" s="12" t="str">
        <f>CONCATENATE(Table13[[#This Row],[Surname]],", ",Table13[[#This Row],[First name]])</f>
        <v>Bunsen, The Chevalier</v>
      </c>
    </row>
    <row r="153" spans="1:34" hidden="1" x14ac:dyDescent="0.25">
      <c r="A153" t="s">
        <v>1845</v>
      </c>
      <c r="B153" t="s">
        <v>11</v>
      </c>
      <c r="P153" t="s">
        <v>1846</v>
      </c>
      <c r="Q153" t="s">
        <v>1260</v>
      </c>
      <c r="R153" s="3" t="s">
        <v>400</v>
      </c>
      <c r="S153" t="s">
        <v>27</v>
      </c>
      <c r="W153" s="3"/>
      <c r="X153" s="3"/>
      <c r="Y153" s="3"/>
      <c r="Z153" s="3"/>
      <c r="AA153" s="3"/>
      <c r="AB153" s="3"/>
      <c r="AC153" s="3"/>
      <c r="AD153" s="3"/>
      <c r="AE153" s="3"/>
      <c r="AF153" s="3" t="s">
        <v>9</v>
      </c>
      <c r="AG153" s="12">
        <f>COUNTIF(Table13[[#This Row],[Catalogue of the Museum of London Antiquities 1854]:[Illustrations of Roman London 1859]],"=y")</f>
        <v>1</v>
      </c>
      <c r="AH153" s="12" t="str">
        <f>CONCATENATE(Table13[[#This Row],[Surname]],", ",Table13[[#This Row],[First name]])</f>
        <v>Burder, John</v>
      </c>
    </row>
    <row r="154" spans="1:34" hidden="1" x14ac:dyDescent="0.25">
      <c r="A154" t="s">
        <v>844</v>
      </c>
      <c r="B154" t="s">
        <v>845</v>
      </c>
      <c r="J154" t="s">
        <v>9</v>
      </c>
      <c r="P154" t="s">
        <v>846</v>
      </c>
      <c r="Q154" t="s">
        <v>16</v>
      </c>
      <c r="R154" s="3" t="s">
        <v>16</v>
      </c>
      <c r="S154" t="s">
        <v>27</v>
      </c>
      <c r="W154" s="3" t="s">
        <v>9</v>
      </c>
      <c r="X154" s="3" t="s">
        <v>9</v>
      </c>
      <c r="Y154" s="3"/>
      <c r="Z154" s="3"/>
      <c r="AA154" s="3"/>
      <c r="AB154" s="3"/>
      <c r="AC154" s="3"/>
      <c r="AD154" s="3" t="s">
        <v>9</v>
      </c>
      <c r="AE154" s="3"/>
      <c r="AF154" s="3"/>
      <c r="AG154" s="12">
        <f>COUNTIF(Table13[[#This Row],[Catalogue of the Museum of London Antiquities 1854]:[Illustrations of Roman London 1859]],"=y")</f>
        <v>3</v>
      </c>
      <c r="AH154" s="12" t="str">
        <f>CONCATENATE(Table13[[#This Row],[Surname]],", ",Table13[[#This Row],[First name]])</f>
        <v>Burkitt, Alexander Horace</v>
      </c>
    </row>
    <row r="155" spans="1:34" hidden="1" x14ac:dyDescent="0.25">
      <c r="A155" t="s">
        <v>172</v>
      </c>
      <c r="B155" t="s">
        <v>173</v>
      </c>
      <c r="J155" t="s">
        <v>9</v>
      </c>
      <c r="P155" t="s">
        <v>174</v>
      </c>
      <c r="Q155" t="s">
        <v>16</v>
      </c>
      <c r="R155" s="3" t="s">
        <v>16</v>
      </c>
      <c r="S155" t="s">
        <v>27</v>
      </c>
      <c r="V155" t="s">
        <v>9</v>
      </c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12">
        <f>COUNTIF(Table13[[#This Row],[Catalogue of the Museum of London Antiquities 1854]:[Illustrations of Roman London 1859]],"=y")</f>
        <v>1</v>
      </c>
      <c r="AH155" s="12" t="str">
        <f>CONCATENATE(Table13[[#This Row],[Surname]],", ",Table13[[#This Row],[First name]])</f>
        <v>Burgess, Alfred</v>
      </c>
    </row>
    <row r="156" spans="1:34" hidden="1" x14ac:dyDescent="0.25">
      <c r="A156" s="3" t="s">
        <v>3221</v>
      </c>
      <c r="B156" s="3" t="s">
        <v>3222</v>
      </c>
      <c r="C156" s="3" t="s">
        <v>848</v>
      </c>
      <c r="D156" s="3" t="s">
        <v>9</v>
      </c>
      <c r="E156" s="3"/>
      <c r="F156" s="3" t="s">
        <v>9</v>
      </c>
      <c r="G156" s="3"/>
      <c r="H156" s="3"/>
      <c r="I156" s="3"/>
      <c r="J156" s="3"/>
      <c r="K156" s="3"/>
      <c r="L156" s="3"/>
      <c r="M156" s="3"/>
      <c r="N156" s="3"/>
      <c r="O156" s="3"/>
      <c r="P156" s="3" t="s">
        <v>3210</v>
      </c>
      <c r="Q156" s="3" t="s">
        <v>850</v>
      </c>
      <c r="R156" s="3" t="s">
        <v>3254</v>
      </c>
      <c r="S156" s="3" t="s">
        <v>27</v>
      </c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 t="s">
        <v>9</v>
      </c>
      <c r="AE156" s="3"/>
      <c r="AF156" s="3"/>
      <c r="AG156" s="12">
        <f>COUNTIF(Table13[[#This Row],[Catalogue of the Museum of London Antiquities 1854]:[Illustrations of Roman London 1859]],"=y")</f>
        <v>1</v>
      </c>
      <c r="AH156" s="12" t="str">
        <f>CONCATENATE(Table13[[#This Row],[Surname]],", ",Table13[[#This Row],[First name]])</f>
        <v>Burlington (Cavendish?), (William?)</v>
      </c>
    </row>
    <row r="157" spans="1:34" hidden="1" x14ac:dyDescent="0.25">
      <c r="A157" t="s">
        <v>1204</v>
      </c>
      <c r="B157" t="s">
        <v>1457</v>
      </c>
      <c r="P157" t="s">
        <v>1205</v>
      </c>
      <c r="Q157" t="s">
        <v>16</v>
      </c>
      <c r="R157" s="3" t="s">
        <v>16</v>
      </c>
      <c r="S157" t="s">
        <v>27</v>
      </c>
      <c r="W157" s="3" t="s">
        <v>9</v>
      </c>
      <c r="X157" s="3"/>
      <c r="Y157" s="3"/>
      <c r="Z157" s="3"/>
      <c r="AA157" s="3"/>
      <c r="AB157" s="3"/>
      <c r="AC157" s="3"/>
      <c r="AD157" s="3"/>
      <c r="AE157" s="3"/>
      <c r="AF157" s="3"/>
      <c r="AG157" s="12">
        <f>COUNTIF(Table13[[#This Row],[Catalogue of the Museum of London Antiquities 1854]:[Illustrations of Roman London 1859]],"=y")</f>
        <v>1</v>
      </c>
      <c r="AH157" s="12" t="str">
        <f>CONCATENATE(Table13[[#This Row],[Surname]],", ",Table13[[#This Row],[First name]])</f>
        <v>Burn, J H</v>
      </c>
    </row>
    <row r="158" spans="1:34" hidden="1" x14ac:dyDescent="0.25">
      <c r="A158" t="s">
        <v>175</v>
      </c>
      <c r="B158" t="s">
        <v>81</v>
      </c>
      <c r="P158" t="s">
        <v>176</v>
      </c>
      <c r="Q158" t="s">
        <v>16</v>
      </c>
      <c r="R158" s="3" t="s">
        <v>16</v>
      </c>
      <c r="S158" t="s">
        <v>27</v>
      </c>
      <c r="V158" t="s">
        <v>9</v>
      </c>
      <c r="W158" s="3"/>
      <c r="X158" s="3" t="s">
        <v>9</v>
      </c>
      <c r="Y158" s="3" t="s">
        <v>9</v>
      </c>
      <c r="Z158" s="3" t="s">
        <v>9</v>
      </c>
      <c r="AA158" s="3" t="s">
        <v>9</v>
      </c>
      <c r="AB158" s="3"/>
      <c r="AC158" s="3"/>
      <c r="AD158" s="3"/>
      <c r="AE158" s="3"/>
      <c r="AF158" s="3"/>
      <c r="AG158" s="12">
        <f>COUNTIF(Table13[[#This Row],[Catalogue of the Museum of London Antiquities 1854]:[Illustrations of Roman London 1859]],"=y")</f>
        <v>5</v>
      </c>
      <c r="AH158" s="12" t="str">
        <f>CONCATENATE(Table13[[#This Row],[Surname]],", ",Table13[[#This Row],[First name]])</f>
        <v>Burnaby, Robert</v>
      </c>
    </row>
    <row r="159" spans="1:34" hidden="1" x14ac:dyDescent="0.25">
      <c r="A159" t="s">
        <v>177</v>
      </c>
      <c r="B159" t="s">
        <v>1848</v>
      </c>
      <c r="C159" t="s">
        <v>178</v>
      </c>
      <c r="J159" t="s">
        <v>9</v>
      </c>
      <c r="K159" t="s">
        <v>9</v>
      </c>
      <c r="P159" t="s">
        <v>1850</v>
      </c>
      <c r="Q159" t="s">
        <v>179</v>
      </c>
      <c r="R159" s="3" t="s">
        <v>185</v>
      </c>
      <c r="S159" t="s">
        <v>27</v>
      </c>
      <c r="V159" t="s">
        <v>9</v>
      </c>
      <c r="W159" s="3"/>
      <c r="X159" s="3"/>
      <c r="Y159" s="3"/>
      <c r="Z159" s="3"/>
      <c r="AA159" s="3"/>
      <c r="AB159" s="3"/>
      <c r="AC159" s="3"/>
      <c r="AD159" s="3"/>
      <c r="AE159" s="3" t="s">
        <v>9</v>
      </c>
      <c r="AF159" s="3" t="s">
        <v>9</v>
      </c>
      <c r="AG159" s="12">
        <f>COUNTIF(Table13[[#This Row],[Catalogue of the Museum of London Antiquities 1854]:[Illustrations of Roman London 1859]],"=y")</f>
        <v>3</v>
      </c>
      <c r="AH159" s="12" t="str">
        <f>CONCATENATE(Table13[[#This Row],[Surname]],", ",Table13[[#This Row],[First name]])</f>
        <v>Burney, D D</v>
      </c>
    </row>
    <row r="160" spans="1:34" hidden="1" x14ac:dyDescent="0.25">
      <c r="A160" t="s">
        <v>1847</v>
      </c>
      <c r="B160" t="s">
        <v>113</v>
      </c>
      <c r="P160" t="s">
        <v>1849</v>
      </c>
      <c r="Q160" t="s">
        <v>16</v>
      </c>
      <c r="R160" s="3" t="s">
        <v>16</v>
      </c>
      <c r="S160" t="s">
        <v>27</v>
      </c>
      <c r="W160" s="3"/>
      <c r="X160" s="3"/>
      <c r="Y160" s="3"/>
      <c r="Z160" s="3"/>
      <c r="AA160" s="3"/>
      <c r="AB160" s="3"/>
      <c r="AC160" s="3"/>
      <c r="AD160" s="3"/>
      <c r="AE160" s="3"/>
      <c r="AF160" s="3" t="s">
        <v>9</v>
      </c>
      <c r="AG160" s="12">
        <f>COUNTIF(Table13[[#This Row],[Catalogue of the Museum of London Antiquities 1854]:[Illustrations of Roman London 1859]],"=y")</f>
        <v>1</v>
      </c>
      <c r="AH160" s="12" t="str">
        <f>CONCATENATE(Table13[[#This Row],[Surname]],", ",Table13[[#This Row],[First name]])</f>
        <v>Burrell, James</v>
      </c>
    </row>
    <row r="161" spans="1:34" x14ac:dyDescent="0.25">
      <c r="A161" t="s">
        <v>812</v>
      </c>
      <c r="B161" t="s">
        <v>813</v>
      </c>
      <c r="C161" t="s">
        <v>24</v>
      </c>
      <c r="E161" t="s">
        <v>9</v>
      </c>
      <c r="Q161" t="s">
        <v>814</v>
      </c>
      <c r="R161" s="3" t="s">
        <v>26</v>
      </c>
      <c r="S161" t="s">
        <v>27</v>
      </c>
      <c r="W161" s="3"/>
      <c r="X161" s="3"/>
      <c r="Y161" s="3"/>
      <c r="Z161" s="3"/>
      <c r="AA161" s="3"/>
      <c r="AB161" s="3"/>
      <c r="AC161" s="3"/>
      <c r="AD161" s="3" t="s">
        <v>9</v>
      </c>
      <c r="AE161" s="3"/>
      <c r="AF161" s="3"/>
      <c r="AG161" s="12">
        <f>COUNTIF(Table13[[#This Row],[Catalogue of the Museum of London Antiquities 1854]:[Illustrations of Roman London 1859]],"=y")</f>
        <v>1</v>
      </c>
      <c r="AH161" s="12" t="str">
        <f>CONCATENATE(Table13[[#This Row],[Surname]],", ",Table13[[#This Row],[First name]])</f>
        <v xml:space="preserve">Burton, C J </v>
      </c>
    </row>
    <row r="162" spans="1:34" hidden="1" x14ac:dyDescent="0.25">
      <c r="A162" t="s">
        <v>180</v>
      </c>
      <c r="R162" s="3" t="s">
        <v>128</v>
      </c>
      <c r="S162" t="s">
        <v>27</v>
      </c>
      <c r="U162" t="s">
        <v>180</v>
      </c>
      <c r="V162" t="s">
        <v>9</v>
      </c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12">
        <f>COUNTIF(Table13[[#This Row],[Catalogue of the Museum of London Antiquities 1854]:[Illustrations of Roman London 1859]],"=y")</f>
        <v>1</v>
      </c>
      <c r="AH162" s="12" t="str">
        <f>CONCATENATE(Table13[[#This Row],[Surname]],", ",Table13[[#This Row],[First name]])</f>
        <v xml:space="preserve">Bury and West Suffolk Institute, </v>
      </c>
    </row>
    <row r="163" spans="1:34" hidden="1" x14ac:dyDescent="0.25">
      <c r="A163" t="s">
        <v>181</v>
      </c>
      <c r="B163" t="s">
        <v>182</v>
      </c>
      <c r="P163" t="s">
        <v>183</v>
      </c>
      <c r="Q163" t="s">
        <v>184</v>
      </c>
      <c r="R163" s="3" t="s">
        <v>185</v>
      </c>
      <c r="S163" t="s">
        <v>27</v>
      </c>
      <c r="V163" t="s">
        <v>9</v>
      </c>
      <c r="W163" s="3"/>
      <c r="X163" s="3"/>
      <c r="Y163" s="3" t="s">
        <v>9</v>
      </c>
      <c r="Z163" s="3" t="s">
        <v>9</v>
      </c>
      <c r="AA163" s="3" t="s">
        <v>9</v>
      </c>
      <c r="AB163" s="3"/>
      <c r="AC163" s="3"/>
      <c r="AD163" s="3"/>
      <c r="AE163" s="3"/>
      <c r="AF163" s="3"/>
      <c r="AG163" s="12">
        <f>COUNTIF(Table13[[#This Row],[Catalogue of the Museum of London Antiquities 1854]:[Illustrations of Roman London 1859]],"=y")</f>
        <v>4</v>
      </c>
      <c r="AH163" s="12" t="str">
        <f>CONCATENATE(Table13[[#This Row],[Surname]],", ",Table13[[#This Row],[First name]])</f>
        <v>Bryant, Josias</v>
      </c>
    </row>
    <row r="164" spans="1:34" hidden="1" x14ac:dyDescent="0.25">
      <c r="A164" t="s">
        <v>1488</v>
      </c>
      <c r="B164" t="s">
        <v>1489</v>
      </c>
      <c r="D164" t="s">
        <v>9</v>
      </c>
      <c r="J164" t="s">
        <v>9</v>
      </c>
      <c r="K164" t="s">
        <v>9</v>
      </c>
      <c r="P164" t="s">
        <v>1490</v>
      </c>
      <c r="Q164" t="s">
        <v>16</v>
      </c>
      <c r="R164" s="3" t="s">
        <v>16</v>
      </c>
      <c r="S164" t="s">
        <v>27</v>
      </c>
      <c r="W164" s="3"/>
      <c r="X164" s="3"/>
      <c r="Y164" s="3"/>
      <c r="Z164" s="3"/>
      <c r="AA164" s="3" t="s">
        <v>9</v>
      </c>
      <c r="AB164" s="3" t="s">
        <v>9</v>
      </c>
      <c r="AC164" s="3"/>
      <c r="AD164" s="3"/>
      <c r="AE164" s="3"/>
      <c r="AF164" s="3" t="s">
        <v>9</v>
      </c>
      <c r="AG164" s="12">
        <f>COUNTIF(Table13[[#This Row],[Catalogue of the Museum of London Antiquities 1854]:[Illustrations of Roman London 1859]],"=y")</f>
        <v>3</v>
      </c>
      <c r="AH164" s="12" t="str">
        <f>CONCATENATE(Table13[[#This Row],[Surname]],", ",Table13[[#This Row],[First name]])</f>
        <v>Cabbell, Benjamin Bond</v>
      </c>
    </row>
    <row r="165" spans="1:34" hidden="1" x14ac:dyDescent="0.25">
      <c r="A165" t="s">
        <v>1303</v>
      </c>
      <c r="B165" t="s">
        <v>1304</v>
      </c>
      <c r="I165" t="s">
        <v>73</v>
      </c>
      <c r="P165" t="s">
        <v>1305</v>
      </c>
      <c r="Q165" t="s">
        <v>937</v>
      </c>
      <c r="R165" s="3" t="s">
        <v>3253</v>
      </c>
      <c r="S165" t="s">
        <v>27</v>
      </c>
      <c r="W165" s="3"/>
      <c r="X165" s="3"/>
      <c r="Y165" s="3" t="s">
        <v>9</v>
      </c>
      <c r="Z165" s="3" t="s">
        <v>9</v>
      </c>
      <c r="AA165" s="3" t="s">
        <v>9</v>
      </c>
      <c r="AB165" s="3"/>
      <c r="AC165" s="3"/>
      <c r="AD165" s="3"/>
      <c r="AE165" s="3"/>
      <c r="AF165" s="3"/>
      <c r="AG165" s="12">
        <f>COUNTIF(Table13[[#This Row],[Catalogue of the Museum of London Antiquities 1854]:[Illustrations of Roman London 1859]],"=y")</f>
        <v>3</v>
      </c>
      <c r="AH165" s="12" t="str">
        <f>CONCATENATE(Table13[[#This Row],[Surname]],", ",Table13[[#This Row],[First name]])</f>
        <v>Callaghan, P O</v>
      </c>
    </row>
    <row r="166" spans="1:34" x14ac:dyDescent="0.25">
      <c r="A166" t="s">
        <v>1635</v>
      </c>
      <c r="B166" t="s">
        <v>113</v>
      </c>
      <c r="C166" t="s">
        <v>24</v>
      </c>
      <c r="E166" t="s">
        <v>9</v>
      </c>
      <c r="I166" t="s">
        <v>48</v>
      </c>
      <c r="P166" t="s">
        <v>1636</v>
      </c>
      <c r="Q166" t="s">
        <v>1637</v>
      </c>
      <c r="R166" s="3" t="s">
        <v>3253</v>
      </c>
      <c r="S166" t="s">
        <v>27</v>
      </c>
      <c r="W166" s="3"/>
      <c r="X166" s="3"/>
      <c r="Y166" s="3"/>
      <c r="Z166" s="3"/>
      <c r="AA166" s="3"/>
      <c r="AB166" s="3"/>
      <c r="AC166" s="3" t="s">
        <v>9</v>
      </c>
      <c r="AD166" s="3"/>
      <c r="AE166" s="3"/>
      <c r="AF166" s="3"/>
      <c r="AG166" s="12">
        <f>COUNTIF(Table13[[#This Row],[Catalogue of the Museum of London Antiquities 1854]:[Illustrations of Roman London 1859]],"=y")</f>
        <v>1</v>
      </c>
      <c r="AH166" s="12" t="str">
        <f>CONCATENATE(Table13[[#This Row],[Surname]],", ",Table13[[#This Row],[First name]])</f>
        <v>Calvert, James</v>
      </c>
    </row>
    <row r="167" spans="1:34" hidden="1" x14ac:dyDescent="0.25">
      <c r="A167" t="s">
        <v>1851</v>
      </c>
      <c r="Q167" t="s">
        <v>50</v>
      </c>
      <c r="R167" s="3" t="s">
        <v>222</v>
      </c>
      <c r="S167" t="s">
        <v>27</v>
      </c>
      <c r="U167" t="s">
        <v>2281</v>
      </c>
      <c r="W167" s="3"/>
      <c r="X167" s="3"/>
      <c r="Y167" s="3"/>
      <c r="Z167" s="3"/>
      <c r="AA167" s="3"/>
      <c r="AB167" s="3"/>
      <c r="AC167" s="3"/>
      <c r="AD167" s="3"/>
      <c r="AE167" s="3"/>
      <c r="AF167" s="3" t="s">
        <v>9</v>
      </c>
      <c r="AG167" s="12">
        <f>COUNTIF(Table13[[#This Row],[Catalogue of the Museum of London Antiquities 1854]:[Illustrations of Roman London 1859]],"=y")</f>
        <v>1</v>
      </c>
      <c r="AH167" s="12" t="str">
        <f>CONCATENATE(Table13[[#This Row],[Surname]],", ",Table13[[#This Row],[First name]])</f>
        <v xml:space="preserve">Cambridge, Free Library, </v>
      </c>
    </row>
    <row r="168" spans="1:34" hidden="1" x14ac:dyDescent="0.25">
      <c r="A168" t="s">
        <v>1306</v>
      </c>
      <c r="P168" t="s">
        <v>1307</v>
      </c>
      <c r="Q168" t="s">
        <v>50</v>
      </c>
      <c r="R168" s="3" t="s">
        <v>222</v>
      </c>
      <c r="S168" t="s">
        <v>27</v>
      </c>
      <c r="U168" t="s">
        <v>1308</v>
      </c>
      <c r="W168" s="3"/>
      <c r="X168" s="3"/>
      <c r="Y168" s="3" t="s">
        <v>9</v>
      </c>
      <c r="Z168" s="3" t="s">
        <v>9</v>
      </c>
      <c r="AA168" s="3" t="s">
        <v>9</v>
      </c>
      <c r="AB168" s="3" t="s">
        <v>9</v>
      </c>
      <c r="AC168" s="3" t="s">
        <v>9</v>
      </c>
      <c r="AD168" s="3"/>
      <c r="AE168" s="3"/>
      <c r="AF168" s="3" t="s">
        <v>9</v>
      </c>
      <c r="AG168" s="12">
        <f>COUNTIF(Table13[[#This Row],[Catalogue of the Museum of London Antiquities 1854]:[Illustrations of Roman London 1859]],"=y")</f>
        <v>6</v>
      </c>
      <c r="AH168" s="12" t="str">
        <f>CONCATENATE(Table13[[#This Row],[Surname]],", ",Table13[[#This Row],[First name]])</f>
        <v xml:space="preserve">Cambridge University Library, </v>
      </c>
    </row>
    <row r="169" spans="1:34" hidden="1" x14ac:dyDescent="0.25">
      <c r="A169" t="s">
        <v>1852</v>
      </c>
      <c r="C169" t="s">
        <v>335</v>
      </c>
      <c r="P169" t="s">
        <v>1853</v>
      </c>
      <c r="Q169" t="s">
        <v>1854</v>
      </c>
      <c r="R169" s="3" t="s">
        <v>1855</v>
      </c>
      <c r="S169" t="s">
        <v>34</v>
      </c>
      <c r="W169" s="3"/>
      <c r="X169" s="3"/>
      <c r="Y169" s="3"/>
      <c r="Z169" s="3"/>
      <c r="AA169" s="3"/>
      <c r="AB169" s="3"/>
      <c r="AC169" s="3"/>
      <c r="AD169" s="3"/>
      <c r="AE169" s="3"/>
      <c r="AF169" s="3" t="s">
        <v>9</v>
      </c>
      <c r="AG169" s="12">
        <f>COUNTIF(Table13[[#This Row],[Catalogue of the Museum of London Antiquities 1854]:[Illustrations of Roman London 1859]],"=y")</f>
        <v>1</v>
      </c>
      <c r="AH169" s="12" t="str">
        <f>CONCATENATE(Table13[[#This Row],[Surname]],", ",Table13[[#This Row],[First name]])</f>
        <v xml:space="preserve">Campbell, </v>
      </c>
    </row>
    <row r="170" spans="1:34" hidden="1" x14ac:dyDescent="0.25">
      <c r="A170" t="s">
        <v>186</v>
      </c>
      <c r="B170" t="s">
        <v>11</v>
      </c>
      <c r="Q170" t="s">
        <v>187</v>
      </c>
      <c r="R170" s="3" t="s">
        <v>188</v>
      </c>
      <c r="S170" t="s">
        <v>27</v>
      </c>
      <c r="V170" t="s">
        <v>9</v>
      </c>
      <c r="W170" s="3"/>
      <c r="X170" s="3" t="s">
        <v>9</v>
      </c>
      <c r="Y170" s="3"/>
      <c r="Z170" s="3"/>
      <c r="AA170" s="3"/>
      <c r="AB170" s="3"/>
      <c r="AC170" s="3"/>
      <c r="AD170" s="3"/>
      <c r="AE170" s="3"/>
      <c r="AF170" s="3"/>
      <c r="AG170" s="12">
        <f>COUNTIF(Table13[[#This Row],[Catalogue of the Museum of London Antiquities 1854]:[Illustrations of Roman London 1859]],"=y")</f>
        <v>2</v>
      </c>
      <c r="AH170" s="12" t="str">
        <f>CONCATENATE(Table13[[#This Row],[Surname]],", ",Table13[[#This Row],[First name]])</f>
        <v>Carline, John</v>
      </c>
    </row>
    <row r="171" spans="1:34" hidden="1" x14ac:dyDescent="0.25">
      <c r="A171" t="s">
        <v>1206</v>
      </c>
      <c r="B171" t="s">
        <v>113</v>
      </c>
      <c r="P171" t="s">
        <v>1207</v>
      </c>
      <c r="Q171" t="s">
        <v>1208</v>
      </c>
      <c r="R171" s="3" t="s">
        <v>1209</v>
      </c>
      <c r="S171" t="s">
        <v>1210</v>
      </c>
      <c r="W171" s="3" t="s">
        <v>9</v>
      </c>
      <c r="X171" s="3" t="s">
        <v>9</v>
      </c>
      <c r="Y171" s="3"/>
      <c r="Z171" s="3"/>
      <c r="AA171" s="3"/>
      <c r="AB171" s="3"/>
      <c r="AC171" s="3"/>
      <c r="AD171" s="3"/>
      <c r="AE171" s="3"/>
      <c r="AF171" s="3"/>
      <c r="AG171" s="12">
        <f>COUNTIF(Table13[[#This Row],[Catalogue of the Museum of London Antiquities 1854]:[Illustrations of Roman London 1859]],"=y")</f>
        <v>2</v>
      </c>
      <c r="AH171" s="12" t="str">
        <f>CONCATENATE(Table13[[#This Row],[Surname]],", ",Table13[[#This Row],[First name]])</f>
        <v>Carruthers, James</v>
      </c>
    </row>
    <row r="172" spans="1:34" hidden="1" x14ac:dyDescent="0.25">
      <c r="A172" t="s">
        <v>1856</v>
      </c>
      <c r="B172" t="s">
        <v>1857</v>
      </c>
      <c r="J172" t="s">
        <v>9</v>
      </c>
      <c r="P172" t="s">
        <v>1858</v>
      </c>
      <c r="Q172" t="s">
        <v>16</v>
      </c>
      <c r="R172" s="3" t="s">
        <v>16</v>
      </c>
      <c r="S172" t="s">
        <v>27</v>
      </c>
      <c r="W172" s="3"/>
      <c r="X172" s="3"/>
      <c r="Y172" s="3"/>
      <c r="Z172" s="3"/>
      <c r="AA172" s="3"/>
      <c r="AB172" s="3"/>
      <c r="AC172" s="3"/>
      <c r="AD172" s="3"/>
      <c r="AE172" s="3"/>
      <c r="AF172" s="3" t="s">
        <v>9</v>
      </c>
      <c r="AG172" s="12">
        <f>COUNTIF(Table13[[#This Row],[Catalogue of the Museum of London Antiquities 1854]:[Illustrations of Roman London 1859]],"=y")</f>
        <v>1</v>
      </c>
      <c r="AH172" s="12" t="str">
        <f>CONCATENATE(Table13[[#This Row],[Surname]],", ",Table13[[#This Row],[First name]])</f>
        <v>Carter, William George</v>
      </c>
    </row>
    <row r="173" spans="1:34" hidden="1" x14ac:dyDescent="0.25">
      <c r="A173" t="s">
        <v>1859</v>
      </c>
      <c r="B173" t="s">
        <v>1860</v>
      </c>
      <c r="J173" t="s">
        <v>9</v>
      </c>
      <c r="P173" t="s">
        <v>1861</v>
      </c>
      <c r="Q173" t="s">
        <v>16</v>
      </c>
      <c r="R173" s="3" t="s">
        <v>16</v>
      </c>
      <c r="S173" t="s">
        <v>27</v>
      </c>
      <c r="W173" s="3"/>
      <c r="X173" s="3"/>
      <c r="Y173" s="3"/>
      <c r="Z173" s="3"/>
      <c r="AA173" s="3"/>
      <c r="AB173" s="3"/>
      <c r="AC173" s="3"/>
      <c r="AD173" s="3"/>
      <c r="AE173" s="3"/>
      <c r="AF173" s="3" t="s">
        <v>9</v>
      </c>
      <c r="AG173" s="12">
        <f>COUNTIF(Table13[[#This Row],[Catalogue of the Museum of London Antiquities 1854]:[Illustrations of Roman London 1859]],"=y")</f>
        <v>1</v>
      </c>
      <c r="AH173" s="12" t="str">
        <f>CONCATENATE(Table13[[#This Row],[Surname]],", ",Table13[[#This Row],[First name]])</f>
        <v>Caton, Richard Redmond</v>
      </c>
    </row>
    <row r="174" spans="1:34" hidden="1" x14ac:dyDescent="0.25">
      <c r="A174" s="3" t="s">
        <v>189</v>
      </c>
      <c r="B174" s="3" t="s">
        <v>190</v>
      </c>
      <c r="C174" s="3"/>
      <c r="D174" s="3" t="s">
        <v>9</v>
      </c>
      <c r="E174" s="3"/>
      <c r="F174" s="3"/>
      <c r="G174" s="3"/>
      <c r="H174" s="3"/>
      <c r="I174" s="3"/>
      <c r="J174" s="3" t="s">
        <v>9</v>
      </c>
      <c r="K174" s="3"/>
      <c r="L174" s="3"/>
      <c r="M174" s="3"/>
      <c r="N174" s="3" t="s">
        <v>1301</v>
      </c>
      <c r="O174" s="3"/>
      <c r="P174" s="3" t="s">
        <v>1862</v>
      </c>
      <c r="Q174" s="3" t="s">
        <v>16</v>
      </c>
      <c r="R174" s="3" t="s">
        <v>16</v>
      </c>
      <c r="S174" s="3" t="s">
        <v>27</v>
      </c>
      <c r="T174" s="3"/>
      <c r="U174" s="3"/>
      <c r="V174" s="3" t="s">
        <v>9</v>
      </c>
      <c r="W174" s="3" t="s">
        <v>9</v>
      </c>
      <c r="X174" s="3" t="s">
        <v>9</v>
      </c>
      <c r="Y174" s="3" t="s">
        <v>9</v>
      </c>
      <c r="Z174" s="3" t="s">
        <v>9</v>
      </c>
      <c r="AA174" s="3" t="s">
        <v>9</v>
      </c>
      <c r="AB174" s="3" t="s">
        <v>9</v>
      </c>
      <c r="AC174" s="3" t="s">
        <v>9</v>
      </c>
      <c r="AD174" s="3" t="s">
        <v>9</v>
      </c>
      <c r="AE174" s="3"/>
      <c r="AF174" s="3"/>
      <c r="AG174" s="12">
        <f>COUNTIF(Table13[[#This Row],[Catalogue of the Museum of London Antiquities 1854]:[Illustrations of Roman London 1859]],"=y")</f>
        <v>9</v>
      </c>
      <c r="AH174" s="12" t="str">
        <f>CONCATENATE(Table13[[#This Row],[Surname]],", ",Table13[[#This Row],[First name]])</f>
        <v>Chaffers, William, Jun.</v>
      </c>
    </row>
    <row r="175" spans="1:34" hidden="1" x14ac:dyDescent="0.25">
      <c r="A175" t="s">
        <v>191</v>
      </c>
      <c r="B175" t="s">
        <v>11</v>
      </c>
      <c r="P175" t="s">
        <v>193</v>
      </c>
      <c r="Q175" t="s">
        <v>194</v>
      </c>
      <c r="R175" s="3" t="s">
        <v>1199</v>
      </c>
      <c r="S175" t="s">
        <v>34</v>
      </c>
      <c r="W175" s="3"/>
      <c r="X175" s="3"/>
      <c r="Y175" s="3"/>
      <c r="Z175" s="3" t="s">
        <v>9</v>
      </c>
      <c r="AA175" s="3" t="s">
        <v>9</v>
      </c>
      <c r="AB175" s="3"/>
      <c r="AC175" s="3"/>
      <c r="AD175" s="3"/>
      <c r="AE175" s="3"/>
      <c r="AF175" s="3"/>
      <c r="AG175" s="12">
        <f>COUNTIF(Table13[[#This Row],[Catalogue of the Museum of London Antiquities 1854]:[Illustrations of Roman London 1859]],"=y")</f>
        <v>2</v>
      </c>
      <c r="AH175" s="12" t="str">
        <f>CONCATENATE(Table13[[#This Row],[Surname]],", ",Table13[[#This Row],[First name]])</f>
        <v>Chalmers, John</v>
      </c>
    </row>
    <row r="176" spans="1:34" hidden="1" x14ac:dyDescent="0.25">
      <c r="A176" t="s">
        <v>191</v>
      </c>
      <c r="B176" t="s">
        <v>192</v>
      </c>
      <c r="D176" t="s">
        <v>9</v>
      </c>
      <c r="J176" t="s">
        <v>9</v>
      </c>
      <c r="P176" t="s">
        <v>193</v>
      </c>
      <c r="Q176" t="s">
        <v>194</v>
      </c>
      <c r="R176" s="3" t="s">
        <v>1199</v>
      </c>
      <c r="S176" t="s">
        <v>34</v>
      </c>
      <c r="V176" t="s">
        <v>9</v>
      </c>
      <c r="W176" s="3"/>
      <c r="X176" s="3" t="s">
        <v>9</v>
      </c>
      <c r="Y176" s="3" t="s">
        <v>9</v>
      </c>
      <c r="Z176" s="3"/>
      <c r="AA176" s="3"/>
      <c r="AB176" s="3"/>
      <c r="AC176" s="3"/>
      <c r="AD176" s="3"/>
      <c r="AE176" s="3"/>
      <c r="AF176" s="3"/>
      <c r="AG176" s="12">
        <f>COUNTIF(Table13[[#This Row],[Catalogue of the Museum of London Antiquities 1854]:[Illustrations of Roman London 1859]],"=y")</f>
        <v>3</v>
      </c>
      <c r="AH176" s="12" t="str">
        <f>CONCATENATE(Table13[[#This Row],[Surname]],", ",Table13[[#This Row],[First name]])</f>
        <v>Chalmers, Patrick</v>
      </c>
    </row>
    <row r="177" spans="1:34" hidden="1" x14ac:dyDescent="0.25">
      <c r="A177" t="s">
        <v>1863</v>
      </c>
      <c r="B177" t="s">
        <v>1864</v>
      </c>
      <c r="J177" t="s">
        <v>9</v>
      </c>
      <c r="P177" t="s">
        <v>1865</v>
      </c>
      <c r="Q177" t="s">
        <v>16</v>
      </c>
      <c r="R177" s="3" t="s">
        <v>16</v>
      </c>
      <c r="S177" t="s">
        <v>27</v>
      </c>
      <c r="W177" s="3"/>
      <c r="X177" s="3"/>
      <c r="Y177" s="3"/>
      <c r="Z177" s="3"/>
      <c r="AA177" s="3"/>
      <c r="AB177" s="3"/>
      <c r="AC177" s="3"/>
      <c r="AD177" s="3"/>
      <c r="AE177" s="3"/>
      <c r="AF177" s="3" t="s">
        <v>9</v>
      </c>
      <c r="AG177" s="12">
        <f>COUNTIF(Table13[[#This Row],[Catalogue of the Museum of London Antiquities 1854]:[Illustrations of Roman London 1859]],"=y")</f>
        <v>1</v>
      </c>
      <c r="AH177" s="12" t="str">
        <f>CONCATENATE(Table13[[#This Row],[Surname]],", ",Table13[[#This Row],[First name]])</f>
        <v>Chambers, David Noble</v>
      </c>
    </row>
    <row r="178" spans="1:34" hidden="1" x14ac:dyDescent="0.25">
      <c r="A178" t="s">
        <v>195</v>
      </c>
      <c r="B178" t="s">
        <v>196</v>
      </c>
      <c r="Q178" t="s">
        <v>197</v>
      </c>
      <c r="R178" s="3" t="s">
        <v>185</v>
      </c>
      <c r="S178" t="s">
        <v>27</v>
      </c>
      <c r="V178" t="s">
        <v>9</v>
      </c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12">
        <f>COUNTIF(Table13[[#This Row],[Catalogue of the Museum of London Antiquities 1854]:[Illustrations of Roman London 1859]],"=y")</f>
        <v>1</v>
      </c>
      <c r="AH178" s="12" t="str">
        <f>CONCATENATE(Table13[[#This Row],[Surname]],", ",Table13[[#This Row],[First name]])</f>
        <v>Chancellor, Frederick</v>
      </c>
    </row>
    <row r="179" spans="1:34" hidden="1" x14ac:dyDescent="0.25">
      <c r="A179" t="s">
        <v>29</v>
      </c>
      <c r="B179" t="s">
        <v>11</v>
      </c>
      <c r="C179" t="s">
        <v>335</v>
      </c>
      <c r="Q179" t="s">
        <v>233</v>
      </c>
      <c r="R179" s="3" t="s">
        <v>26</v>
      </c>
      <c r="S179" t="s">
        <v>27</v>
      </c>
      <c r="W179" s="3"/>
      <c r="X179" s="3"/>
      <c r="Y179" s="3"/>
      <c r="Z179" s="3" t="s">
        <v>9</v>
      </c>
      <c r="AA179" s="3" t="s">
        <v>9</v>
      </c>
      <c r="AB179" s="3"/>
      <c r="AC179" s="3"/>
      <c r="AD179" s="3"/>
      <c r="AE179" s="3"/>
      <c r="AF179" s="3"/>
      <c r="AG179" s="12">
        <f>COUNTIF(Table13[[#This Row],[Catalogue of the Museum of London Antiquities 1854]:[Illustrations of Roman London 1859]],"=y")</f>
        <v>2</v>
      </c>
      <c r="AH179" s="12" t="str">
        <f>CONCATENATE(Table13[[#This Row],[Surname]],", ",Table13[[#This Row],[First name]])</f>
        <v>Charles, John</v>
      </c>
    </row>
    <row r="180" spans="1:34" hidden="1" x14ac:dyDescent="0.25">
      <c r="A180" t="s">
        <v>29</v>
      </c>
      <c r="B180" t="s">
        <v>66</v>
      </c>
      <c r="P180" t="s">
        <v>198</v>
      </c>
      <c r="Q180" t="s">
        <v>199</v>
      </c>
      <c r="R180" s="3" t="s">
        <v>26</v>
      </c>
      <c r="S180" t="s">
        <v>27</v>
      </c>
      <c r="V180" t="s">
        <v>9</v>
      </c>
      <c r="W180" s="3" t="s">
        <v>9</v>
      </c>
      <c r="X180" s="3" t="s">
        <v>9</v>
      </c>
      <c r="Y180" s="3" t="s">
        <v>9</v>
      </c>
      <c r="Z180" s="3" t="s">
        <v>9</v>
      </c>
      <c r="AA180" s="3"/>
      <c r="AB180" s="3"/>
      <c r="AC180" s="3"/>
      <c r="AD180" s="3" t="s">
        <v>9</v>
      </c>
      <c r="AE180" s="3"/>
      <c r="AF180" s="3"/>
      <c r="AG180" s="12">
        <f>COUNTIF(Table13[[#This Row],[Catalogue of the Museum of London Antiquities 1854]:[Illustrations of Roman London 1859]],"=y")</f>
        <v>6</v>
      </c>
      <c r="AH180" s="12" t="str">
        <f>CONCATENATE(Table13[[#This Row],[Surname]],", ",Table13[[#This Row],[First name]])</f>
        <v>Charles, Thomas</v>
      </c>
    </row>
    <row r="181" spans="1:34" hidden="1" x14ac:dyDescent="0.25">
      <c r="A181" t="s">
        <v>1261</v>
      </c>
      <c r="B181" t="s">
        <v>7</v>
      </c>
      <c r="C181" t="s">
        <v>804</v>
      </c>
      <c r="I181" t="s">
        <v>73</v>
      </c>
      <c r="N181" t="s">
        <v>2218</v>
      </c>
      <c r="Q181" t="s">
        <v>12</v>
      </c>
      <c r="R181" s="3" t="s">
        <v>2061</v>
      </c>
      <c r="S181" t="s">
        <v>27</v>
      </c>
      <c r="W181" s="3"/>
      <c r="X181" s="3" t="s">
        <v>9</v>
      </c>
      <c r="Y181" s="3"/>
      <c r="Z181" s="3"/>
      <c r="AA181" s="3"/>
      <c r="AB181" s="3"/>
      <c r="AC181" s="3"/>
      <c r="AD181" s="3"/>
      <c r="AE181" s="3"/>
      <c r="AF181" s="3"/>
      <c r="AG181" s="12">
        <f>COUNTIF(Table13[[#This Row],[Catalogue of the Museum of London Antiquities 1854]:[Illustrations of Roman London 1859]],"=y")</f>
        <v>1</v>
      </c>
      <c r="AH181" s="12" t="str">
        <f>CONCATENATE(Table13[[#This Row],[Surname]],", ",Table13[[#This Row],[First name]])</f>
        <v>Charlton, Edward</v>
      </c>
    </row>
    <row r="182" spans="1:34" hidden="1" x14ac:dyDescent="0.25">
      <c r="A182" t="s">
        <v>1866</v>
      </c>
      <c r="B182" t="s">
        <v>1752</v>
      </c>
      <c r="C182" t="s">
        <v>1867</v>
      </c>
      <c r="N182" t="s">
        <v>2240</v>
      </c>
      <c r="O182" t="s">
        <v>9</v>
      </c>
      <c r="Q182" t="s">
        <v>1775</v>
      </c>
      <c r="R182" s="3" t="s">
        <v>885</v>
      </c>
      <c r="S182" t="s">
        <v>211</v>
      </c>
      <c r="U182" t="s">
        <v>2185</v>
      </c>
      <c r="W182" s="3"/>
      <c r="X182" s="3"/>
      <c r="Y182" s="3"/>
      <c r="Z182" s="3"/>
      <c r="AA182" s="3"/>
      <c r="AB182" s="3"/>
      <c r="AC182" s="3"/>
      <c r="AD182" s="3"/>
      <c r="AE182" s="3"/>
      <c r="AF182" s="3" t="s">
        <v>9</v>
      </c>
      <c r="AG182" s="12">
        <f>COUNTIF(Table13[[#This Row],[Catalogue of the Museum of London Antiquities 1854]:[Illustrations of Roman London 1859]],"=y")</f>
        <v>1</v>
      </c>
      <c r="AH182" s="12" t="str">
        <f>CONCATENATE(Table13[[#This Row],[Surname]],", ",Table13[[#This Row],[First name]])</f>
        <v>Charma, A</v>
      </c>
    </row>
    <row r="183" spans="1:34" hidden="1" x14ac:dyDescent="0.25">
      <c r="A183" t="s">
        <v>1309</v>
      </c>
      <c r="Q183" t="s">
        <v>150</v>
      </c>
      <c r="R183" s="3" t="s">
        <v>3253</v>
      </c>
      <c r="S183" t="s">
        <v>27</v>
      </c>
      <c r="U183" t="s">
        <v>1309</v>
      </c>
      <c r="W183" s="3"/>
      <c r="X183" s="3"/>
      <c r="Y183" s="3" t="s">
        <v>9</v>
      </c>
      <c r="Z183" s="3" t="s">
        <v>9</v>
      </c>
      <c r="AA183" s="3"/>
      <c r="AB183" s="3"/>
      <c r="AC183" s="3"/>
      <c r="AD183" s="3"/>
      <c r="AE183" s="3"/>
      <c r="AF183" s="3"/>
      <c r="AG183" s="12">
        <f>COUNTIF(Table13[[#This Row],[Catalogue of the Museum of London Antiquities 1854]:[Illustrations of Roman London 1859]],"=y")</f>
        <v>2</v>
      </c>
      <c r="AH183" s="12" t="str">
        <f>CONCATENATE(Table13[[#This Row],[Surname]],", ",Table13[[#This Row],[First name]])</f>
        <v xml:space="preserve">Chichester Library Society, </v>
      </c>
    </row>
    <row r="184" spans="1:34" hidden="1" x14ac:dyDescent="0.25">
      <c r="A184" t="s">
        <v>1491</v>
      </c>
      <c r="B184" t="s">
        <v>1492</v>
      </c>
      <c r="P184" t="s">
        <v>1548</v>
      </c>
      <c r="Q184" t="s">
        <v>16</v>
      </c>
      <c r="R184" s="3" t="s">
        <v>16</v>
      </c>
      <c r="S184" t="s">
        <v>27</v>
      </c>
      <c r="W184" s="3"/>
      <c r="X184" s="3"/>
      <c r="Y184" s="3"/>
      <c r="Z184" s="3"/>
      <c r="AA184" s="3" t="s">
        <v>9</v>
      </c>
      <c r="AB184" s="3" t="s">
        <v>9</v>
      </c>
      <c r="AC184" s="3" t="s">
        <v>9</v>
      </c>
      <c r="AD184" s="3"/>
      <c r="AE184" s="3"/>
      <c r="AF184" s="3" t="s">
        <v>9</v>
      </c>
      <c r="AG184" s="12">
        <f>COUNTIF(Table13[[#This Row],[Catalogue of the Museum of London Antiquities 1854]:[Illustrations of Roman London 1859]],"=y")</f>
        <v>4</v>
      </c>
      <c r="AH184" s="12" t="str">
        <f>CONCATENATE(Table13[[#This Row],[Surname]],", ",Table13[[#This Row],[First name]])</f>
        <v>Chidley, John A</v>
      </c>
    </row>
    <row r="185" spans="1:34" x14ac:dyDescent="0.25">
      <c r="A185" s="3" t="s">
        <v>200</v>
      </c>
      <c r="B185" s="3" t="s">
        <v>125</v>
      </c>
      <c r="C185" s="3" t="s">
        <v>941</v>
      </c>
      <c r="D185" s="3" t="s">
        <v>9</v>
      </c>
      <c r="E185" s="3" t="s">
        <v>9</v>
      </c>
      <c r="F185" s="3"/>
      <c r="G185" s="3"/>
      <c r="H185" s="3" t="s">
        <v>9</v>
      </c>
      <c r="I185" s="3" t="s">
        <v>48</v>
      </c>
      <c r="J185" s="3" t="s">
        <v>9</v>
      </c>
      <c r="K185" s="3" t="s">
        <v>9</v>
      </c>
      <c r="L185" s="3"/>
      <c r="M185" s="3"/>
      <c r="N185" s="3"/>
      <c r="O185" s="3"/>
      <c r="P185" s="3" t="s">
        <v>1868</v>
      </c>
      <c r="Q185" s="3" t="s">
        <v>16</v>
      </c>
      <c r="R185" s="3" t="s">
        <v>16</v>
      </c>
      <c r="S185" s="3" t="s">
        <v>27</v>
      </c>
      <c r="T185" s="3"/>
      <c r="U185" s="3"/>
      <c r="V185" s="3" t="s">
        <v>9</v>
      </c>
      <c r="W185" s="3"/>
      <c r="X185" s="3"/>
      <c r="Y185" s="3" t="s">
        <v>9</v>
      </c>
      <c r="Z185" s="3" t="s">
        <v>9</v>
      </c>
      <c r="AA185" s="3" t="s">
        <v>9</v>
      </c>
      <c r="AB185" s="3"/>
      <c r="AC185" s="3"/>
      <c r="AD185" s="3"/>
      <c r="AE185" s="3"/>
      <c r="AF185" s="3"/>
      <c r="AG185" s="12">
        <f>COUNTIF(Table13[[#This Row],[Catalogue of the Museum of London Antiquities 1854]:[Illustrations of Roman London 1859]],"=y")</f>
        <v>4</v>
      </c>
      <c r="AH185" s="12" t="str">
        <f>CONCATENATE(Table13[[#This Row],[Surname]],", ",Table13[[#This Row],[First name]])</f>
        <v>Christmas, Henry</v>
      </c>
    </row>
    <row r="186" spans="1:34" hidden="1" x14ac:dyDescent="0.25">
      <c r="A186" t="s">
        <v>203</v>
      </c>
      <c r="B186" t="s">
        <v>1869</v>
      </c>
      <c r="I186" t="s">
        <v>585</v>
      </c>
      <c r="P186" t="s">
        <v>1870</v>
      </c>
      <c r="Q186" t="s">
        <v>16</v>
      </c>
      <c r="R186" s="3" t="s">
        <v>16</v>
      </c>
      <c r="S186" t="s">
        <v>27</v>
      </c>
      <c r="W186" s="3"/>
      <c r="X186" s="3"/>
      <c r="Y186" s="3"/>
      <c r="Z186" s="3"/>
      <c r="AA186" s="3"/>
      <c r="AB186" s="3"/>
      <c r="AC186" s="3"/>
      <c r="AD186" s="3"/>
      <c r="AE186" s="3"/>
      <c r="AF186" s="3" t="s">
        <v>9</v>
      </c>
      <c r="AG186" s="12">
        <f>COUNTIF(Table13[[#This Row],[Catalogue of the Museum of London Antiquities 1854]:[Illustrations of Roman London 1859]],"=y")</f>
        <v>1</v>
      </c>
      <c r="AH186" s="12" t="str">
        <f>CONCATENATE(Table13[[#This Row],[Surname]],", ",Table13[[#This Row],[First name]])</f>
        <v>Clarke, Hyde</v>
      </c>
    </row>
    <row r="187" spans="1:34" hidden="1" x14ac:dyDescent="0.25">
      <c r="A187" t="s">
        <v>203</v>
      </c>
      <c r="B187" t="s">
        <v>113</v>
      </c>
      <c r="D187" t="s">
        <v>9</v>
      </c>
      <c r="P187" t="s">
        <v>851</v>
      </c>
      <c r="Q187" t="s">
        <v>753</v>
      </c>
      <c r="R187" s="3" t="s">
        <v>128</v>
      </c>
      <c r="S187" t="s">
        <v>27</v>
      </c>
      <c r="W187" s="3"/>
      <c r="X187" s="3"/>
      <c r="Y187" s="3" t="s">
        <v>9</v>
      </c>
      <c r="Z187" s="3" t="s">
        <v>9</v>
      </c>
      <c r="AA187" s="3"/>
      <c r="AB187" s="3"/>
      <c r="AC187" s="3"/>
      <c r="AD187" s="3" t="s">
        <v>9</v>
      </c>
      <c r="AE187" s="3"/>
      <c r="AF187" s="3"/>
      <c r="AG187" s="12">
        <f>COUNTIF(Table13[[#This Row],[Catalogue of the Museum of London Antiquities 1854]:[Illustrations of Roman London 1859]],"=y")</f>
        <v>3</v>
      </c>
      <c r="AH187" s="12" t="str">
        <f>CONCATENATE(Table13[[#This Row],[Surname]],", ",Table13[[#This Row],[First name]])</f>
        <v>Clarke, James</v>
      </c>
    </row>
    <row r="188" spans="1:34" hidden="1" x14ac:dyDescent="0.25">
      <c r="A188" t="s">
        <v>203</v>
      </c>
      <c r="B188" t="s">
        <v>40</v>
      </c>
      <c r="P188" t="s">
        <v>204</v>
      </c>
      <c r="Q188" t="s">
        <v>205</v>
      </c>
      <c r="R188" s="3" t="s">
        <v>185</v>
      </c>
      <c r="S188" t="s">
        <v>27</v>
      </c>
      <c r="V188" t="s">
        <v>9</v>
      </c>
      <c r="W188" s="3" t="s">
        <v>9</v>
      </c>
      <c r="X188" s="3" t="s">
        <v>9</v>
      </c>
      <c r="Y188" s="3" t="s">
        <v>9</v>
      </c>
      <c r="Z188" s="3" t="s">
        <v>9</v>
      </c>
      <c r="AA188" s="3" t="s">
        <v>9</v>
      </c>
      <c r="AB188" s="3" t="s">
        <v>9</v>
      </c>
      <c r="AC188" s="3" t="s">
        <v>9</v>
      </c>
      <c r="AD188" s="3" t="s">
        <v>9</v>
      </c>
      <c r="AE188" s="3"/>
      <c r="AF188" s="3" t="s">
        <v>9</v>
      </c>
      <c r="AG188" s="12">
        <f>COUNTIF(Table13[[#This Row],[Catalogue of the Museum of London Antiquities 1854]:[Illustrations of Roman London 1859]],"=y")</f>
        <v>10</v>
      </c>
      <c r="AH188" s="12" t="str">
        <f>CONCATENATE(Table13[[#This Row],[Surname]],", ",Table13[[#This Row],[First name]])</f>
        <v>Clarke, Joseph</v>
      </c>
    </row>
    <row r="189" spans="1:34" hidden="1" x14ac:dyDescent="0.25">
      <c r="A189" s="3" t="s">
        <v>201</v>
      </c>
      <c r="B189" s="3" t="s">
        <v>11</v>
      </c>
      <c r="C189" s="3" t="s">
        <v>202</v>
      </c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 t="s">
        <v>1871</v>
      </c>
      <c r="Q189" s="3" t="s">
        <v>1872</v>
      </c>
      <c r="R189" s="3" t="s">
        <v>2061</v>
      </c>
      <c r="S189" s="3" t="s">
        <v>27</v>
      </c>
      <c r="T189" s="3"/>
      <c r="U189" s="3"/>
      <c r="V189" s="3" t="s">
        <v>9</v>
      </c>
      <c r="W189" s="3"/>
      <c r="X189" s="3" t="s">
        <v>9</v>
      </c>
      <c r="Y189" s="3"/>
      <c r="Z189" s="3" t="s">
        <v>9</v>
      </c>
      <c r="AA189" s="3" t="s">
        <v>9</v>
      </c>
      <c r="AB189" s="3" t="s">
        <v>9</v>
      </c>
      <c r="AC189" s="3" t="s">
        <v>9</v>
      </c>
      <c r="AD189" s="3"/>
      <c r="AE189" s="3" t="s">
        <v>9</v>
      </c>
      <c r="AF189" s="3" t="s">
        <v>9</v>
      </c>
      <c r="AG189" s="12">
        <f>COUNTIF(Table13[[#This Row],[Catalogue of the Museum of London Antiquities 1854]:[Illustrations of Roman London 1859]],"=y")</f>
        <v>8</v>
      </c>
      <c r="AH189" s="12" t="str">
        <f>CONCATENATE(Table13[[#This Row],[Surname]],", ",Table13[[#This Row],[First name]])</f>
        <v>Clayton, John</v>
      </c>
    </row>
    <row r="190" spans="1:34" hidden="1" x14ac:dyDescent="0.25">
      <c r="A190" t="s">
        <v>1638</v>
      </c>
      <c r="B190" t="s">
        <v>495</v>
      </c>
      <c r="Q190" t="s">
        <v>1873</v>
      </c>
      <c r="R190" s="3" t="s">
        <v>1874</v>
      </c>
      <c r="S190" t="s">
        <v>1875</v>
      </c>
      <c r="W190" s="3"/>
      <c r="X190" s="3"/>
      <c r="Y190" s="3"/>
      <c r="Z190" s="3"/>
      <c r="AA190" s="3"/>
      <c r="AB190" s="3"/>
      <c r="AC190" s="3"/>
      <c r="AD190" s="3"/>
      <c r="AE190" s="3"/>
      <c r="AF190" s="3" t="s">
        <v>9</v>
      </c>
      <c r="AG190" s="12">
        <f>COUNTIF(Table13[[#This Row],[Catalogue of the Museum of London Antiquities 1854]:[Illustrations of Roman London 1859]],"=y")</f>
        <v>1</v>
      </c>
      <c r="AH190" s="12" t="str">
        <f>CONCATENATE(Table13[[#This Row],[Surname]],", ",Table13[[#This Row],[First name]])</f>
        <v>Coates, Andrew</v>
      </c>
    </row>
    <row r="191" spans="1:34" hidden="1" x14ac:dyDescent="0.25">
      <c r="A191" t="s">
        <v>1638</v>
      </c>
      <c r="B191" t="s">
        <v>45</v>
      </c>
      <c r="Q191" t="s">
        <v>163</v>
      </c>
      <c r="R191" s="3" t="s">
        <v>163</v>
      </c>
      <c r="S191" t="s">
        <v>34</v>
      </c>
      <c r="W191" s="3"/>
      <c r="X191" s="3"/>
      <c r="Y191" s="3"/>
      <c r="Z191" s="3"/>
      <c r="AA191" s="3"/>
      <c r="AB191" s="3"/>
      <c r="AC191" s="3"/>
      <c r="AD191" s="3"/>
      <c r="AE191" s="3"/>
      <c r="AF191" s="3" t="s">
        <v>9</v>
      </c>
      <c r="AG191" s="12">
        <f>COUNTIF(Table13[[#This Row],[Catalogue of the Museum of London Antiquities 1854]:[Illustrations of Roman London 1859]],"=y")</f>
        <v>1</v>
      </c>
      <c r="AH191" s="12" t="str">
        <f>CONCATENATE(Table13[[#This Row],[Surname]],", ",Table13[[#This Row],[First name]])</f>
        <v>Coates, George</v>
      </c>
    </row>
    <row r="192" spans="1:34" hidden="1" x14ac:dyDescent="0.25">
      <c r="A192" t="s">
        <v>1638</v>
      </c>
      <c r="B192" t="s">
        <v>246</v>
      </c>
      <c r="Q192" t="s">
        <v>1270</v>
      </c>
      <c r="R192" s="3" t="s">
        <v>1271</v>
      </c>
      <c r="S192" t="s">
        <v>34</v>
      </c>
      <c r="W192" s="3"/>
      <c r="X192" s="3"/>
      <c r="Y192" s="3"/>
      <c r="Z192" s="3"/>
      <c r="AA192" s="3"/>
      <c r="AB192" s="3"/>
      <c r="AC192" s="3"/>
      <c r="AD192" s="3"/>
      <c r="AE192" s="3"/>
      <c r="AF192" s="3" t="s">
        <v>9</v>
      </c>
      <c r="AG192" s="12">
        <f>COUNTIF(Table13[[#This Row],[Catalogue of the Museum of London Antiquities 1854]:[Illustrations of Roman London 1859]],"=y")</f>
        <v>1</v>
      </c>
      <c r="AH192" s="12" t="str">
        <f>CONCATENATE(Table13[[#This Row],[Surname]],", ",Table13[[#This Row],[First name]])</f>
        <v>Coates, Peter</v>
      </c>
    </row>
    <row r="193" spans="1:34" x14ac:dyDescent="0.25">
      <c r="A193" t="s">
        <v>1638</v>
      </c>
      <c r="B193" t="s">
        <v>1639</v>
      </c>
      <c r="C193" t="s">
        <v>24</v>
      </c>
      <c r="E193" t="s">
        <v>9</v>
      </c>
      <c r="I193" t="s">
        <v>48</v>
      </c>
      <c r="P193" t="s">
        <v>1876</v>
      </c>
      <c r="Q193" t="s">
        <v>278</v>
      </c>
      <c r="R193" s="3" t="s">
        <v>26</v>
      </c>
      <c r="S193" t="s">
        <v>27</v>
      </c>
      <c r="W193" s="3"/>
      <c r="X193" s="3"/>
      <c r="Y193" s="3"/>
      <c r="Z193" s="3"/>
      <c r="AA193" s="3"/>
      <c r="AB193" s="3"/>
      <c r="AC193" s="3" t="s">
        <v>9</v>
      </c>
      <c r="AD193" s="3"/>
      <c r="AE193" s="3"/>
      <c r="AF193" s="3" t="s">
        <v>9</v>
      </c>
      <c r="AG193" s="12">
        <f>COUNTIF(Table13[[#This Row],[Catalogue of the Museum of London Antiquities 1854]:[Illustrations of Roman London 1859]],"=y")</f>
        <v>2</v>
      </c>
      <c r="AH193" s="12" t="str">
        <f>CONCATENATE(Table13[[#This Row],[Surname]],", ",Table13[[#This Row],[First name]])</f>
        <v>Coates, R P</v>
      </c>
    </row>
    <row r="194" spans="1:34" hidden="1" x14ac:dyDescent="0.25">
      <c r="A194" t="s">
        <v>1638</v>
      </c>
      <c r="B194" t="s">
        <v>66</v>
      </c>
      <c r="Q194" t="s">
        <v>1270</v>
      </c>
      <c r="R194" s="3" t="s">
        <v>1271</v>
      </c>
      <c r="S194" t="s">
        <v>34</v>
      </c>
      <c r="W194" s="3"/>
      <c r="X194" s="3"/>
      <c r="Y194" s="3"/>
      <c r="Z194" s="3"/>
      <c r="AA194" s="3"/>
      <c r="AB194" s="3"/>
      <c r="AC194" s="3"/>
      <c r="AD194" s="3"/>
      <c r="AE194" s="3"/>
      <c r="AF194" s="3" t="s">
        <v>9</v>
      </c>
      <c r="AG194" s="12">
        <f>COUNTIF(Table13[[#This Row],[Catalogue of the Museum of London Antiquities 1854]:[Illustrations of Roman London 1859]],"=y")</f>
        <v>1</v>
      </c>
      <c r="AH194" s="12" t="str">
        <f>CONCATENATE(Table13[[#This Row],[Surname]],", ",Table13[[#This Row],[First name]])</f>
        <v>Coates, Thomas</v>
      </c>
    </row>
    <row r="195" spans="1:34" hidden="1" x14ac:dyDescent="0.25">
      <c r="A195" t="s">
        <v>206</v>
      </c>
      <c r="Q195" t="s">
        <v>184</v>
      </c>
      <c r="R195" s="3" t="s">
        <v>185</v>
      </c>
      <c r="S195" t="s">
        <v>27</v>
      </c>
      <c r="U195" t="s">
        <v>206</v>
      </c>
      <c r="V195" t="s">
        <v>9</v>
      </c>
      <c r="W195" s="3"/>
      <c r="X195" s="3"/>
      <c r="Y195" s="3" t="s">
        <v>9</v>
      </c>
      <c r="Z195" s="3"/>
      <c r="AA195" s="3"/>
      <c r="AB195" s="3"/>
      <c r="AC195" s="3"/>
      <c r="AD195" s="3"/>
      <c r="AE195" s="3"/>
      <c r="AF195" s="3"/>
      <c r="AG195" s="12">
        <f>COUNTIF(Table13[[#This Row],[Catalogue of the Museum of London Antiquities 1854]:[Illustrations of Roman London 1859]],"=y")</f>
        <v>2</v>
      </c>
      <c r="AH195" s="12" t="str">
        <f>CONCATENATE(Table13[[#This Row],[Surname]],", ",Table13[[#This Row],[First name]])</f>
        <v xml:space="preserve">Colchester Literary Institution, </v>
      </c>
    </row>
    <row r="196" spans="1:34" hidden="1" x14ac:dyDescent="0.25">
      <c r="A196" t="s">
        <v>852</v>
      </c>
      <c r="B196" t="s">
        <v>11</v>
      </c>
      <c r="P196" t="s">
        <v>853</v>
      </c>
      <c r="Q196" t="s">
        <v>854</v>
      </c>
      <c r="R196" s="3" t="s">
        <v>26</v>
      </c>
      <c r="S196" t="s">
        <v>27</v>
      </c>
      <c r="W196" s="3"/>
      <c r="X196" s="3"/>
      <c r="Y196" s="3"/>
      <c r="Z196" s="3"/>
      <c r="AA196" s="3"/>
      <c r="AB196" s="3"/>
      <c r="AC196" s="3"/>
      <c r="AD196" s="3" t="s">
        <v>9</v>
      </c>
      <c r="AE196" s="3"/>
      <c r="AF196" s="3"/>
      <c r="AG196" s="12">
        <f>COUNTIF(Table13[[#This Row],[Catalogue of the Museum of London Antiquities 1854]:[Illustrations of Roman London 1859]],"=y")</f>
        <v>1</v>
      </c>
      <c r="AH196" s="12" t="str">
        <f>CONCATENATE(Table13[[#This Row],[Surname]],", ",Table13[[#This Row],[First name]])</f>
        <v>Cobb, John</v>
      </c>
    </row>
    <row r="197" spans="1:34" hidden="1" x14ac:dyDescent="0.25">
      <c r="A197" t="s">
        <v>852</v>
      </c>
      <c r="B197" t="s">
        <v>855</v>
      </c>
      <c r="P197" t="s">
        <v>1877</v>
      </c>
      <c r="Q197" t="s">
        <v>1878</v>
      </c>
      <c r="R197" s="3" t="s">
        <v>26</v>
      </c>
      <c r="S197" t="s">
        <v>27</v>
      </c>
      <c r="W197" s="3"/>
      <c r="X197" s="3"/>
      <c r="Y197" s="3"/>
      <c r="Z197" s="3"/>
      <c r="AA197" s="3"/>
      <c r="AB197" s="3"/>
      <c r="AC197" s="3"/>
      <c r="AD197" s="3" t="s">
        <v>9</v>
      </c>
      <c r="AE197" s="3"/>
      <c r="AF197" s="3" t="s">
        <v>9</v>
      </c>
      <c r="AG197" s="12">
        <f>COUNTIF(Table13[[#This Row],[Catalogue of the Museum of London Antiquities 1854]:[Illustrations of Roman London 1859]],"=y")</f>
        <v>2</v>
      </c>
      <c r="AH197" s="12" t="str">
        <f>CONCATENATE(Table13[[#This Row],[Surname]],", ",Table13[[#This Row],[First name]])</f>
        <v>Cobb, William Wise</v>
      </c>
    </row>
    <row r="198" spans="1:34" hidden="1" x14ac:dyDescent="0.25">
      <c r="A198" t="s">
        <v>207</v>
      </c>
      <c r="B198" t="s">
        <v>3257</v>
      </c>
      <c r="C198" t="s">
        <v>3264</v>
      </c>
      <c r="G198" t="s">
        <v>9</v>
      </c>
      <c r="J198" t="s">
        <v>9</v>
      </c>
      <c r="Q198" t="s">
        <v>210</v>
      </c>
      <c r="R198" s="3" t="s">
        <v>1023</v>
      </c>
      <c r="S198" t="s">
        <v>211</v>
      </c>
      <c r="V198" t="s">
        <v>9</v>
      </c>
      <c r="W198" s="3"/>
      <c r="X198" s="3"/>
      <c r="Y198" s="3"/>
      <c r="Z198" s="3"/>
      <c r="AA198" s="3"/>
      <c r="AB198" s="3"/>
      <c r="AC198" s="3"/>
      <c r="AD198" s="3"/>
      <c r="AE198" s="3"/>
      <c r="AF198" s="3" t="s">
        <v>9</v>
      </c>
      <c r="AG198" s="12">
        <f>COUNTIF(Table13[[#This Row],[Catalogue of the Museum of London Antiquities 1854]:[Illustrations of Roman London 1859]],"=y")</f>
        <v>2</v>
      </c>
      <c r="AH198" s="12" t="str">
        <f>CONCATENATE(Table13[[#This Row],[Surname]],", ",Table13[[#This Row],[First name]])</f>
        <v>Cochet, The Abbé</v>
      </c>
    </row>
    <row r="199" spans="1:34" hidden="1" x14ac:dyDescent="0.25">
      <c r="A199" t="s">
        <v>1879</v>
      </c>
      <c r="B199" t="s">
        <v>1880</v>
      </c>
      <c r="C199" t="s">
        <v>1041</v>
      </c>
      <c r="P199" t="s">
        <v>1881</v>
      </c>
      <c r="Q199" t="s">
        <v>16</v>
      </c>
      <c r="R199" s="3" t="s">
        <v>16</v>
      </c>
      <c r="S199" t="s">
        <v>27</v>
      </c>
      <c r="W199" s="3"/>
      <c r="X199" s="3"/>
      <c r="Y199" s="3"/>
      <c r="Z199" s="3"/>
      <c r="AA199" s="3"/>
      <c r="AB199" s="3"/>
      <c r="AC199" s="3"/>
      <c r="AD199" s="3"/>
      <c r="AE199" s="3"/>
      <c r="AF199" s="3" t="s">
        <v>9</v>
      </c>
      <c r="AG199" s="12">
        <f>COUNTIF(Table13[[#This Row],[Catalogue of the Museum of London Antiquities 1854]:[Illustrations of Roman London 1859]],"=y")</f>
        <v>1</v>
      </c>
      <c r="AH199" s="12" t="str">
        <f>CONCATENATE(Table13[[#This Row],[Surname]],", ",Table13[[#This Row],[First name]])</f>
        <v>Cocks, Thomas Somers</v>
      </c>
    </row>
    <row r="200" spans="1:34" hidden="1" x14ac:dyDescent="0.25">
      <c r="A200" t="s">
        <v>212</v>
      </c>
      <c r="B200" t="s">
        <v>213</v>
      </c>
      <c r="P200" t="s">
        <v>214</v>
      </c>
      <c r="Q200" t="s">
        <v>2316</v>
      </c>
      <c r="R200" s="3" t="s">
        <v>215</v>
      </c>
      <c r="S200" t="s">
        <v>27</v>
      </c>
      <c r="V200" t="s">
        <v>9</v>
      </c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12">
        <f>COUNTIF(Table13[[#This Row],[Catalogue of the Museum of London Antiquities 1854]:[Illustrations of Roman London 1859]],"=y")</f>
        <v>1</v>
      </c>
      <c r="AH200" s="12" t="str">
        <f>CONCATENATE(Table13[[#This Row],[Surname]],", ",Table13[[#This Row],[First name]])</f>
        <v>Cole, Henry Dennett</v>
      </c>
    </row>
    <row r="201" spans="1:34" hidden="1" x14ac:dyDescent="0.25">
      <c r="A201" t="s">
        <v>212</v>
      </c>
      <c r="B201" t="s">
        <v>81</v>
      </c>
      <c r="J201" t="s">
        <v>9</v>
      </c>
      <c r="P201" t="s">
        <v>1882</v>
      </c>
      <c r="Q201" t="s">
        <v>2282</v>
      </c>
      <c r="R201" s="3" t="s">
        <v>468</v>
      </c>
      <c r="S201" t="s">
        <v>27</v>
      </c>
      <c r="T201" t="s">
        <v>9</v>
      </c>
      <c r="V201" t="s">
        <v>9</v>
      </c>
      <c r="W201" s="3"/>
      <c r="X201" s="3"/>
      <c r="Y201" s="3"/>
      <c r="Z201" s="3"/>
      <c r="AA201" s="3"/>
      <c r="AB201" s="3"/>
      <c r="AC201" s="3"/>
      <c r="AD201" s="3"/>
      <c r="AE201" s="3" t="s">
        <v>9</v>
      </c>
      <c r="AF201" s="3" t="s">
        <v>9</v>
      </c>
      <c r="AG201" s="12">
        <f>COUNTIF(Table13[[#This Row],[Catalogue of the Museum of London Antiquities 1854]:[Illustrations of Roman London 1859]],"=y")</f>
        <v>3</v>
      </c>
      <c r="AH201" s="12" t="str">
        <f>CONCATENATE(Table13[[#This Row],[Surname]],", ",Table13[[#This Row],[First name]])</f>
        <v>Cole, Robert</v>
      </c>
    </row>
    <row r="202" spans="1:34" x14ac:dyDescent="0.25">
      <c r="A202" t="s">
        <v>1883</v>
      </c>
      <c r="B202" t="s">
        <v>1884</v>
      </c>
      <c r="C202" t="s">
        <v>24</v>
      </c>
      <c r="E202" t="s">
        <v>9</v>
      </c>
      <c r="Q202" t="s">
        <v>1416</v>
      </c>
      <c r="R202" s="3" t="s">
        <v>468</v>
      </c>
      <c r="S202" t="s">
        <v>27</v>
      </c>
      <c r="W202" s="3"/>
      <c r="X202" s="3"/>
      <c r="Y202" s="3"/>
      <c r="Z202" s="3"/>
      <c r="AA202" s="3"/>
      <c r="AB202" s="3"/>
      <c r="AC202" s="3"/>
      <c r="AD202" s="3"/>
      <c r="AE202" s="3"/>
      <c r="AF202" s="3" t="s">
        <v>9</v>
      </c>
      <c r="AG202" s="12">
        <f>COUNTIF(Table13[[#This Row],[Catalogue of the Museum of London Antiquities 1854]:[Illustrations of Roman London 1859]],"=y")</f>
        <v>1</v>
      </c>
      <c r="AH202" s="12" t="str">
        <f>CONCATENATE(Table13[[#This Row],[Surname]],", ",Table13[[#This Row],[First name]])</f>
        <v>Coleman, J N</v>
      </c>
    </row>
    <row r="203" spans="1:34" hidden="1" x14ac:dyDescent="0.25">
      <c r="A203" t="s">
        <v>856</v>
      </c>
      <c r="B203" t="s">
        <v>857</v>
      </c>
      <c r="Q203" t="s">
        <v>858</v>
      </c>
      <c r="R203" s="3" t="s">
        <v>26</v>
      </c>
      <c r="S203" t="s">
        <v>27</v>
      </c>
      <c r="W203" s="3"/>
      <c r="X203" s="3"/>
      <c r="Y203" s="3"/>
      <c r="Z203" s="3"/>
      <c r="AA203" s="3"/>
      <c r="AB203" s="3"/>
      <c r="AC203" s="3"/>
      <c r="AD203" s="3" t="s">
        <v>9</v>
      </c>
      <c r="AE203" s="3"/>
      <c r="AF203" s="3"/>
      <c r="AG203" s="12">
        <f>COUNTIF(Table13[[#This Row],[Catalogue of the Museum of London Antiquities 1854]:[Illustrations of Roman London 1859]],"=y")</f>
        <v>1</v>
      </c>
      <c r="AH203" s="12" t="str">
        <f>CONCATENATE(Table13[[#This Row],[Surname]],", ",Table13[[#This Row],[First name]])</f>
        <v>Coles, William Lawrence</v>
      </c>
    </row>
    <row r="204" spans="1:34" x14ac:dyDescent="0.25">
      <c r="A204" t="s">
        <v>1640</v>
      </c>
      <c r="B204" t="s">
        <v>29</v>
      </c>
      <c r="C204" t="s">
        <v>24</v>
      </c>
      <c r="E204" t="s">
        <v>9</v>
      </c>
      <c r="I204" t="s">
        <v>48</v>
      </c>
      <c r="J204" t="s">
        <v>9</v>
      </c>
      <c r="Q204" t="s">
        <v>1641</v>
      </c>
      <c r="R204" s="3" t="s">
        <v>468</v>
      </c>
      <c r="S204" t="s">
        <v>27</v>
      </c>
      <c r="W204" s="3"/>
      <c r="X204" s="3"/>
      <c r="Y204" s="3"/>
      <c r="Z204" s="3"/>
      <c r="AA204" s="3"/>
      <c r="AB204" s="3"/>
      <c r="AC204" s="3" t="s">
        <v>9</v>
      </c>
      <c r="AD204" s="3"/>
      <c r="AE204" s="3"/>
      <c r="AF204" s="3"/>
      <c r="AG204" s="12">
        <f>COUNTIF(Table13[[#This Row],[Catalogue of the Museum of London Antiquities 1854]:[Illustrations of Roman London 1859]],"=y")</f>
        <v>1</v>
      </c>
      <c r="AH204" s="12" t="str">
        <f>CONCATENATE(Table13[[#This Row],[Surname]],", ",Table13[[#This Row],[First name]])</f>
        <v>Collier, Charles</v>
      </c>
    </row>
    <row r="205" spans="1:34" x14ac:dyDescent="0.25">
      <c r="A205" s="17" t="s">
        <v>859</v>
      </c>
      <c r="B205" s="17" t="s">
        <v>860</v>
      </c>
      <c r="C205" s="17" t="s">
        <v>24</v>
      </c>
      <c r="D205" s="17"/>
      <c r="E205" s="17" t="s">
        <v>9</v>
      </c>
      <c r="F205" s="17"/>
      <c r="G205" s="17"/>
      <c r="H205" s="17"/>
      <c r="I205" s="17" t="s">
        <v>613</v>
      </c>
      <c r="J205" s="17"/>
      <c r="K205" s="17"/>
      <c r="L205" s="17"/>
      <c r="M205" s="17"/>
      <c r="N205" s="17"/>
      <c r="O205" s="17"/>
      <c r="P205" s="17" t="s">
        <v>3234</v>
      </c>
      <c r="Q205" s="17" t="s">
        <v>50</v>
      </c>
      <c r="R205" s="17" t="s">
        <v>222</v>
      </c>
      <c r="S205" s="17" t="s">
        <v>27</v>
      </c>
      <c r="T205" s="17"/>
      <c r="U205" s="17"/>
      <c r="V205" s="17"/>
      <c r="W205" s="17" t="s">
        <v>9</v>
      </c>
      <c r="X205" s="17" t="s">
        <v>9</v>
      </c>
      <c r="Y205" s="17"/>
      <c r="Z205" s="17"/>
      <c r="AA205" s="17"/>
      <c r="AB205" s="17"/>
      <c r="AC205" s="17"/>
      <c r="AD205" s="17" t="s">
        <v>9</v>
      </c>
      <c r="AE205" s="17"/>
      <c r="AF205" s="17"/>
      <c r="AG205" s="18">
        <f>COUNTIF(Table13[[#This Row],[Catalogue of the Museum of London Antiquities 1854]:[Illustrations of Roman London 1859]],"=y")</f>
        <v>3</v>
      </c>
      <c r="AH205" s="18" t="str">
        <f>CONCATENATE(Table13[[#This Row],[Surname]],", ",Table13[[#This Row],[First name]])</f>
        <v>Collings, William Thomas</v>
      </c>
    </row>
    <row r="206" spans="1:34" x14ac:dyDescent="0.25">
      <c r="A206" t="s">
        <v>216</v>
      </c>
      <c r="B206" t="s">
        <v>125</v>
      </c>
      <c r="C206" t="s">
        <v>863</v>
      </c>
      <c r="E206" t="s">
        <v>9</v>
      </c>
      <c r="H206" t="s">
        <v>9</v>
      </c>
      <c r="I206" t="s">
        <v>862</v>
      </c>
      <c r="P206" t="s">
        <v>864</v>
      </c>
      <c r="Q206" t="s">
        <v>59</v>
      </c>
      <c r="R206" s="3" t="s">
        <v>489</v>
      </c>
      <c r="S206" t="s">
        <v>27</v>
      </c>
      <c r="W206" s="3"/>
      <c r="X206" s="3"/>
      <c r="Y206" s="3"/>
      <c r="Z206" s="3"/>
      <c r="AA206" s="3"/>
      <c r="AB206" s="3"/>
      <c r="AC206" s="3"/>
      <c r="AD206" s="3" t="s">
        <v>9</v>
      </c>
      <c r="AE206" s="3"/>
      <c r="AF206" s="3"/>
      <c r="AG206" s="12">
        <f>COUNTIF(Table13[[#This Row],[Catalogue of the Museum of London Antiquities 1854]:[Illustrations of Roman London 1859]],"=y")</f>
        <v>1</v>
      </c>
      <c r="AH206" s="12" t="str">
        <f>CONCATENATE(Table13[[#This Row],[Surname]],", ",Table13[[#This Row],[First name]])</f>
        <v>Combs, Henry</v>
      </c>
    </row>
    <row r="207" spans="1:34" hidden="1" x14ac:dyDescent="0.25">
      <c r="A207" t="s">
        <v>216</v>
      </c>
      <c r="B207" t="s">
        <v>1211</v>
      </c>
      <c r="P207" t="s">
        <v>1549</v>
      </c>
      <c r="Q207" t="s">
        <v>16</v>
      </c>
      <c r="R207" s="3" t="s">
        <v>16</v>
      </c>
      <c r="S207" t="s">
        <v>27</v>
      </c>
      <c r="V207" t="s">
        <v>9</v>
      </c>
      <c r="W207" s="3" t="s">
        <v>9</v>
      </c>
      <c r="X207" s="3" t="s">
        <v>9</v>
      </c>
      <c r="Y207" s="3" t="s">
        <v>9</v>
      </c>
      <c r="Z207" s="3" t="s">
        <v>9</v>
      </c>
      <c r="AA207" s="3" t="s">
        <v>9</v>
      </c>
      <c r="AB207" s="3" t="s">
        <v>9</v>
      </c>
      <c r="AC207" s="3" t="s">
        <v>9</v>
      </c>
      <c r="AD207" s="3" t="s">
        <v>9</v>
      </c>
      <c r="AE207" s="3"/>
      <c r="AF207" s="3"/>
      <c r="AG207" s="12">
        <f>COUNTIF(Table13[[#This Row],[Catalogue of the Museum of London Antiquities 1854]:[Illustrations of Roman London 1859]],"=y")</f>
        <v>9</v>
      </c>
      <c r="AH207" s="12" t="str">
        <f>CONCATENATE(Table13[[#This Row],[Surname]],", ",Table13[[#This Row],[First name]])</f>
        <v>Combs, William Addison</v>
      </c>
    </row>
    <row r="208" spans="1:34" hidden="1" x14ac:dyDescent="0.25">
      <c r="A208" t="s">
        <v>1642</v>
      </c>
      <c r="B208" t="s">
        <v>113</v>
      </c>
      <c r="J208" t="s">
        <v>9</v>
      </c>
      <c r="P208" t="s">
        <v>1643</v>
      </c>
      <c r="Q208" t="s">
        <v>16</v>
      </c>
      <c r="R208" s="3" t="s">
        <v>16</v>
      </c>
      <c r="S208" t="s">
        <v>27</v>
      </c>
      <c r="W208" s="3"/>
      <c r="X208" s="3"/>
      <c r="Y208" s="3"/>
      <c r="Z208" s="3"/>
      <c r="AA208" s="3"/>
      <c r="AB208" s="3"/>
      <c r="AC208" s="3" t="s">
        <v>9</v>
      </c>
      <c r="AD208" s="3"/>
      <c r="AE208" s="3"/>
      <c r="AF208" s="3"/>
      <c r="AG208" s="12">
        <f>COUNTIF(Table13[[#This Row],[Catalogue of the Museum of London Antiquities 1854]:[Illustrations of Roman London 1859]],"=y")</f>
        <v>1</v>
      </c>
      <c r="AH208" s="12" t="str">
        <f>CONCATENATE(Table13[[#This Row],[Surname]],", ",Table13[[#This Row],[First name]])</f>
        <v>Comerford, James</v>
      </c>
    </row>
    <row r="209" spans="1:34" hidden="1" x14ac:dyDescent="0.25">
      <c r="A209" t="s">
        <v>1212</v>
      </c>
      <c r="B209" t="s">
        <v>11</v>
      </c>
      <c r="J209" t="s">
        <v>9</v>
      </c>
      <c r="Q209" t="s">
        <v>755</v>
      </c>
      <c r="R209" s="3" t="s">
        <v>26</v>
      </c>
      <c r="S209" t="s">
        <v>27</v>
      </c>
      <c r="W209" s="3" t="s">
        <v>9</v>
      </c>
      <c r="X209" s="3"/>
      <c r="Y209" s="3"/>
      <c r="Z209" s="3"/>
      <c r="AA209" s="3"/>
      <c r="AB209" s="3"/>
      <c r="AC209" s="3"/>
      <c r="AD209" s="3"/>
      <c r="AE209" s="3"/>
      <c r="AF209" s="3"/>
      <c r="AG209" s="12">
        <f>COUNTIF(Table13[[#This Row],[Catalogue of the Museum of London Antiquities 1854]:[Illustrations of Roman London 1859]],"=y")</f>
        <v>1</v>
      </c>
      <c r="AH209" s="12" t="str">
        <f>CONCATENATE(Table13[[#This Row],[Surname]],", ",Table13[[#This Row],[First name]])</f>
        <v>Comport, John</v>
      </c>
    </row>
    <row r="210" spans="1:34" hidden="1" x14ac:dyDescent="0.25">
      <c r="A210" t="s">
        <v>1213</v>
      </c>
      <c r="B210" t="s">
        <v>2283</v>
      </c>
      <c r="C210" t="s">
        <v>2190</v>
      </c>
      <c r="D210" t="s">
        <v>9</v>
      </c>
      <c r="F210" t="s">
        <v>9</v>
      </c>
      <c r="I210" t="s">
        <v>1013</v>
      </c>
      <c r="J210" t="s">
        <v>9</v>
      </c>
      <c r="K210" t="s">
        <v>9</v>
      </c>
      <c r="N210" t="s">
        <v>2241</v>
      </c>
      <c r="P210" t="s">
        <v>2284</v>
      </c>
      <c r="Q210" t="s">
        <v>2285</v>
      </c>
      <c r="R210" s="3" t="s">
        <v>3252</v>
      </c>
      <c r="S210" t="s">
        <v>27</v>
      </c>
      <c r="T210" t="s">
        <v>9</v>
      </c>
      <c r="V210" t="s">
        <v>9</v>
      </c>
      <c r="W210" s="3" t="s">
        <v>9</v>
      </c>
      <c r="X210" s="3" t="s">
        <v>9</v>
      </c>
      <c r="Y210" s="3" t="s">
        <v>9</v>
      </c>
      <c r="Z210" s="3" t="s">
        <v>9</v>
      </c>
      <c r="AA210" s="3" t="s">
        <v>9</v>
      </c>
      <c r="AB210" s="3" t="s">
        <v>9</v>
      </c>
      <c r="AC210" s="3"/>
      <c r="AD210" s="3" t="s">
        <v>9</v>
      </c>
      <c r="AE210" s="3" t="s">
        <v>9</v>
      </c>
      <c r="AF210" s="3" t="s">
        <v>9</v>
      </c>
      <c r="AG210" s="12">
        <f>COUNTIF(Table13[[#This Row],[Catalogue of the Museum of London Antiquities 1854]:[Illustrations of Roman London 1859]],"=y")</f>
        <v>10</v>
      </c>
      <c r="AH210" s="12" t="str">
        <f>CONCATENATE(Table13[[#This Row],[Surname]],", ",Table13[[#This Row],[First name]])</f>
        <v>Conyngham, Albert Denison</v>
      </c>
    </row>
    <row r="211" spans="1:34" hidden="1" x14ac:dyDescent="0.25">
      <c r="A211" t="s">
        <v>217</v>
      </c>
      <c r="B211" t="s">
        <v>113</v>
      </c>
      <c r="P211" t="s">
        <v>218</v>
      </c>
      <c r="Q211" t="s">
        <v>219</v>
      </c>
      <c r="R211" s="3" t="s">
        <v>3252</v>
      </c>
      <c r="S211" t="s">
        <v>27</v>
      </c>
      <c r="V211" t="s">
        <v>9</v>
      </c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12">
        <f>COUNTIF(Table13[[#This Row],[Catalogue of the Museum of London Antiquities 1854]:[Illustrations of Roman London 1859]],"=y")</f>
        <v>1</v>
      </c>
      <c r="AH211" s="12" t="str">
        <f>CONCATENATE(Table13[[#This Row],[Surname]],", ",Table13[[#This Row],[First name]])</f>
        <v>Cook, James</v>
      </c>
    </row>
    <row r="212" spans="1:34" hidden="1" x14ac:dyDescent="0.25">
      <c r="A212" t="s">
        <v>217</v>
      </c>
      <c r="B212" t="s">
        <v>81</v>
      </c>
      <c r="P212" t="s">
        <v>865</v>
      </c>
      <c r="Q212" t="s">
        <v>866</v>
      </c>
      <c r="R212" s="3" t="s">
        <v>3252</v>
      </c>
      <c r="S212" t="s">
        <v>27</v>
      </c>
      <c r="V212" t="s">
        <v>9</v>
      </c>
      <c r="W212" s="3"/>
      <c r="X212" s="3"/>
      <c r="Y212" s="3"/>
      <c r="Z212" s="3"/>
      <c r="AA212" s="3"/>
      <c r="AB212" s="3"/>
      <c r="AC212" s="3"/>
      <c r="AD212" s="3" t="s">
        <v>9</v>
      </c>
      <c r="AE212" s="3"/>
      <c r="AF212" s="3"/>
      <c r="AG212" s="12">
        <f>COUNTIF(Table13[[#This Row],[Catalogue of the Museum of London Antiquities 1854]:[Illustrations of Roman London 1859]],"=y")</f>
        <v>2</v>
      </c>
      <c r="AH212" s="12" t="str">
        <f>CONCATENATE(Table13[[#This Row],[Surname]],", ",Table13[[#This Row],[First name]])</f>
        <v>Cook, Robert</v>
      </c>
    </row>
    <row r="213" spans="1:34" hidden="1" x14ac:dyDescent="0.25">
      <c r="A213" s="3" t="s">
        <v>220</v>
      </c>
      <c r="B213" s="3" t="s">
        <v>221</v>
      </c>
      <c r="C213" s="3" t="s">
        <v>202</v>
      </c>
      <c r="D213" s="3"/>
      <c r="E213" s="3"/>
      <c r="F213" s="3"/>
      <c r="G213" s="3"/>
      <c r="H213" s="3"/>
      <c r="I213" s="3"/>
      <c r="J213" s="3" t="s">
        <v>9</v>
      </c>
      <c r="K213" s="3"/>
      <c r="L213" s="3"/>
      <c r="M213" s="3"/>
      <c r="N213" s="3"/>
      <c r="O213" s="3"/>
      <c r="P213" s="3"/>
      <c r="Q213" s="3" t="s">
        <v>50</v>
      </c>
      <c r="R213" s="3" t="s">
        <v>222</v>
      </c>
      <c r="S213" s="3" t="s">
        <v>27</v>
      </c>
      <c r="T213" s="3"/>
      <c r="U213" s="3"/>
      <c r="V213" s="3" t="s">
        <v>9</v>
      </c>
      <c r="W213" s="3"/>
      <c r="X213" s="3"/>
      <c r="Y213" s="3"/>
      <c r="Z213" s="3"/>
      <c r="AA213" s="3"/>
      <c r="AB213" s="3"/>
      <c r="AC213" s="3"/>
      <c r="AD213" s="3"/>
      <c r="AE213" s="3"/>
      <c r="AF213" s="3" t="s">
        <v>9</v>
      </c>
      <c r="AG213" s="12">
        <f>COUNTIF(Table13[[#This Row],[Catalogue of the Museum of London Antiquities 1854]:[Illustrations of Roman London 1859]],"=y")</f>
        <v>2</v>
      </c>
      <c r="AH213" s="12" t="str">
        <f>CONCATENATE(Table13[[#This Row],[Surname]],", ",Table13[[#This Row],[First name]])</f>
        <v>Cooper, Charles Henry</v>
      </c>
    </row>
    <row r="214" spans="1:34" hidden="1" x14ac:dyDescent="0.25">
      <c r="A214" t="s">
        <v>220</v>
      </c>
      <c r="B214" t="s">
        <v>1739</v>
      </c>
      <c r="I214" t="s">
        <v>48</v>
      </c>
      <c r="P214" t="s">
        <v>1740</v>
      </c>
      <c r="Q214" t="s">
        <v>278</v>
      </c>
      <c r="R214" s="3" t="s">
        <v>26</v>
      </c>
      <c r="S214" t="s">
        <v>27</v>
      </c>
      <c r="W214" s="3"/>
      <c r="X214" s="3"/>
      <c r="Y214" s="3"/>
      <c r="Z214" s="3"/>
      <c r="AA214" s="3"/>
      <c r="AB214" s="3"/>
      <c r="AC214" s="3"/>
      <c r="AD214" s="3"/>
      <c r="AE214" s="3" t="s">
        <v>9</v>
      </c>
      <c r="AF214" s="3"/>
      <c r="AG214" s="12">
        <f>COUNTIF(Table13[[#This Row],[Catalogue of the Museum of London Antiquities 1854]:[Illustrations of Roman London 1859]],"=y")</f>
        <v>1</v>
      </c>
      <c r="AH214" s="12" t="str">
        <f>CONCATENATE(Table13[[#This Row],[Surname]],", ",Table13[[#This Row],[First name]])</f>
        <v>Cooper, George Miles</v>
      </c>
    </row>
    <row r="215" spans="1:34" hidden="1" x14ac:dyDescent="0.25">
      <c r="A215" t="s">
        <v>220</v>
      </c>
      <c r="B215" t="s">
        <v>223</v>
      </c>
      <c r="P215" t="s">
        <v>1885</v>
      </c>
      <c r="Q215" t="s">
        <v>1026</v>
      </c>
      <c r="R215" s="3" t="s">
        <v>3253</v>
      </c>
      <c r="S215" t="s">
        <v>27</v>
      </c>
      <c r="V215" t="s">
        <v>9</v>
      </c>
      <c r="W215" s="3"/>
      <c r="X215" s="3"/>
      <c r="Y215" s="3"/>
      <c r="Z215" s="3"/>
      <c r="AA215" s="3"/>
      <c r="AB215" s="3"/>
      <c r="AC215" s="3"/>
      <c r="AD215" s="3"/>
      <c r="AE215" s="3"/>
      <c r="AF215" s="3" t="s">
        <v>9</v>
      </c>
      <c r="AG215" s="12">
        <f>COUNTIF(Table13[[#This Row],[Catalogue of the Museum of London Antiquities 1854]:[Illustrations of Roman London 1859]],"=y")</f>
        <v>2</v>
      </c>
      <c r="AH215" s="12" t="str">
        <f>CONCATENATE(Table13[[#This Row],[Surname]],", ",Table13[[#This Row],[First name]])</f>
        <v>Cooper, Joseph Sidney</v>
      </c>
    </row>
    <row r="216" spans="1:34" hidden="1" x14ac:dyDescent="0.25">
      <c r="A216" t="s">
        <v>224</v>
      </c>
      <c r="B216" t="s">
        <v>867</v>
      </c>
      <c r="P216" t="s">
        <v>868</v>
      </c>
      <c r="Q216" t="s">
        <v>16</v>
      </c>
      <c r="R216" s="3" t="s">
        <v>16</v>
      </c>
      <c r="S216" t="s">
        <v>27</v>
      </c>
      <c r="W216" s="3"/>
      <c r="X216" s="3"/>
      <c r="Y216" s="3"/>
      <c r="Z216" s="3"/>
      <c r="AA216" s="3"/>
      <c r="AB216" s="3"/>
      <c r="AC216" s="3"/>
      <c r="AD216" s="3" t="s">
        <v>9</v>
      </c>
      <c r="AE216" s="3"/>
      <c r="AF216" s="3"/>
      <c r="AG216" s="12">
        <f>COUNTIF(Table13[[#This Row],[Catalogue of the Museum of London Antiquities 1854]:[Illustrations of Roman London 1859]],"=y")</f>
        <v>1</v>
      </c>
      <c r="AH216" s="12" t="str">
        <f>CONCATENATE(Table13[[#This Row],[Surname]],", ",Table13[[#This Row],[First name]])</f>
        <v>Corner, Charles Calvert</v>
      </c>
    </row>
    <row r="217" spans="1:34" hidden="1" x14ac:dyDescent="0.25">
      <c r="A217" s="3" t="s">
        <v>224</v>
      </c>
      <c r="B217" s="3" t="s">
        <v>225</v>
      </c>
      <c r="C217" s="3"/>
      <c r="D217" s="3" t="s">
        <v>9</v>
      </c>
      <c r="E217" s="3"/>
      <c r="F217" s="3"/>
      <c r="G217" s="3"/>
      <c r="H217" s="3"/>
      <c r="I217" s="3"/>
      <c r="J217" s="3" t="s">
        <v>9</v>
      </c>
      <c r="K217" s="3"/>
      <c r="L217" s="3"/>
      <c r="M217" s="3" t="s">
        <v>9</v>
      </c>
      <c r="N217" s="3" t="s">
        <v>1301</v>
      </c>
      <c r="O217" s="3"/>
      <c r="P217" s="3" t="s">
        <v>1431</v>
      </c>
      <c r="Q217" s="3" t="s">
        <v>226</v>
      </c>
      <c r="R217" s="3" t="s">
        <v>26</v>
      </c>
      <c r="S217" s="3" t="s">
        <v>27</v>
      </c>
      <c r="T217" s="3" t="s">
        <v>9</v>
      </c>
      <c r="U217" s="3"/>
      <c r="V217" s="3" t="s">
        <v>9</v>
      </c>
      <c r="W217" s="3" t="s">
        <v>9</v>
      </c>
      <c r="X217" s="3" t="s">
        <v>9</v>
      </c>
      <c r="Y217" s="3" t="s">
        <v>9</v>
      </c>
      <c r="Z217" s="3" t="s">
        <v>9</v>
      </c>
      <c r="AA217" s="3" t="s">
        <v>9</v>
      </c>
      <c r="AB217" s="3" t="s">
        <v>9</v>
      </c>
      <c r="AC217" s="3"/>
      <c r="AD217" s="3" t="s">
        <v>9</v>
      </c>
      <c r="AE217" s="3" t="s">
        <v>9</v>
      </c>
      <c r="AF217" s="3" t="s">
        <v>9</v>
      </c>
      <c r="AG217" s="12">
        <f>COUNTIF(Table13[[#This Row],[Catalogue of the Museum of London Antiquities 1854]:[Illustrations of Roman London 1859]],"=y")</f>
        <v>10</v>
      </c>
      <c r="AH217" s="12" t="str">
        <f>CONCATENATE(Table13[[#This Row],[Surname]],", ",Table13[[#This Row],[First name]])</f>
        <v>Corner, George Richard</v>
      </c>
    </row>
    <row r="218" spans="1:34" hidden="1" x14ac:dyDescent="0.25">
      <c r="A218" s="3" t="s">
        <v>227</v>
      </c>
      <c r="B218" s="3" t="s">
        <v>228</v>
      </c>
      <c r="C218" s="3"/>
      <c r="D218" s="3" t="s">
        <v>9</v>
      </c>
      <c r="E218" s="3"/>
      <c r="F218" s="3"/>
      <c r="G218" s="3"/>
      <c r="H218" s="3"/>
      <c r="I218" s="3"/>
      <c r="J218" s="3" t="s">
        <v>9</v>
      </c>
      <c r="K218" s="3" t="s">
        <v>9</v>
      </c>
      <c r="L218" s="3"/>
      <c r="M218" s="3"/>
      <c r="N218" s="3"/>
      <c r="O218" s="3"/>
      <c r="P218" s="3" t="s">
        <v>229</v>
      </c>
      <c r="Q218" s="3"/>
      <c r="R218" s="3" t="s">
        <v>230</v>
      </c>
      <c r="S218" s="3" t="s">
        <v>27</v>
      </c>
      <c r="T218" s="3"/>
      <c r="U218" s="3"/>
      <c r="V218" s="3" t="s">
        <v>9</v>
      </c>
      <c r="W218" s="3"/>
      <c r="X218" s="3"/>
      <c r="Y218" s="3"/>
      <c r="Z218" s="3"/>
      <c r="AA218" s="3"/>
      <c r="AB218" s="3"/>
      <c r="AC218" s="3"/>
      <c r="AD218" s="3" t="s">
        <v>9</v>
      </c>
      <c r="AE218" s="3"/>
      <c r="AF218" s="3"/>
      <c r="AG218" s="12">
        <f>COUNTIF(Table13[[#This Row],[Catalogue of the Museum of London Antiquities 1854]:[Illustrations of Roman London 1859]],"=y")</f>
        <v>2</v>
      </c>
      <c r="AH218" s="12" t="str">
        <f>CONCATENATE(Table13[[#This Row],[Surname]],", ",Table13[[#This Row],[First name]])</f>
        <v>Corney, Bolton</v>
      </c>
    </row>
    <row r="219" spans="1:34" x14ac:dyDescent="0.25">
      <c r="A219" t="s">
        <v>1886</v>
      </c>
      <c r="B219" t="s">
        <v>1887</v>
      </c>
      <c r="C219" t="s">
        <v>24</v>
      </c>
      <c r="E219" t="s">
        <v>9</v>
      </c>
      <c r="I219" t="s">
        <v>48</v>
      </c>
      <c r="P219" t="s">
        <v>1888</v>
      </c>
      <c r="Q219" t="s">
        <v>16</v>
      </c>
      <c r="R219" s="3" t="s">
        <v>16</v>
      </c>
      <c r="S219" t="s">
        <v>27</v>
      </c>
      <c r="W219" s="3"/>
      <c r="X219" s="3"/>
      <c r="Y219" s="3"/>
      <c r="Z219" s="3"/>
      <c r="AA219" s="3"/>
      <c r="AB219" s="3"/>
      <c r="AC219" s="3"/>
      <c r="AD219" s="3"/>
      <c r="AE219" s="3"/>
      <c r="AF219" s="3" t="s">
        <v>9</v>
      </c>
      <c r="AG219" s="12">
        <f>COUNTIF(Table13[[#This Row],[Catalogue of the Museum of London Antiquities 1854]:[Illustrations of Roman London 1859]],"=y")</f>
        <v>1</v>
      </c>
      <c r="AH219" s="12" t="str">
        <f>CONCATENATE(Table13[[#This Row],[Surname]],", ",Table13[[#This Row],[First name]])</f>
        <v>Cornthwaite, Tullie</v>
      </c>
    </row>
    <row r="220" spans="1:34" hidden="1" x14ac:dyDescent="0.25">
      <c r="A220" t="s">
        <v>869</v>
      </c>
      <c r="B220" t="s">
        <v>29</v>
      </c>
      <c r="P220" t="s">
        <v>870</v>
      </c>
      <c r="Q220" t="s">
        <v>16</v>
      </c>
      <c r="R220" s="3" t="s">
        <v>16</v>
      </c>
      <c r="S220" t="s">
        <v>27</v>
      </c>
      <c r="W220" s="3"/>
      <c r="X220" s="3"/>
      <c r="Y220" s="3"/>
      <c r="Z220" s="3"/>
      <c r="AA220" s="3"/>
      <c r="AB220" s="3"/>
      <c r="AC220" s="3"/>
      <c r="AD220" s="3" t="s">
        <v>9</v>
      </c>
      <c r="AE220" s="3"/>
      <c r="AF220" s="3"/>
      <c r="AG220" s="12">
        <f>COUNTIF(Table13[[#This Row],[Catalogue of the Museum of London Antiquities 1854]:[Illustrations of Roman London 1859]],"=y")</f>
        <v>1</v>
      </c>
      <c r="AH220" s="12" t="str">
        <f>CONCATENATE(Table13[[#This Row],[Surname]],", ",Table13[[#This Row],[First name]])</f>
        <v>Cornwell, Charles</v>
      </c>
    </row>
    <row r="221" spans="1:34" hidden="1" x14ac:dyDescent="0.25">
      <c r="A221" t="s">
        <v>1673</v>
      </c>
      <c r="Q221" t="s">
        <v>149</v>
      </c>
      <c r="R221" s="3" t="s">
        <v>400</v>
      </c>
      <c r="S221" t="s">
        <v>27</v>
      </c>
      <c r="U221" t="s">
        <v>1673</v>
      </c>
      <c r="W221" s="3"/>
      <c r="X221" s="3"/>
      <c r="Y221" s="3"/>
      <c r="Z221" s="3"/>
      <c r="AA221" s="3"/>
      <c r="AB221" s="3"/>
      <c r="AC221" s="3" t="s">
        <v>9</v>
      </c>
      <c r="AD221" s="3"/>
      <c r="AE221" s="3"/>
      <c r="AF221" s="3"/>
      <c r="AG221" s="12">
        <f>COUNTIF(Table13[[#This Row],[Catalogue of the Museum of London Antiquities 1854]:[Illustrations of Roman London 1859]],"=y")</f>
        <v>1</v>
      </c>
      <c r="AH221" s="12" t="str">
        <f>CONCATENATE(Table13[[#This Row],[Surname]],", ",Table13[[#This Row],[First name]])</f>
        <v xml:space="preserve">Corporation of Liverpool, </v>
      </c>
    </row>
    <row r="222" spans="1:34" hidden="1" x14ac:dyDescent="0.25">
      <c r="A222" t="s">
        <v>1493</v>
      </c>
      <c r="B222" t="s">
        <v>125</v>
      </c>
      <c r="P222" t="s">
        <v>1494</v>
      </c>
      <c r="Q222" t="s">
        <v>1494</v>
      </c>
      <c r="R222" s="3" t="s">
        <v>26</v>
      </c>
      <c r="S222" t="s">
        <v>27</v>
      </c>
      <c r="W222" s="3"/>
      <c r="X222" s="3"/>
      <c r="Y222" s="3"/>
      <c r="Z222" s="3"/>
      <c r="AA222" s="3" t="s">
        <v>9</v>
      </c>
      <c r="AB222" s="3" t="s">
        <v>9</v>
      </c>
      <c r="AC222" s="3"/>
      <c r="AD222" s="3"/>
      <c r="AE222" s="3"/>
      <c r="AF222" s="3"/>
      <c r="AG222" s="12">
        <f>COUNTIF(Table13[[#This Row],[Catalogue of the Museum of London Antiquities 1854]:[Illustrations of Roman London 1859]],"=y")</f>
        <v>2</v>
      </c>
      <c r="AH222" s="12" t="str">
        <f>CONCATENATE(Table13[[#This Row],[Surname]],", ",Table13[[#This Row],[First name]])</f>
        <v>Coulter, Henry</v>
      </c>
    </row>
    <row r="223" spans="1:34" hidden="1" x14ac:dyDescent="0.25">
      <c r="A223" t="s">
        <v>1889</v>
      </c>
      <c r="B223" t="s">
        <v>1890</v>
      </c>
      <c r="C223" t="s">
        <v>1891</v>
      </c>
      <c r="N223" t="s">
        <v>2215</v>
      </c>
      <c r="Q223" t="s">
        <v>1260</v>
      </c>
      <c r="R223" s="3" t="s">
        <v>400</v>
      </c>
      <c r="S223" t="s">
        <v>27</v>
      </c>
      <c r="W223" s="3"/>
      <c r="X223" s="3"/>
      <c r="Y223" s="3"/>
      <c r="Z223" s="3"/>
      <c r="AA223" s="3"/>
      <c r="AB223" s="3"/>
      <c r="AC223" s="3"/>
      <c r="AD223" s="3"/>
      <c r="AE223" s="3"/>
      <c r="AF223" s="3" t="s">
        <v>9</v>
      </c>
      <c r="AG223" s="12">
        <f>COUNTIF(Table13[[#This Row],[Catalogue of the Museum of London Antiquities 1854]:[Illustrations of Roman London 1859]],"=y")</f>
        <v>1</v>
      </c>
      <c r="AH223" s="12" t="str">
        <f>CONCATENATE(Table13[[#This Row],[Surname]],", ",Table13[[#This Row],[First name]])</f>
        <v>Coulthart, John Ross</v>
      </c>
    </row>
    <row r="224" spans="1:34" hidden="1" x14ac:dyDescent="0.25">
      <c r="A224" t="s">
        <v>871</v>
      </c>
      <c r="B224" t="s">
        <v>45</v>
      </c>
      <c r="P224" t="s">
        <v>872</v>
      </c>
      <c r="Q224" t="s">
        <v>16</v>
      </c>
      <c r="R224" s="3" t="s">
        <v>16</v>
      </c>
      <c r="S224" t="s">
        <v>27</v>
      </c>
      <c r="W224" s="3"/>
      <c r="X224" s="3"/>
      <c r="Y224" s="3"/>
      <c r="Z224" s="3"/>
      <c r="AA224" s="3"/>
      <c r="AB224" s="3"/>
      <c r="AC224" s="3"/>
      <c r="AD224" s="3" t="s">
        <v>9</v>
      </c>
      <c r="AE224" s="3"/>
      <c r="AF224" s="3"/>
      <c r="AG224" s="12">
        <f>COUNTIF(Table13[[#This Row],[Catalogue of the Museum of London Antiquities 1854]:[Illustrations of Roman London 1859]],"=y")</f>
        <v>1</v>
      </c>
      <c r="AH224" s="12" t="str">
        <f>CONCATENATE(Table13[[#This Row],[Surname]],", ",Table13[[#This Row],[First name]])</f>
        <v>Cowburn, George</v>
      </c>
    </row>
    <row r="225" spans="1:34" hidden="1" x14ac:dyDescent="0.25">
      <c r="A225" t="s">
        <v>231</v>
      </c>
      <c r="B225" t="s">
        <v>1215</v>
      </c>
      <c r="P225" t="s">
        <v>1216</v>
      </c>
      <c r="Q225" t="s">
        <v>16</v>
      </c>
      <c r="R225" s="3" t="s">
        <v>16</v>
      </c>
      <c r="S225" t="s">
        <v>27</v>
      </c>
      <c r="W225" s="3" t="s">
        <v>9</v>
      </c>
      <c r="X225" s="3" t="s">
        <v>9</v>
      </c>
      <c r="Y225" s="3"/>
      <c r="Z225" s="3"/>
      <c r="AA225" s="3"/>
      <c r="AB225" s="3"/>
      <c r="AC225" s="3"/>
      <c r="AD225" s="3"/>
      <c r="AE225" s="3"/>
      <c r="AF225" s="3"/>
      <c r="AG225" s="12">
        <f>COUNTIF(Table13[[#This Row],[Catalogue of the Museum of London Antiquities 1854]:[Illustrations of Roman London 1859]],"=y")</f>
        <v>2</v>
      </c>
      <c r="AH225" s="12" t="str">
        <f>CONCATENATE(Table13[[#This Row],[Surname]],", ",Table13[[#This Row],[First name]])</f>
        <v>Crafter, Jeremiah</v>
      </c>
    </row>
    <row r="226" spans="1:34" hidden="1" x14ac:dyDescent="0.25">
      <c r="A226" t="s">
        <v>231</v>
      </c>
      <c r="B226" t="s">
        <v>72</v>
      </c>
      <c r="P226" t="s">
        <v>232</v>
      </c>
      <c r="Q226" t="s">
        <v>233</v>
      </c>
      <c r="R226" s="3" t="s">
        <v>26</v>
      </c>
      <c r="S226" t="s">
        <v>27</v>
      </c>
      <c r="V226" t="s">
        <v>9</v>
      </c>
      <c r="W226" s="3" t="s">
        <v>9</v>
      </c>
      <c r="X226" s="3" t="s">
        <v>9</v>
      </c>
      <c r="Y226" s="3" t="s">
        <v>9</v>
      </c>
      <c r="Z226" s="3" t="s">
        <v>9</v>
      </c>
      <c r="AA226" s="3" t="s">
        <v>9</v>
      </c>
      <c r="AB226" s="3" t="s">
        <v>9</v>
      </c>
      <c r="AC226" s="3"/>
      <c r="AD226" s="3" t="s">
        <v>9</v>
      </c>
      <c r="AE226" s="3" t="s">
        <v>9</v>
      </c>
      <c r="AF226" s="3"/>
      <c r="AG226" s="12">
        <f>COUNTIF(Table13[[#This Row],[Catalogue of the Museum of London Antiquities 1854]:[Illustrations of Roman London 1859]],"=y")</f>
        <v>9</v>
      </c>
      <c r="AH226" s="12" t="str">
        <f>CONCATENATE(Table13[[#This Row],[Surname]],", ",Table13[[#This Row],[First name]])</f>
        <v>Crafter, William</v>
      </c>
    </row>
    <row r="227" spans="1:34" hidden="1" x14ac:dyDescent="0.25">
      <c r="A227" t="s">
        <v>1892</v>
      </c>
      <c r="B227" t="s">
        <v>1893</v>
      </c>
      <c r="D227" t="s">
        <v>9</v>
      </c>
      <c r="P227" t="s">
        <v>1894</v>
      </c>
      <c r="Q227" t="s">
        <v>33</v>
      </c>
      <c r="R227" s="3" t="s">
        <v>3266</v>
      </c>
      <c r="S227" t="s">
        <v>34</v>
      </c>
      <c r="W227" s="3"/>
      <c r="X227" s="3"/>
      <c r="Y227" s="3"/>
      <c r="Z227" s="3"/>
      <c r="AA227" s="3"/>
      <c r="AB227" s="3"/>
      <c r="AC227" s="3"/>
      <c r="AD227" s="3"/>
      <c r="AE227" s="3"/>
      <c r="AF227" s="3" t="s">
        <v>9</v>
      </c>
      <c r="AG227" s="12">
        <f>COUNTIF(Table13[[#This Row],[Catalogue of the Museum of London Antiquities 1854]:[Illustrations of Roman London 1859]],"=y")</f>
        <v>1</v>
      </c>
      <c r="AH227" s="12" t="str">
        <f>CONCATENATE(Table13[[#This Row],[Surname]],", ",Table13[[#This Row],[First name]])</f>
        <v>Craig, James Gibson</v>
      </c>
    </row>
    <row r="228" spans="1:34" hidden="1" x14ac:dyDescent="0.25">
      <c r="A228" t="s">
        <v>234</v>
      </c>
      <c r="B228" t="s">
        <v>7</v>
      </c>
      <c r="D228" t="s">
        <v>9</v>
      </c>
      <c r="Q228" t="s">
        <v>235</v>
      </c>
      <c r="R228" s="3" t="s">
        <v>26</v>
      </c>
      <c r="S228" t="s">
        <v>27</v>
      </c>
      <c r="V228" t="s">
        <v>9</v>
      </c>
      <c r="W228" s="3" t="s">
        <v>9</v>
      </c>
      <c r="X228" s="3"/>
      <c r="Y228" s="3"/>
      <c r="Z228" s="3"/>
      <c r="AA228" s="3"/>
      <c r="AB228" s="3"/>
      <c r="AC228" s="3"/>
      <c r="AD228" s="3"/>
      <c r="AE228" s="3"/>
      <c r="AF228" s="3"/>
      <c r="AG228" s="12">
        <f>COUNTIF(Table13[[#This Row],[Catalogue of the Museum of London Antiquities 1854]:[Illustrations of Roman London 1859]],"=y")</f>
        <v>2</v>
      </c>
      <c r="AH228" s="12" t="str">
        <f>CONCATENATE(Table13[[#This Row],[Surname]],", ",Table13[[#This Row],[First name]])</f>
        <v>Cresy, Edward</v>
      </c>
    </row>
    <row r="229" spans="1:34" hidden="1" x14ac:dyDescent="0.25">
      <c r="A229" t="s">
        <v>236</v>
      </c>
      <c r="B229" t="s">
        <v>1644</v>
      </c>
      <c r="J229" t="s">
        <v>9</v>
      </c>
      <c r="P229" t="s">
        <v>1495</v>
      </c>
      <c r="Q229" t="s">
        <v>16</v>
      </c>
      <c r="R229" s="3" t="s">
        <v>269</v>
      </c>
      <c r="S229" t="s">
        <v>27</v>
      </c>
      <c r="W229" s="3"/>
      <c r="X229" s="3"/>
      <c r="Y229" s="3"/>
      <c r="Z229" s="3" t="s">
        <v>9</v>
      </c>
      <c r="AA229" s="3" t="s">
        <v>9</v>
      </c>
      <c r="AB229" s="3" t="s">
        <v>9</v>
      </c>
      <c r="AC229" s="3" t="s">
        <v>9</v>
      </c>
      <c r="AD229" s="3"/>
      <c r="AE229" s="3"/>
      <c r="AF229" s="3"/>
      <c r="AG229" s="12">
        <f>COUNTIF(Table13[[#This Row],[Catalogue of the Museum of London Antiquities 1854]:[Illustrations of Roman London 1859]],"=y")</f>
        <v>4</v>
      </c>
      <c r="AH229" s="12" t="str">
        <f>CONCATENATE(Table13[[#This Row],[Surname]],", ",Table13[[#This Row],[First name]])</f>
        <v>Croker, T F Dillon</v>
      </c>
    </row>
    <row r="230" spans="1:34" hidden="1" x14ac:dyDescent="0.25">
      <c r="A230" s="3" t="s">
        <v>236</v>
      </c>
      <c r="B230" s="3" t="s">
        <v>1263</v>
      </c>
      <c r="C230" s="3" t="s">
        <v>2242</v>
      </c>
      <c r="D230" s="3" t="s">
        <v>9</v>
      </c>
      <c r="E230" s="3"/>
      <c r="F230" s="3"/>
      <c r="G230" s="3"/>
      <c r="H230" s="3"/>
      <c r="I230" s="3"/>
      <c r="J230" s="3" t="s">
        <v>9</v>
      </c>
      <c r="K230" s="3" t="s">
        <v>9</v>
      </c>
      <c r="L230" s="3"/>
      <c r="M230" s="3"/>
      <c r="N230" s="3" t="s">
        <v>2243</v>
      </c>
      <c r="O230" s="3"/>
      <c r="P230" s="3" t="s">
        <v>1217</v>
      </c>
      <c r="Q230" s="3" t="s">
        <v>16</v>
      </c>
      <c r="R230" s="3" t="s">
        <v>16</v>
      </c>
      <c r="S230" s="3" t="s">
        <v>27</v>
      </c>
      <c r="T230" s="3"/>
      <c r="U230" s="3"/>
      <c r="V230" s="3" t="s">
        <v>9</v>
      </c>
      <c r="W230" s="3" t="s">
        <v>9</v>
      </c>
      <c r="X230" s="3" t="s">
        <v>9</v>
      </c>
      <c r="Y230" s="3" t="s">
        <v>9</v>
      </c>
      <c r="Z230" s="3"/>
      <c r="AA230" s="3"/>
      <c r="AB230" s="3"/>
      <c r="AC230" s="3"/>
      <c r="AD230" s="3" t="s">
        <v>9</v>
      </c>
      <c r="AE230" s="3"/>
      <c r="AF230" s="3"/>
      <c r="AG230" s="12">
        <f>COUNTIF(Table13[[#This Row],[Catalogue of the Museum of London Antiquities 1854]:[Illustrations of Roman London 1859]],"=y")</f>
        <v>5</v>
      </c>
      <c r="AH230" s="12" t="str">
        <f>CONCATENATE(Table13[[#This Row],[Surname]],", ",Table13[[#This Row],[First name]])</f>
        <v>Croker, Thomas Crofton</v>
      </c>
    </row>
    <row r="231" spans="1:34" x14ac:dyDescent="0.25">
      <c r="A231" s="3" t="s">
        <v>237</v>
      </c>
      <c r="B231" s="3" t="s">
        <v>66</v>
      </c>
      <c r="C231" s="3" t="s">
        <v>873</v>
      </c>
      <c r="D231" s="3" t="s">
        <v>9</v>
      </c>
      <c r="E231" s="3" t="s">
        <v>9</v>
      </c>
      <c r="F231" s="3"/>
      <c r="G231" s="3"/>
      <c r="H231" s="3"/>
      <c r="I231" s="3" t="s">
        <v>874</v>
      </c>
      <c r="J231" s="3" t="s">
        <v>9</v>
      </c>
      <c r="K231" s="3"/>
      <c r="L231" s="3"/>
      <c r="M231" s="3"/>
      <c r="N231" s="3"/>
      <c r="O231" s="3"/>
      <c r="P231" s="3" t="s">
        <v>239</v>
      </c>
      <c r="Q231" s="3" t="s">
        <v>16</v>
      </c>
      <c r="R231" s="3" t="s">
        <v>16</v>
      </c>
      <c r="S231" s="3" t="s">
        <v>27</v>
      </c>
      <c r="T231" s="3"/>
      <c r="U231" s="3"/>
      <c r="V231" s="3" t="s">
        <v>9</v>
      </c>
      <c r="W231" s="3"/>
      <c r="X231" s="3"/>
      <c r="Y231" s="3"/>
      <c r="Z231" s="3"/>
      <c r="AA231" s="3"/>
      <c r="AB231" s="3"/>
      <c r="AC231" s="3"/>
      <c r="AD231" s="3" t="s">
        <v>9</v>
      </c>
      <c r="AE231" s="3"/>
      <c r="AF231" s="3"/>
      <c r="AG231" s="12">
        <f>COUNTIF(Table13[[#This Row],[Catalogue of the Museum of London Antiquities 1854]:[Illustrations of Roman London 1859]],"=y")</f>
        <v>2</v>
      </c>
      <c r="AH231" s="12" t="str">
        <f>CONCATENATE(Table13[[#This Row],[Surname]],", ",Table13[[#This Row],[First name]])</f>
        <v>Cromwell, Thomas</v>
      </c>
    </row>
    <row r="232" spans="1:34" hidden="1" x14ac:dyDescent="0.25">
      <c r="A232" t="s">
        <v>875</v>
      </c>
      <c r="B232" t="s">
        <v>61</v>
      </c>
      <c r="P232" t="s">
        <v>876</v>
      </c>
      <c r="Q232" t="s">
        <v>16</v>
      </c>
      <c r="R232" s="3" t="s">
        <v>16</v>
      </c>
      <c r="S232" t="s">
        <v>27</v>
      </c>
      <c r="W232" s="3"/>
      <c r="X232" s="3"/>
      <c r="Y232" s="3"/>
      <c r="Z232" s="3"/>
      <c r="AA232" s="3"/>
      <c r="AB232" s="3"/>
      <c r="AC232" s="3"/>
      <c r="AD232" s="3" t="s">
        <v>9</v>
      </c>
      <c r="AE232" s="3"/>
      <c r="AF232" s="3"/>
      <c r="AG232" s="12">
        <f>COUNTIF(Table13[[#This Row],[Catalogue of the Museum of London Antiquities 1854]:[Illustrations of Roman London 1859]],"=y")</f>
        <v>1</v>
      </c>
      <c r="AH232" s="12" t="str">
        <f>CONCATENATE(Table13[[#This Row],[Surname]],", ",Table13[[#This Row],[First name]])</f>
        <v>Crossley, Francis</v>
      </c>
    </row>
    <row r="233" spans="1:34" hidden="1" x14ac:dyDescent="0.25">
      <c r="A233" t="s">
        <v>1895</v>
      </c>
      <c r="Q233" t="s">
        <v>327</v>
      </c>
      <c r="R233" s="3" t="s">
        <v>328</v>
      </c>
      <c r="S233" t="s">
        <v>27</v>
      </c>
      <c r="W233" s="3"/>
      <c r="X233" s="3"/>
      <c r="Y233" s="3"/>
      <c r="Z233" s="3"/>
      <c r="AA233" s="3"/>
      <c r="AB233" s="3"/>
      <c r="AC233" s="3"/>
      <c r="AD233" s="3"/>
      <c r="AE233" s="3"/>
      <c r="AF233" s="3" t="s">
        <v>9</v>
      </c>
      <c r="AG233" s="12">
        <f>COUNTIF(Table13[[#This Row],[Catalogue of the Museum of London Antiquities 1854]:[Illustrations of Roman London 1859]],"=y")</f>
        <v>1</v>
      </c>
      <c r="AH233" s="12" t="str">
        <f>CONCATENATE(Table13[[#This Row],[Surname]],", ",Table13[[#This Row],[First name]])</f>
        <v xml:space="preserve">Crossley &amp; Clarke, </v>
      </c>
    </row>
    <row r="234" spans="1:34" hidden="1" x14ac:dyDescent="0.25">
      <c r="A234" t="s">
        <v>1550</v>
      </c>
      <c r="B234" t="s">
        <v>7</v>
      </c>
      <c r="Q234" t="s">
        <v>1502</v>
      </c>
      <c r="R234" s="3" t="s">
        <v>26</v>
      </c>
      <c r="S234" t="s">
        <v>27</v>
      </c>
      <c r="W234" s="3"/>
      <c r="X234" s="3"/>
      <c r="Y234" s="3"/>
      <c r="Z234" s="3"/>
      <c r="AA234" s="3"/>
      <c r="AB234" s="3" t="s">
        <v>9</v>
      </c>
      <c r="AC234" s="3"/>
      <c r="AD234" s="3"/>
      <c r="AE234" s="3"/>
      <c r="AF234" s="3"/>
      <c r="AG234" s="12">
        <f>COUNTIF(Table13[[#This Row],[Catalogue of the Museum of London Antiquities 1854]:[Illustrations of Roman London 1859]],"=y")</f>
        <v>1</v>
      </c>
      <c r="AH234" s="12" t="str">
        <f>CONCATENATE(Table13[[#This Row],[Surname]],", ",Table13[[#This Row],[First name]])</f>
        <v>Crow, Edward</v>
      </c>
    </row>
    <row r="235" spans="1:34" hidden="1" x14ac:dyDescent="0.25">
      <c r="A235" t="s">
        <v>877</v>
      </c>
      <c r="B235" t="s">
        <v>878</v>
      </c>
      <c r="D235" t="s">
        <v>9</v>
      </c>
      <c r="J235" t="s">
        <v>9</v>
      </c>
      <c r="P235" t="s">
        <v>2195</v>
      </c>
      <c r="Q235" t="s">
        <v>16</v>
      </c>
      <c r="R235" s="3" t="s">
        <v>16</v>
      </c>
      <c r="S235" t="s">
        <v>27</v>
      </c>
      <c r="W235" s="3"/>
      <c r="X235" s="3" t="s">
        <v>9</v>
      </c>
      <c r="Y235" s="3"/>
      <c r="Z235" s="3"/>
      <c r="AA235" s="3"/>
      <c r="AB235" s="3"/>
      <c r="AC235" s="3"/>
      <c r="AD235" s="3" t="s">
        <v>9</v>
      </c>
      <c r="AE235" s="3"/>
      <c r="AF235" s="3"/>
      <c r="AG235" s="12">
        <f>COUNTIF(Table13[[#This Row],[Catalogue of the Museum of London Antiquities 1854]:[Illustrations of Roman London 1859]],"=y")</f>
        <v>2</v>
      </c>
      <c r="AH235" s="12" t="str">
        <f>CONCATENATE(Table13[[#This Row],[Surname]],", ",Table13[[#This Row],[First name]])</f>
        <v>Cuff, James Dodsley</v>
      </c>
    </row>
    <row r="236" spans="1:34" hidden="1" x14ac:dyDescent="0.25">
      <c r="A236" t="s">
        <v>240</v>
      </c>
      <c r="C236" t="s">
        <v>335</v>
      </c>
      <c r="P236" t="s">
        <v>1897</v>
      </c>
      <c r="Q236" t="s">
        <v>16</v>
      </c>
      <c r="R236" s="3" t="s">
        <v>16</v>
      </c>
      <c r="S236" t="s">
        <v>27</v>
      </c>
      <c r="W236" s="3"/>
      <c r="X236" s="3"/>
      <c r="Y236" s="3"/>
      <c r="Z236" s="3"/>
      <c r="AA236" s="3"/>
      <c r="AB236" s="3"/>
      <c r="AC236" s="3"/>
      <c r="AD236" s="3"/>
      <c r="AE236" s="3"/>
      <c r="AF236" s="3" t="s">
        <v>9</v>
      </c>
      <c r="AG236" s="12">
        <f>COUNTIF(Table13[[#This Row],[Catalogue of the Museum of London Antiquities 1854]:[Illustrations of Roman London 1859]],"=y")</f>
        <v>1</v>
      </c>
      <c r="AH236" s="12" t="str">
        <f>CONCATENATE(Table13[[#This Row],[Surname]],", ",Table13[[#This Row],[First name]])</f>
        <v xml:space="preserve">Culverwell, </v>
      </c>
    </row>
    <row r="237" spans="1:34" hidden="1" x14ac:dyDescent="0.25">
      <c r="A237" t="s">
        <v>240</v>
      </c>
      <c r="B237" t="s">
        <v>1896</v>
      </c>
      <c r="C237" t="s">
        <v>238</v>
      </c>
      <c r="I237" t="s">
        <v>73</v>
      </c>
      <c r="P237" t="s">
        <v>241</v>
      </c>
      <c r="Q237" t="s">
        <v>16</v>
      </c>
      <c r="R237" s="3" t="s">
        <v>16</v>
      </c>
      <c r="S237" t="s">
        <v>27</v>
      </c>
      <c r="V237" t="s">
        <v>9</v>
      </c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12">
        <f>COUNTIF(Table13[[#This Row],[Catalogue of the Museum of London Antiquities 1854]:[Illustrations of Roman London 1859]],"=y")</f>
        <v>1</v>
      </c>
      <c r="AH237" s="12" t="str">
        <f>CONCATENATE(Table13[[#This Row],[Surname]],", ",Table13[[#This Row],[First name]])</f>
        <v>Culverwell, R  J</v>
      </c>
    </row>
    <row r="238" spans="1:34" hidden="1" x14ac:dyDescent="0.25">
      <c r="A238" t="s">
        <v>242</v>
      </c>
      <c r="B238" t="s">
        <v>243</v>
      </c>
      <c r="P238" t="s">
        <v>244</v>
      </c>
      <c r="Q238" t="s">
        <v>16</v>
      </c>
      <c r="R238" s="3" t="s">
        <v>16</v>
      </c>
      <c r="S238" t="s">
        <v>27</v>
      </c>
      <c r="V238" t="s">
        <v>9</v>
      </c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12">
        <f>COUNTIF(Table13[[#This Row],[Catalogue of the Museum of London Antiquities 1854]:[Illustrations of Roman London 1859]],"=y")</f>
        <v>1</v>
      </c>
      <c r="AH238" s="12" t="str">
        <f>CONCATENATE(Table13[[#This Row],[Surname]],", ",Table13[[#This Row],[First name]])</f>
        <v>Cuming, H. Syer</v>
      </c>
    </row>
    <row r="239" spans="1:34" hidden="1" x14ac:dyDescent="0.25">
      <c r="A239" s="3" t="s">
        <v>245</v>
      </c>
      <c r="B239" s="3" t="s">
        <v>246</v>
      </c>
      <c r="C239" s="3"/>
      <c r="D239" s="3" t="s">
        <v>9</v>
      </c>
      <c r="E239" s="3"/>
      <c r="F239" s="3"/>
      <c r="G239" s="3"/>
      <c r="H239" s="3"/>
      <c r="I239" s="3"/>
      <c r="J239" s="3" t="s">
        <v>9</v>
      </c>
      <c r="K239" s="3"/>
      <c r="L239" s="3"/>
      <c r="M239" s="3"/>
      <c r="N239" s="3"/>
      <c r="O239" s="3"/>
      <c r="P239" s="3" t="s">
        <v>247</v>
      </c>
      <c r="Q239" s="3" t="s">
        <v>16</v>
      </c>
      <c r="R239" s="3" t="s">
        <v>16</v>
      </c>
      <c r="S239" s="3" t="s">
        <v>27</v>
      </c>
      <c r="T239" s="3"/>
      <c r="U239" s="3"/>
      <c r="V239" s="3" t="s">
        <v>9</v>
      </c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12">
        <f>COUNTIF(Table13[[#This Row],[Catalogue of the Museum of London Antiquities 1854]:[Illustrations of Roman London 1859]],"=y")</f>
        <v>1</v>
      </c>
      <c r="AH239" s="12" t="str">
        <f>CONCATENATE(Table13[[#This Row],[Surname]],", ",Table13[[#This Row],[First name]])</f>
        <v>Cunningham, Peter</v>
      </c>
    </row>
    <row r="240" spans="1:34" hidden="1" x14ac:dyDescent="0.25">
      <c r="A240" t="s">
        <v>248</v>
      </c>
      <c r="B240" t="s">
        <v>40</v>
      </c>
      <c r="P240" t="s">
        <v>1645</v>
      </c>
      <c r="Q240" t="s">
        <v>16</v>
      </c>
      <c r="R240" s="3" t="s">
        <v>16</v>
      </c>
      <c r="S240" t="s">
        <v>27</v>
      </c>
      <c r="V240" t="s">
        <v>9</v>
      </c>
      <c r="W240" s="3"/>
      <c r="X240" s="3"/>
      <c r="Y240" s="3" t="s">
        <v>9</v>
      </c>
      <c r="Z240" s="3" t="s">
        <v>9</v>
      </c>
      <c r="AA240" s="3" t="s">
        <v>9</v>
      </c>
      <c r="AB240" s="3"/>
      <c r="AC240" s="3" t="s">
        <v>9</v>
      </c>
      <c r="AD240" s="3" t="s">
        <v>9</v>
      </c>
      <c r="AE240" s="3"/>
      <c r="AF240" s="3"/>
      <c r="AG240" s="12">
        <f>COUNTIF(Table13[[#This Row],[Catalogue of the Museum of London Antiquities 1854]:[Illustrations of Roman London 1859]],"=y")</f>
        <v>6</v>
      </c>
      <c r="AH240" s="12" t="str">
        <f>CONCATENATE(Table13[[#This Row],[Surname]],", ",Table13[[#This Row],[First name]])</f>
        <v>Curt, Joseph</v>
      </c>
    </row>
    <row r="241" spans="1:34" hidden="1" x14ac:dyDescent="0.25">
      <c r="A241" t="s">
        <v>1432</v>
      </c>
      <c r="B241" t="s">
        <v>173</v>
      </c>
      <c r="P241" t="s">
        <v>1433</v>
      </c>
      <c r="Q241" t="s">
        <v>16</v>
      </c>
      <c r="R241" s="3" t="s">
        <v>16</v>
      </c>
      <c r="S241" t="s">
        <v>27</v>
      </c>
      <c r="W241" s="3"/>
      <c r="X241" s="3"/>
      <c r="Y241" s="3"/>
      <c r="Z241" s="3" t="s">
        <v>9</v>
      </c>
      <c r="AA241" s="3"/>
      <c r="AB241" s="3"/>
      <c r="AC241" s="3"/>
      <c r="AD241" s="3"/>
      <c r="AE241" s="3"/>
      <c r="AF241" s="3"/>
      <c r="AG241" s="12">
        <f>COUNTIF(Table13[[#This Row],[Catalogue of the Museum of London Antiquities 1854]:[Illustrations of Roman London 1859]],"=y")</f>
        <v>1</v>
      </c>
      <c r="AH241" s="12" t="str">
        <f>CONCATENATE(Table13[[#This Row],[Surname]],", ",Table13[[#This Row],[First name]])</f>
        <v>Curtis, Alfred</v>
      </c>
    </row>
    <row r="242" spans="1:34" hidden="1" x14ac:dyDescent="0.25">
      <c r="A242" t="s">
        <v>879</v>
      </c>
      <c r="C242" t="s">
        <v>848</v>
      </c>
      <c r="F242" t="s">
        <v>9</v>
      </c>
      <c r="P242" t="s">
        <v>880</v>
      </c>
      <c r="Q242" t="s">
        <v>881</v>
      </c>
      <c r="R242" s="3" t="s">
        <v>26</v>
      </c>
      <c r="S242" t="s">
        <v>27</v>
      </c>
      <c r="W242" s="3"/>
      <c r="X242" s="3"/>
      <c r="Y242" s="3"/>
      <c r="Z242" s="3"/>
      <c r="AA242" s="3"/>
      <c r="AB242" s="3"/>
      <c r="AC242" s="3"/>
      <c r="AD242" s="3" t="s">
        <v>9</v>
      </c>
      <c r="AE242" s="3"/>
      <c r="AF242" s="3"/>
      <c r="AG242" s="12">
        <f>COUNTIF(Table13[[#This Row],[Catalogue of the Museum of London Antiquities 1854]:[Illustrations of Roman London 1859]],"=y")</f>
        <v>1</v>
      </c>
      <c r="AH242" s="12" t="str">
        <f>CONCATENATE(Table13[[#This Row],[Surname]],", ",Table13[[#This Row],[First name]])</f>
        <v xml:space="preserve">Darnley, </v>
      </c>
    </row>
    <row r="243" spans="1:34" hidden="1" x14ac:dyDescent="0.25">
      <c r="A243" t="s">
        <v>249</v>
      </c>
      <c r="B243" t="s">
        <v>250</v>
      </c>
      <c r="P243" t="s">
        <v>251</v>
      </c>
      <c r="Q243" t="s">
        <v>16</v>
      </c>
      <c r="R243" s="3" t="s">
        <v>16</v>
      </c>
      <c r="S243" t="s">
        <v>27</v>
      </c>
      <c r="V243" t="s">
        <v>9</v>
      </c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12">
        <f>COUNTIF(Table13[[#This Row],[Catalogue of the Museum of London Antiquities 1854]:[Illustrations of Roman London 1859]],"=y")</f>
        <v>1</v>
      </c>
      <c r="AH243" s="12" t="str">
        <f>CONCATENATE(Table13[[#This Row],[Surname]],", ",Table13[[#This Row],[First name]])</f>
        <v>Dasent, George Webbe</v>
      </c>
    </row>
    <row r="244" spans="1:34" x14ac:dyDescent="0.25">
      <c r="A244" t="s">
        <v>252</v>
      </c>
      <c r="B244" t="s">
        <v>1898</v>
      </c>
      <c r="C244" t="s">
        <v>24</v>
      </c>
      <c r="D244" t="s">
        <v>9</v>
      </c>
      <c r="E244" t="s">
        <v>9</v>
      </c>
      <c r="J244" t="s">
        <v>9</v>
      </c>
      <c r="P244" t="s">
        <v>253</v>
      </c>
      <c r="Q244" t="s">
        <v>254</v>
      </c>
      <c r="R244" s="3" t="s">
        <v>68</v>
      </c>
      <c r="S244" t="s">
        <v>27</v>
      </c>
      <c r="V244" t="s">
        <v>9</v>
      </c>
      <c r="W244" s="3"/>
      <c r="X244" s="3"/>
      <c r="Y244" s="3"/>
      <c r="Z244" s="3" t="s">
        <v>9</v>
      </c>
      <c r="AA244" s="3" t="s">
        <v>9</v>
      </c>
      <c r="AB244" s="3" t="s">
        <v>9</v>
      </c>
      <c r="AC244" s="3"/>
      <c r="AD244" s="3" t="s">
        <v>9</v>
      </c>
      <c r="AE244" s="3" t="s">
        <v>9</v>
      </c>
      <c r="AF244" s="3" t="s">
        <v>9</v>
      </c>
      <c r="AG244" s="12">
        <f>COUNTIF(Table13[[#This Row],[Catalogue of the Museum of London Antiquities 1854]:[Illustrations of Roman London 1859]],"=y")</f>
        <v>7</v>
      </c>
      <c r="AH244" s="12" t="str">
        <f>CONCATENATE(Table13[[#This Row],[Surname]],", ",Table13[[#This Row],[First name]])</f>
        <v>Dashwood, George Henry</v>
      </c>
    </row>
    <row r="245" spans="1:34" hidden="1" x14ac:dyDescent="0.25">
      <c r="A245" t="s">
        <v>252</v>
      </c>
      <c r="B245" t="s">
        <v>1899</v>
      </c>
      <c r="Q245" t="s">
        <v>1416</v>
      </c>
      <c r="R245" s="3" t="s">
        <v>468</v>
      </c>
      <c r="S245" t="s">
        <v>27</v>
      </c>
      <c r="W245" s="3"/>
      <c r="X245" s="3"/>
      <c r="Y245" s="3"/>
      <c r="Z245" s="3"/>
      <c r="AA245" s="3"/>
      <c r="AB245" s="3"/>
      <c r="AC245" s="3"/>
      <c r="AD245" s="3"/>
      <c r="AE245" s="3"/>
      <c r="AF245" s="3" t="s">
        <v>9</v>
      </c>
      <c r="AG245" s="12">
        <f>COUNTIF(Table13[[#This Row],[Catalogue of the Museum of London Antiquities 1854]:[Illustrations of Roman London 1859]],"=y")</f>
        <v>1</v>
      </c>
      <c r="AH245" s="12" t="str">
        <f>CONCATENATE(Table13[[#This Row],[Surname]],", ",Table13[[#This Row],[First name]])</f>
        <v>Dashwood, Thomas Junior</v>
      </c>
    </row>
    <row r="246" spans="1:34" hidden="1" x14ac:dyDescent="0.25">
      <c r="A246" t="s">
        <v>255</v>
      </c>
      <c r="B246" t="s">
        <v>81</v>
      </c>
      <c r="D246" t="s">
        <v>9</v>
      </c>
      <c r="J246" t="s">
        <v>9</v>
      </c>
      <c r="P246" t="s">
        <v>256</v>
      </c>
      <c r="Q246" t="s">
        <v>219</v>
      </c>
      <c r="R246" s="3" t="s">
        <v>3252</v>
      </c>
      <c r="S246" t="s">
        <v>27</v>
      </c>
      <c r="V246" t="s">
        <v>9</v>
      </c>
      <c r="W246" s="3"/>
      <c r="X246" s="3" t="s">
        <v>9</v>
      </c>
      <c r="Y246" s="3" t="s">
        <v>9</v>
      </c>
      <c r="Z246" s="3" t="s">
        <v>9</v>
      </c>
      <c r="AA246" s="3" t="s">
        <v>9</v>
      </c>
      <c r="AB246" s="3" t="s">
        <v>9</v>
      </c>
      <c r="AC246" s="3"/>
      <c r="AD246" s="3" t="s">
        <v>9</v>
      </c>
      <c r="AE246" s="3"/>
      <c r="AF246" s="3" t="s">
        <v>9</v>
      </c>
      <c r="AG246" s="12">
        <f>COUNTIF(Table13[[#This Row],[Catalogue of the Museum of London Antiquities 1854]:[Illustrations of Roman London 1859]],"=y")</f>
        <v>8</v>
      </c>
      <c r="AH246" s="12" t="str">
        <f>CONCATENATE(Table13[[#This Row],[Surname]],", ",Table13[[#This Row],[First name]])</f>
        <v>Davies, Robert</v>
      </c>
    </row>
    <row r="247" spans="1:34" hidden="1" x14ac:dyDescent="0.25">
      <c r="A247" t="s">
        <v>257</v>
      </c>
      <c r="B247" t="s">
        <v>42</v>
      </c>
      <c r="P247" t="s">
        <v>882</v>
      </c>
      <c r="Q247" t="s">
        <v>16</v>
      </c>
      <c r="R247" s="3" t="s">
        <v>16</v>
      </c>
      <c r="S247" t="s">
        <v>27</v>
      </c>
      <c r="W247" s="3"/>
      <c r="X247" s="3"/>
      <c r="Y247" s="3"/>
      <c r="Z247" s="3"/>
      <c r="AA247" s="3"/>
      <c r="AB247" s="3"/>
      <c r="AC247" s="3"/>
      <c r="AD247" s="3" t="s">
        <v>9</v>
      </c>
      <c r="AE247" s="3"/>
      <c r="AF247" s="3"/>
      <c r="AG247" s="12">
        <f>COUNTIF(Table13[[#This Row],[Catalogue of the Museum of London Antiquities 1854]:[Illustrations of Roman London 1859]],"=y")</f>
        <v>1</v>
      </c>
      <c r="AH247" s="12" t="str">
        <f>CONCATENATE(Table13[[#This Row],[Surname]],", ",Table13[[#This Row],[First name]])</f>
        <v>Davis, Arthur</v>
      </c>
    </row>
    <row r="248" spans="1:34" hidden="1" x14ac:dyDescent="0.25">
      <c r="A248" s="3" t="s">
        <v>257</v>
      </c>
      <c r="B248" s="3" t="s">
        <v>1315</v>
      </c>
      <c r="C248" s="3"/>
      <c r="D248" s="3" t="s">
        <v>9</v>
      </c>
      <c r="E248" s="3"/>
      <c r="F248" s="3"/>
      <c r="G248" s="3"/>
      <c r="H248" s="3"/>
      <c r="I248" s="3"/>
      <c r="J248" s="3" t="s">
        <v>9</v>
      </c>
      <c r="K248" s="3" t="s">
        <v>9</v>
      </c>
      <c r="L248" s="3"/>
      <c r="M248" s="3"/>
      <c r="N248" s="3" t="s">
        <v>2204</v>
      </c>
      <c r="O248" s="3"/>
      <c r="P248" s="3"/>
      <c r="Q248" s="3" t="s">
        <v>258</v>
      </c>
      <c r="R248" s="3" t="s">
        <v>259</v>
      </c>
      <c r="S248" s="3" t="s">
        <v>27</v>
      </c>
      <c r="T248" s="3"/>
      <c r="U248" s="3"/>
      <c r="V248" s="3" t="s">
        <v>9</v>
      </c>
      <c r="W248" s="3"/>
      <c r="X248" s="3"/>
      <c r="Y248" s="3" t="s">
        <v>9</v>
      </c>
      <c r="Z248" s="3" t="s">
        <v>9</v>
      </c>
      <c r="AA248" s="3" t="s">
        <v>9</v>
      </c>
      <c r="AB248" s="3" t="s">
        <v>9</v>
      </c>
      <c r="AC248" s="3" t="s">
        <v>9</v>
      </c>
      <c r="AD248" s="3"/>
      <c r="AE248" s="3"/>
      <c r="AF248" s="3"/>
      <c r="AG248" s="12">
        <f>COUNTIF(Table13[[#This Row],[Catalogue of the Museum of London Antiquities 1854]:[Illustrations of Roman London 1859]],"=y")</f>
        <v>6</v>
      </c>
      <c r="AH248" s="12" t="str">
        <f>CONCATENATE(Table13[[#This Row],[Surname]],", ",Table13[[#This Row],[First name]])</f>
        <v>Davis, J Barnard</v>
      </c>
    </row>
    <row r="249" spans="1:34" hidden="1" x14ac:dyDescent="0.25">
      <c r="A249" t="s">
        <v>727</v>
      </c>
      <c r="B249" t="s">
        <v>1900</v>
      </c>
      <c r="P249" t="s">
        <v>1901</v>
      </c>
      <c r="Q249" t="s">
        <v>1902</v>
      </c>
      <c r="R249" s="3" t="s">
        <v>400</v>
      </c>
      <c r="S249" t="s">
        <v>27</v>
      </c>
      <c r="W249" s="3"/>
      <c r="X249" s="3"/>
      <c r="Y249" s="3"/>
      <c r="Z249" s="3"/>
      <c r="AA249" s="3"/>
      <c r="AB249" s="3"/>
      <c r="AC249" s="3"/>
      <c r="AD249" s="3"/>
      <c r="AE249" s="3"/>
      <c r="AF249" s="3" t="s">
        <v>9</v>
      </c>
      <c r="AG249" s="12">
        <f>COUNTIF(Table13[[#This Row],[Catalogue of the Museum of London Antiquities 1854]:[Illustrations of Roman London 1859]],"=y")</f>
        <v>1</v>
      </c>
      <c r="AH249" s="12" t="str">
        <f>CONCATENATE(Table13[[#This Row],[Surname]],", ",Table13[[#This Row],[First name]])</f>
        <v>Dawson, Pudsey</v>
      </c>
    </row>
    <row r="250" spans="1:34" x14ac:dyDescent="0.25">
      <c r="A250" t="s">
        <v>260</v>
      </c>
      <c r="B250" t="s">
        <v>1314</v>
      </c>
      <c r="C250" t="s">
        <v>24</v>
      </c>
      <c r="E250" t="s">
        <v>9</v>
      </c>
      <c r="I250" t="s">
        <v>48</v>
      </c>
      <c r="J250" t="s">
        <v>9</v>
      </c>
      <c r="P250" t="s">
        <v>1496</v>
      </c>
      <c r="Q250" t="s">
        <v>536</v>
      </c>
      <c r="R250" s="3" t="s">
        <v>537</v>
      </c>
      <c r="S250" t="s">
        <v>27</v>
      </c>
      <c r="T250" t="s">
        <v>9</v>
      </c>
      <c r="V250" t="s">
        <v>9</v>
      </c>
      <c r="W250" s="3"/>
      <c r="X250" s="3"/>
      <c r="Y250" s="3" t="s">
        <v>9</v>
      </c>
      <c r="Z250" s="3" t="s">
        <v>9</v>
      </c>
      <c r="AA250" s="3" t="s">
        <v>9</v>
      </c>
      <c r="AB250" s="3" t="s">
        <v>9</v>
      </c>
      <c r="AC250" s="3" t="s">
        <v>9</v>
      </c>
      <c r="AD250" s="3" t="s">
        <v>9</v>
      </c>
      <c r="AE250" s="3"/>
      <c r="AF250" s="3" t="s">
        <v>9</v>
      </c>
      <c r="AG250" s="12">
        <f>COUNTIF(Table13[[#This Row],[Catalogue of the Museum of London Antiquities 1854]:[Illustrations of Roman London 1859]],"=y")</f>
        <v>8</v>
      </c>
      <c r="AH250" s="12" t="str">
        <f>CONCATENATE(Table13[[#This Row],[Surname]],", ",Table13[[#This Row],[First name]])</f>
        <v>Deane, J Bathhurst</v>
      </c>
    </row>
    <row r="251" spans="1:34" hidden="1" x14ac:dyDescent="0.25">
      <c r="A251" t="s">
        <v>261</v>
      </c>
      <c r="B251" t="s">
        <v>113</v>
      </c>
      <c r="J251" t="s">
        <v>9</v>
      </c>
      <c r="P251" t="s">
        <v>262</v>
      </c>
      <c r="Q251" t="s">
        <v>263</v>
      </c>
      <c r="R251" s="3" t="s">
        <v>400</v>
      </c>
      <c r="S251" t="s">
        <v>27</v>
      </c>
      <c r="V251" t="s">
        <v>9</v>
      </c>
      <c r="W251" s="3"/>
      <c r="X251" s="3" t="s">
        <v>9</v>
      </c>
      <c r="Y251" s="3" t="s">
        <v>9</v>
      </c>
      <c r="Z251" s="3" t="s">
        <v>9</v>
      </c>
      <c r="AA251" s="3" t="s">
        <v>9</v>
      </c>
      <c r="AB251" s="3"/>
      <c r="AC251" s="3"/>
      <c r="AD251" s="3" t="s">
        <v>9</v>
      </c>
      <c r="AE251" s="3"/>
      <c r="AF251" s="3" t="s">
        <v>9</v>
      </c>
      <c r="AG251" s="12">
        <f>COUNTIF(Table13[[#This Row],[Catalogue of the Museum of London Antiquities 1854]:[Illustrations of Roman London 1859]],"=y")</f>
        <v>7</v>
      </c>
      <c r="AH251" s="12" t="str">
        <f>CONCATENATE(Table13[[#This Row],[Surname]],", ",Table13[[#This Row],[First name]])</f>
        <v>Dearden, James</v>
      </c>
    </row>
    <row r="252" spans="1:34" hidden="1" x14ac:dyDescent="0.25">
      <c r="A252" t="s">
        <v>883</v>
      </c>
      <c r="J252" t="s">
        <v>9</v>
      </c>
      <c r="Q252" t="s">
        <v>884</v>
      </c>
      <c r="R252" s="3" t="s">
        <v>885</v>
      </c>
      <c r="S252" t="s">
        <v>211</v>
      </c>
      <c r="W252" s="3"/>
      <c r="X252" s="3"/>
      <c r="Y252" s="3"/>
      <c r="Z252" s="3"/>
      <c r="AA252" s="3"/>
      <c r="AB252" s="3"/>
      <c r="AC252" s="3"/>
      <c r="AD252" s="3" t="s">
        <v>9</v>
      </c>
      <c r="AE252" s="3"/>
      <c r="AF252" s="3"/>
      <c r="AG252" s="12">
        <f>COUNTIF(Table13[[#This Row],[Catalogue of the Museum of London Antiquities 1854]:[Illustrations of Roman London 1859]],"=y")</f>
        <v>1</v>
      </c>
      <c r="AH252" s="12" t="str">
        <f>CONCATENATE(Table13[[#This Row],[Surname]],", ",Table13[[#This Row],[First name]])</f>
        <v xml:space="preserve">DeGerville, </v>
      </c>
    </row>
    <row r="253" spans="1:34" hidden="1" x14ac:dyDescent="0.25">
      <c r="A253" t="s">
        <v>1218</v>
      </c>
      <c r="B253" t="s">
        <v>11</v>
      </c>
      <c r="D253" t="s">
        <v>9</v>
      </c>
      <c r="P253" t="s">
        <v>1219</v>
      </c>
      <c r="Q253" t="s">
        <v>1220</v>
      </c>
      <c r="R253" s="3" t="s">
        <v>468</v>
      </c>
      <c r="S253" t="s">
        <v>27</v>
      </c>
      <c r="W253" s="3" t="s">
        <v>9</v>
      </c>
      <c r="X253" s="3"/>
      <c r="Y253" s="3"/>
      <c r="Z253" s="3"/>
      <c r="AA253" s="3"/>
      <c r="AB253" s="3"/>
      <c r="AC253" s="3"/>
      <c r="AD253" s="3"/>
      <c r="AE253" s="3"/>
      <c r="AF253" s="3"/>
      <c r="AG253" s="12">
        <f>COUNTIF(Table13[[#This Row],[Catalogue of the Museum of London Antiquities 1854]:[Illustrations of Roman London 1859]],"=y")</f>
        <v>1</v>
      </c>
      <c r="AH253" s="12" t="str">
        <f>CONCATENATE(Table13[[#This Row],[Surname]],", ",Table13[[#This Row],[First name]])</f>
        <v>Dennett, John</v>
      </c>
    </row>
    <row r="254" spans="1:34" hidden="1" x14ac:dyDescent="0.25">
      <c r="A254" t="s">
        <v>1297</v>
      </c>
      <c r="Q254" t="s">
        <v>16</v>
      </c>
      <c r="R254" s="3" t="s">
        <v>16</v>
      </c>
      <c r="S254" t="s">
        <v>27</v>
      </c>
      <c r="U254" t="s">
        <v>1297</v>
      </c>
      <c r="W254" s="3"/>
      <c r="X254" s="3"/>
      <c r="Y254" s="3" t="s">
        <v>9</v>
      </c>
      <c r="Z254" s="3" t="s">
        <v>9</v>
      </c>
      <c r="AA254" s="3" t="s">
        <v>9</v>
      </c>
      <c r="AB254" s="3"/>
      <c r="AC254" s="3"/>
      <c r="AD254" s="3"/>
      <c r="AE254" s="3"/>
      <c r="AF254" s="3"/>
      <c r="AG254" s="12">
        <f>COUNTIF(Table13[[#This Row],[Catalogue of the Museum of London Antiquities 1854]:[Illustrations of Roman London 1859]],"=y")</f>
        <v>3</v>
      </c>
      <c r="AH254" s="12" t="str">
        <f>CONCATENATE(Table13[[#This Row],[Surname]],", ",Table13[[#This Row],[First name]])</f>
        <v xml:space="preserve">Department of Antiquities British Museum, </v>
      </c>
    </row>
    <row r="255" spans="1:34" hidden="1" x14ac:dyDescent="0.25">
      <c r="A255" t="s">
        <v>1903</v>
      </c>
      <c r="B255" t="s">
        <v>1905</v>
      </c>
      <c r="C255" t="s">
        <v>1904</v>
      </c>
      <c r="D255" t="s">
        <v>9</v>
      </c>
      <c r="F255" t="s">
        <v>9</v>
      </c>
      <c r="P255" t="s">
        <v>2212</v>
      </c>
      <c r="Q255" t="s">
        <v>2213</v>
      </c>
      <c r="R255" s="3" t="s">
        <v>400</v>
      </c>
      <c r="S255" t="s">
        <v>27</v>
      </c>
      <c r="W255" s="3"/>
      <c r="X255" s="3"/>
      <c r="Y255" s="3"/>
      <c r="Z255" s="3"/>
      <c r="AA255" s="3"/>
      <c r="AB255" s="3"/>
      <c r="AC255" s="3"/>
      <c r="AD255" s="3"/>
      <c r="AE255" s="3"/>
      <c r="AF255" s="3" t="s">
        <v>9</v>
      </c>
      <c r="AG255" s="12">
        <f>COUNTIF(Table13[[#This Row],[Catalogue of the Museum of London Antiquities 1854]:[Illustrations of Roman London 1859]],"=y")</f>
        <v>1</v>
      </c>
      <c r="AH255" s="12" t="str">
        <f>CONCATENATE(Table13[[#This Row],[Surname]],", ",Table13[[#This Row],[First name]])</f>
        <v>Devonshire, Duke of</v>
      </c>
    </row>
    <row r="256" spans="1:34" hidden="1" x14ac:dyDescent="0.25">
      <c r="A256" t="s">
        <v>1265</v>
      </c>
      <c r="B256" t="s">
        <v>1266</v>
      </c>
      <c r="Q256" t="s">
        <v>265</v>
      </c>
      <c r="R256" s="3" t="s">
        <v>266</v>
      </c>
      <c r="S256" t="s">
        <v>27</v>
      </c>
      <c r="V256" t="s">
        <v>9</v>
      </c>
      <c r="W256" s="3"/>
      <c r="X256" s="3" t="s">
        <v>9</v>
      </c>
      <c r="Y256" s="3" t="s">
        <v>9</v>
      </c>
      <c r="Z256" s="3" t="s">
        <v>9</v>
      </c>
      <c r="AA256" s="3" t="s">
        <v>9</v>
      </c>
      <c r="AB256" s="3" t="s">
        <v>9</v>
      </c>
      <c r="AC256" s="3"/>
      <c r="AD256" s="3"/>
      <c r="AE256" s="3"/>
      <c r="AF256" s="3"/>
      <c r="AG256" s="12">
        <f>COUNTIF(Table13[[#This Row],[Catalogue of the Museum of London Antiquities 1854]:[Illustrations of Roman London 1859]],"=y")</f>
        <v>6</v>
      </c>
      <c r="AH256" s="12" t="str">
        <f>CONCATENATE(Table13[[#This Row],[Surname]],", ",Table13[[#This Row],[First name]])</f>
        <v>Dewilde, J G</v>
      </c>
    </row>
    <row r="257" spans="1:34" hidden="1" x14ac:dyDescent="0.25">
      <c r="A257" t="s">
        <v>264</v>
      </c>
      <c r="B257" t="s">
        <v>267</v>
      </c>
      <c r="P257" t="s">
        <v>268</v>
      </c>
      <c r="Q257" t="s">
        <v>16</v>
      </c>
      <c r="R257" s="3" t="s">
        <v>269</v>
      </c>
      <c r="S257" t="s">
        <v>27</v>
      </c>
      <c r="V257" t="s">
        <v>9</v>
      </c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12">
        <f>COUNTIF(Table13[[#This Row],[Catalogue of the Museum of London Antiquities 1854]:[Illustrations of Roman London 1859]],"=y")</f>
        <v>1</v>
      </c>
      <c r="AH257" s="12" t="str">
        <f>CONCATENATE(Table13[[#This Row],[Surname]],", ",Table13[[#This Row],[First name]])</f>
        <v>De Wilde, Rexworthy</v>
      </c>
    </row>
    <row r="258" spans="1:34" hidden="1" x14ac:dyDescent="0.25">
      <c r="A258" t="s">
        <v>270</v>
      </c>
      <c r="Q258" t="s">
        <v>271</v>
      </c>
      <c r="R258" s="3" t="s">
        <v>1021</v>
      </c>
      <c r="S258" t="s">
        <v>211</v>
      </c>
      <c r="V258" t="s">
        <v>9</v>
      </c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12">
        <f>COUNTIF(Table13[[#This Row],[Catalogue of the Museum of London Antiquities 1854]:[Illustrations of Roman London 1859]],"=y")</f>
        <v>1</v>
      </c>
      <c r="AH258" s="12" t="str">
        <f>CONCATENATE(Table13[[#This Row],[Surname]],", ",Table13[[#This Row],[First name]])</f>
        <v xml:space="preserve">Deschamps de Pas, </v>
      </c>
    </row>
    <row r="259" spans="1:34" hidden="1" x14ac:dyDescent="0.25">
      <c r="A259" t="s">
        <v>886</v>
      </c>
      <c r="B259" t="s">
        <v>72</v>
      </c>
      <c r="P259" t="s">
        <v>887</v>
      </c>
      <c r="Q259" t="s">
        <v>836</v>
      </c>
      <c r="R259" s="3" t="s">
        <v>26</v>
      </c>
      <c r="S259" t="s">
        <v>27</v>
      </c>
      <c r="W259" s="3"/>
      <c r="X259" s="3"/>
      <c r="Y259" s="3"/>
      <c r="Z259" s="3"/>
      <c r="AA259" s="3"/>
      <c r="AB259" s="3"/>
      <c r="AC259" s="3"/>
      <c r="AD259" s="3" t="s">
        <v>9</v>
      </c>
      <c r="AE259" s="3"/>
      <c r="AF259" s="3"/>
      <c r="AG259" s="12">
        <f>COUNTIF(Table13[[#This Row],[Catalogue of the Museum of London Antiquities 1854]:[Illustrations of Roman London 1859]],"=y")</f>
        <v>1</v>
      </c>
      <c r="AH259" s="12" t="str">
        <f>CONCATENATE(Table13[[#This Row],[Surname]],", ",Table13[[#This Row],[First name]])</f>
        <v>Devaynes, William</v>
      </c>
    </row>
    <row r="260" spans="1:34" hidden="1" x14ac:dyDescent="0.25">
      <c r="A260" t="s">
        <v>888</v>
      </c>
      <c r="B260" t="s">
        <v>889</v>
      </c>
      <c r="D260" t="s">
        <v>9</v>
      </c>
      <c r="I260" t="s">
        <v>73</v>
      </c>
      <c r="J260" t="s">
        <v>9</v>
      </c>
      <c r="P260" t="s">
        <v>890</v>
      </c>
      <c r="Q260" t="s">
        <v>16</v>
      </c>
      <c r="R260" s="3" t="s">
        <v>16</v>
      </c>
      <c r="S260" t="s">
        <v>27</v>
      </c>
      <c r="W260" s="3"/>
      <c r="X260" s="3"/>
      <c r="Y260" s="3"/>
      <c r="Z260" s="3"/>
      <c r="AA260" s="3"/>
      <c r="AB260" s="3"/>
      <c r="AC260" s="3"/>
      <c r="AD260" s="3" t="s">
        <v>9</v>
      </c>
      <c r="AE260" s="3"/>
      <c r="AF260" s="3"/>
      <c r="AG260" s="12">
        <f>COUNTIF(Table13[[#This Row],[Catalogue of the Museum of London Antiquities 1854]:[Illustrations of Roman London 1859]],"=y")</f>
        <v>1</v>
      </c>
      <c r="AH260" s="12" t="str">
        <f>CONCATENATE(Table13[[#This Row],[Surname]],", ",Table13[[#This Row],[First name]])</f>
        <v>Diamond, Hugh Welch</v>
      </c>
    </row>
    <row r="261" spans="1:34" hidden="1" x14ac:dyDescent="0.25">
      <c r="A261" t="s">
        <v>1906</v>
      </c>
      <c r="B261" t="s">
        <v>29</v>
      </c>
      <c r="D261" t="s">
        <v>9</v>
      </c>
      <c r="P261" t="s">
        <v>1907</v>
      </c>
      <c r="Q261" t="s">
        <v>16</v>
      </c>
      <c r="R261" s="3" t="s">
        <v>16</v>
      </c>
      <c r="S261" t="s">
        <v>27</v>
      </c>
      <c r="W261" s="3"/>
      <c r="X261" s="3"/>
      <c r="Y261" s="3"/>
      <c r="Z261" s="3"/>
      <c r="AA261" s="3"/>
      <c r="AB261" s="3"/>
      <c r="AC261" s="3"/>
      <c r="AD261" s="3"/>
      <c r="AE261" s="3"/>
      <c r="AF261" s="3" t="s">
        <v>9</v>
      </c>
      <c r="AG261" s="12">
        <f>COUNTIF(Table13[[#This Row],[Catalogue of the Museum of London Antiquities 1854]:[Illustrations of Roman London 1859]],"=y")</f>
        <v>1</v>
      </c>
      <c r="AH261" s="12" t="str">
        <f>CONCATENATE(Table13[[#This Row],[Surname]],", ",Table13[[#This Row],[First name]])</f>
        <v>Dickens, Charles</v>
      </c>
    </row>
    <row r="262" spans="1:34" hidden="1" x14ac:dyDescent="0.25">
      <c r="A262" t="s">
        <v>1497</v>
      </c>
      <c r="B262" t="s">
        <v>1316</v>
      </c>
      <c r="J262" t="s">
        <v>9</v>
      </c>
      <c r="P262" t="s">
        <v>1646</v>
      </c>
      <c r="Q262" t="s">
        <v>1647</v>
      </c>
      <c r="R262" s="3" t="s">
        <v>537</v>
      </c>
      <c r="S262" t="s">
        <v>27</v>
      </c>
      <c r="W262" s="3"/>
      <c r="X262" s="3"/>
      <c r="Y262" s="3" t="s">
        <v>9</v>
      </c>
      <c r="Z262" s="3" t="s">
        <v>9</v>
      </c>
      <c r="AA262" s="3" t="s">
        <v>9</v>
      </c>
      <c r="AB262" s="3" t="s">
        <v>9</v>
      </c>
      <c r="AC262" s="3" t="s">
        <v>9</v>
      </c>
      <c r="AD262" s="3"/>
      <c r="AE262" s="3"/>
      <c r="AF262" s="3"/>
      <c r="AG262" s="12">
        <f>COUNTIF(Table13[[#This Row],[Catalogue of the Museum of London Antiquities 1854]:[Illustrations of Roman London 1859]],"=y")</f>
        <v>5</v>
      </c>
      <c r="AH262" s="12" t="str">
        <f>CONCATENATE(Table13[[#This Row],[Surname]],", ",Table13[[#This Row],[First name]])</f>
        <v>Dickinson, Francis Henry</v>
      </c>
    </row>
    <row r="263" spans="1:34" hidden="1" x14ac:dyDescent="0.25">
      <c r="A263" s="3" t="s">
        <v>272</v>
      </c>
      <c r="B263" s="3" t="s">
        <v>1912</v>
      </c>
      <c r="C263" s="3"/>
      <c r="D263" s="3" t="s">
        <v>9</v>
      </c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 t="s">
        <v>273</v>
      </c>
      <c r="Q263" s="3" t="s">
        <v>16</v>
      </c>
      <c r="R263" s="3" t="s">
        <v>16</v>
      </c>
      <c r="S263" s="3" t="s">
        <v>27</v>
      </c>
      <c r="T263" s="3"/>
      <c r="U263" s="3"/>
      <c r="V263" s="3" t="s">
        <v>9</v>
      </c>
      <c r="W263" s="3"/>
      <c r="X263" s="3"/>
      <c r="Y263" s="3"/>
      <c r="Z263" s="3"/>
      <c r="AA263" s="3"/>
      <c r="AB263" s="3"/>
      <c r="AC263" s="3"/>
      <c r="AD263" s="3"/>
      <c r="AE263" s="3"/>
      <c r="AF263" s="3" t="s">
        <v>9</v>
      </c>
      <c r="AG263" s="12">
        <f>COUNTIF(Table13[[#This Row],[Catalogue of the Museum of London Antiquities 1854]:[Illustrations of Roman London 1859]],"=y")</f>
        <v>2</v>
      </c>
      <c r="AH263" s="12" t="str">
        <f>CONCATENATE(Table13[[#This Row],[Surname]],", ",Table13[[#This Row],[First name]])</f>
        <v>Dilke, C Wentworth</v>
      </c>
    </row>
    <row r="264" spans="1:34" hidden="1" x14ac:dyDescent="0.25">
      <c r="A264" s="3" t="s">
        <v>1908</v>
      </c>
      <c r="B264" s="3" t="s">
        <v>11</v>
      </c>
      <c r="C264" s="3"/>
      <c r="D264" s="3" t="s">
        <v>9</v>
      </c>
      <c r="E264" s="3"/>
      <c r="F264" s="3"/>
      <c r="G264" s="3"/>
      <c r="H264" s="3"/>
      <c r="I264" s="3" t="s">
        <v>1909</v>
      </c>
      <c r="J264" s="3" t="s">
        <v>9</v>
      </c>
      <c r="K264" s="3"/>
      <c r="L264" s="3"/>
      <c r="M264" s="3"/>
      <c r="N264" s="3"/>
      <c r="O264" s="3"/>
      <c r="P264" s="3" t="s">
        <v>1910</v>
      </c>
      <c r="Q264" s="3" t="s">
        <v>1911</v>
      </c>
      <c r="R264" s="3" t="s">
        <v>185</v>
      </c>
      <c r="S264" s="3" t="s">
        <v>27</v>
      </c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 t="s">
        <v>9</v>
      </c>
      <c r="AG264" s="12">
        <f>COUNTIF(Table13[[#This Row],[Catalogue of the Museum of London Antiquities 1854]:[Illustrations of Roman London 1859]],"=y")</f>
        <v>1</v>
      </c>
      <c r="AH264" s="12" t="str">
        <f>CONCATENATE(Table13[[#This Row],[Surname]],", ",Table13[[#This Row],[First name]])</f>
        <v>Disney, John</v>
      </c>
    </row>
    <row r="265" spans="1:34" hidden="1" x14ac:dyDescent="0.25">
      <c r="A265" t="s">
        <v>1221</v>
      </c>
      <c r="B265" t="s">
        <v>196</v>
      </c>
      <c r="Q265" t="s">
        <v>1222</v>
      </c>
      <c r="R265" s="3" t="s">
        <v>3253</v>
      </c>
      <c r="S265" t="s">
        <v>27</v>
      </c>
      <c r="W265" s="3" t="s">
        <v>9</v>
      </c>
      <c r="X265" s="3"/>
      <c r="Y265" s="3"/>
      <c r="Z265" s="3"/>
      <c r="AA265" s="3"/>
      <c r="AB265" s="3"/>
      <c r="AC265" s="3"/>
      <c r="AD265" s="3"/>
      <c r="AE265" s="3"/>
      <c r="AF265" s="3"/>
      <c r="AG265" s="12">
        <f>COUNTIF(Table13[[#This Row],[Catalogue of the Museum of London Antiquities 1854]:[Illustrations of Roman London 1859]],"=y")</f>
        <v>1</v>
      </c>
      <c r="AH265" s="12" t="str">
        <f>CONCATENATE(Table13[[#This Row],[Surname]],", ",Table13[[#This Row],[First name]])</f>
        <v>Dixon, Frederick</v>
      </c>
    </row>
    <row r="266" spans="1:34" hidden="1" x14ac:dyDescent="0.25">
      <c r="A266" s="3" t="s">
        <v>1317</v>
      </c>
      <c r="B266" s="3" t="s">
        <v>125</v>
      </c>
      <c r="C266" s="3"/>
      <c r="D266" s="3" t="s">
        <v>9</v>
      </c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 t="s">
        <v>1648</v>
      </c>
      <c r="Q266" s="3" t="s">
        <v>2287</v>
      </c>
      <c r="R266" s="3" t="s">
        <v>3253</v>
      </c>
      <c r="S266" s="3" t="s">
        <v>27</v>
      </c>
      <c r="T266" s="3" t="s">
        <v>9</v>
      </c>
      <c r="U266" s="3"/>
      <c r="V266" s="3"/>
      <c r="W266" s="3"/>
      <c r="X266" s="3"/>
      <c r="Y266" s="3"/>
      <c r="Z266" s="3"/>
      <c r="AA266" s="3" t="s">
        <v>9</v>
      </c>
      <c r="AB266" s="3" t="s">
        <v>9</v>
      </c>
      <c r="AC266" s="3" t="s">
        <v>9</v>
      </c>
      <c r="AD266" s="3"/>
      <c r="AE266" s="3"/>
      <c r="AF266" s="3" t="s">
        <v>9</v>
      </c>
      <c r="AG266" s="12">
        <f>COUNTIF(Table13[[#This Row],[Catalogue of the Museum of London Antiquities 1854]:[Illustrations of Roman London 1859]],"=y")</f>
        <v>4</v>
      </c>
      <c r="AH266" s="12" t="str">
        <f>CONCATENATE(Table13[[#This Row],[Surname]],", ",Table13[[#This Row],[First name]])</f>
        <v>Dodd, Henry</v>
      </c>
    </row>
    <row r="267" spans="1:34" hidden="1" x14ac:dyDescent="0.25">
      <c r="A267" t="s">
        <v>1317</v>
      </c>
      <c r="B267" t="s">
        <v>547</v>
      </c>
      <c r="P267" t="s">
        <v>1318</v>
      </c>
      <c r="Q267" t="s">
        <v>16</v>
      </c>
      <c r="R267" s="3" t="s">
        <v>16</v>
      </c>
      <c r="S267" t="s">
        <v>27</v>
      </c>
      <c r="W267" s="3"/>
      <c r="X267" s="3"/>
      <c r="Y267" s="3" t="s">
        <v>9</v>
      </c>
      <c r="Z267" s="3" t="s">
        <v>9</v>
      </c>
      <c r="AA267" s="3"/>
      <c r="AB267" s="3"/>
      <c r="AC267" s="3"/>
      <c r="AD267" s="3"/>
      <c r="AE267" s="3"/>
      <c r="AF267" s="3" t="s">
        <v>9</v>
      </c>
      <c r="AG267" s="12">
        <f>COUNTIF(Table13[[#This Row],[Catalogue of the Museum of London Antiquities 1854]:[Illustrations of Roman London 1859]],"=y")</f>
        <v>3</v>
      </c>
      <c r="AH267" s="12" t="str">
        <f>CONCATENATE(Table13[[#This Row],[Surname]],", ",Table13[[#This Row],[First name]])</f>
        <v>Dodd, Samuel</v>
      </c>
    </row>
    <row r="268" spans="1:34" hidden="1" x14ac:dyDescent="0.25">
      <c r="A268" t="s">
        <v>275</v>
      </c>
      <c r="Q268" t="s">
        <v>274</v>
      </c>
      <c r="R268" s="3" t="s">
        <v>215</v>
      </c>
      <c r="S268" t="s">
        <v>27</v>
      </c>
      <c r="U268" t="s">
        <v>275</v>
      </c>
      <c r="V268" t="s">
        <v>9</v>
      </c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12">
        <f>COUNTIF(Table13[[#This Row],[Catalogue of the Museum of London Antiquities 1854]:[Illustrations of Roman London 1859]],"=y")</f>
        <v>1</v>
      </c>
      <c r="AH268" s="12" t="str">
        <f>CONCATENATE(Table13[[#This Row],[Surname]],", ",Table13[[#This Row],[First name]])</f>
        <v xml:space="preserve">Dorset County Museum and Library, </v>
      </c>
    </row>
    <row r="269" spans="1:34" hidden="1" x14ac:dyDescent="0.25">
      <c r="A269" s="3" t="s">
        <v>1223</v>
      </c>
      <c r="B269" s="3" t="s">
        <v>125</v>
      </c>
      <c r="C269" s="3" t="s">
        <v>76</v>
      </c>
      <c r="D269" s="3" t="s">
        <v>9</v>
      </c>
      <c r="E269" s="3"/>
      <c r="F269" s="3" t="s">
        <v>9</v>
      </c>
      <c r="G269" s="3"/>
      <c r="H269" s="3"/>
      <c r="I269" s="3"/>
      <c r="J269" s="3"/>
      <c r="K269" s="3"/>
      <c r="L269" s="3"/>
      <c r="M269" s="3"/>
      <c r="N269" s="3"/>
      <c r="O269" s="3"/>
      <c r="P269" s="3" t="s">
        <v>1224</v>
      </c>
      <c r="Q269" s="3" t="s">
        <v>1649</v>
      </c>
      <c r="R269" s="3" t="s">
        <v>266</v>
      </c>
      <c r="S269" s="3" t="s">
        <v>27</v>
      </c>
      <c r="T269" s="3"/>
      <c r="U269" s="3"/>
      <c r="V269" s="3"/>
      <c r="W269" s="3" t="s">
        <v>9</v>
      </c>
      <c r="X269" s="3" t="s">
        <v>9</v>
      </c>
      <c r="Y269" s="3" t="s">
        <v>9</v>
      </c>
      <c r="Z269" s="3" t="s">
        <v>9</v>
      </c>
      <c r="AA269" s="3" t="s">
        <v>9</v>
      </c>
      <c r="AB269" s="3" t="s">
        <v>9</v>
      </c>
      <c r="AC269" s="3" t="s">
        <v>9</v>
      </c>
      <c r="AD269" s="3"/>
      <c r="AE269" s="3"/>
      <c r="AF269" s="3" t="s">
        <v>9</v>
      </c>
      <c r="AG269" s="12">
        <f>COUNTIF(Table13[[#This Row],[Catalogue of the Museum of London Antiquities 1854]:[Illustrations of Roman London 1859]],"=y")</f>
        <v>8</v>
      </c>
      <c r="AH269" s="12" t="str">
        <f>CONCATENATE(Table13[[#This Row],[Surname]],", ",Table13[[#This Row],[First name]])</f>
        <v>Dryden, Henry</v>
      </c>
    </row>
    <row r="270" spans="1:34" hidden="1" x14ac:dyDescent="0.25">
      <c r="A270" t="s">
        <v>276</v>
      </c>
      <c r="B270" t="s">
        <v>277</v>
      </c>
      <c r="C270" t="s">
        <v>1319</v>
      </c>
      <c r="D270" t="s">
        <v>9</v>
      </c>
      <c r="N270" t="s">
        <v>1319</v>
      </c>
      <c r="O270" t="s">
        <v>9</v>
      </c>
      <c r="Q270" t="s">
        <v>278</v>
      </c>
      <c r="R270" s="3" t="s">
        <v>26</v>
      </c>
      <c r="S270" t="s">
        <v>27</v>
      </c>
      <c r="V270" t="s">
        <v>9</v>
      </c>
      <c r="W270" s="3" t="s">
        <v>9</v>
      </c>
      <c r="X270" s="3" t="s">
        <v>9</v>
      </c>
      <c r="Y270" s="3" t="s">
        <v>9</v>
      </c>
      <c r="Z270" s="3" t="s">
        <v>9</v>
      </c>
      <c r="AA270" s="3" t="s">
        <v>9</v>
      </c>
      <c r="AB270" s="3" t="s">
        <v>9</v>
      </c>
      <c r="AC270" s="3" t="s">
        <v>9</v>
      </c>
      <c r="AD270" s="3" t="s">
        <v>9</v>
      </c>
      <c r="AE270" s="3"/>
      <c r="AF270" s="3"/>
      <c r="AG270" s="12">
        <f>COUNTIF(Table13[[#This Row],[Catalogue of the Museum of London Antiquities 1854]:[Illustrations of Roman London 1859]],"=y")</f>
        <v>9</v>
      </c>
      <c r="AH270" s="12" t="str">
        <f>CONCATENATE(Table13[[#This Row],[Surname]],", ",Table13[[#This Row],[First name]])</f>
        <v>Dunkin, Alfred John</v>
      </c>
    </row>
    <row r="271" spans="1:34" hidden="1" x14ac:dyDescent="0.25">
      <c r="A271" t="s">
        <v>276</v>
      </c>
      <c r="C271" t="s">
        <v>369</v>
      </c>
      <c r="P271" t="s">
        <v>1650</v>
      </c>
      <c r="Q271" t="s">
        <v>278</v>
      </c>
      <c r="R271" s="3" t="s">
        <v>26</v>
      </c>
      <c r="S271" t="s">
        <v>27</v>
      </c>
      <c r="W271" s="3"/>
      <c r="X271" s="3"/>
      <c r="Y271" s="3"/>
      <c r="Z271" s="3"/>
      <c r="AA271" s="3"/>
      <c r="AB271" s="3"/>
      <c r="AC271" s="3" t="s">
        <v>9</v>
      </c>
      <c r="AD271" s="3"/>
      <c r="AE271" s="3"/>
      <c r="AF271" s="3"/>
      <c r="AG271" s="12">
        <f>COUNTIF(Table13[[#This Row],[Catalogue of the Museum of London Antiquities 1854]:[Illustrations of Roman London 1859]],"=y")</f>
        <v>1</v>
      </c>
      <c r="AH271" s="12" t="str">
        <f>CONCATENATE(Table13[[#This Row],[Surname]],", ",Table13[[#This Row],[First name]])</f>
        <v xml:space="preserve">Dunkin, </v>
      </c>
    </row>
    <row r="272" spans="1:34" hidden="1" x14ac:dyDescent="0.25">
      <c r="A272" t="s">
        <v>276</v>
      </c>
      <c r="C272" t="s">
        <v>335</v>
      </c>
      <c r="Q272" t="s">
        <v>278</v>
      </c>
      <c r="R272" s="3" t="s">
        <v>26</v>
      </c>
      <c r="S272" t="s">
        <v>27</v>
      </c>
      <c r="W272" s="3"/>
      <c r="X272" s="3"/>
      <c r="Y272" s="3"/>
      <c r="Z272" s="3"/>
      <c r="AA272" s="3"/>
      <c r="AB272" s="3"/>
      <c r="AC272" s="3"/>
      <c r="AD272" s="3"/>
      <c r="AE272" s="3"/>
      <c r="AF272" s="3" t="s">
        <v>9</v>
      </c>
      <c r="AG272" s="12">
        <f>COUNTIF(Table13[[#This Row],[Catalogue of the Museum of London Antiquities 1854]:[Illustrations of Roman London 1859]],"=y")</f>
        <v>1</v>
      </c>
      <c r="AH272" s="12" t="str">
        <f>CONCATENATE(Table13[[#This Row],[Surname]],", ",Table13[[#This Row],[First name]])</f>
        <v xml:space="preserve">Dunkin, </v>
      </c>
    </row>
    <row r="273" spans="1:34" hidden="1" x14ac:dyDescent="0.25">
      <c r="A273" t="s">
        <v>1267</v>
      </c>
      <c r="P273" t="s">
        <v>1268</v>
      </c>
      <c r="Q273" t="s">
        <v>16</v>
      </c>
      <c r="R273" s="3" t="s">
        <v>16</v>
      </c>
      <c r="S273" t="s">
        <v>27</v>
      </c>
      <c r="W273" s="3"/>
      <c r="X273" s="3" t="s">
        <v>9</v>
      </c>
      <c r="Y273" s="3"/>
      <c r="Z273" s="3"/>
      <c r="AA273" s="3"/>
      <c r="AB273" s="3"/>
      <c r="AC273" s="3"/>
      <c r="AD273" s="3"/>
      <c r="AE273" s="3"/>
      <c r="AF273" s="3"/>
      <c r="AG273" s="12">
        <f>COUNTIF(Table13[[#This Row],[Catalogue of the Museum of London Antiquities 1854]:[Illustrations of Roman London 1859]],"=y")</f>
        <v>1</v>
      </c>
      <c r="AH273" s="12" t="str">
        <f>CONCATENATE(Table13[[#This Row],[Surname]],", ",Table13[[#This Row],[First name]])</f>
        <v xml:space="preserve">Dufour, </v>
      </c>
    </row>
    <row r="274" spans="1:34" hidden="1" x14ac:dyDescent="0.25">
      <c r="A274" t="s">
        <v>1269</v>
      </c>
      <c r="B274" t="s">
        <v>11</v>
      </c>
      <c r="P274" t="s">
        <v>1498</v>
      </c>
      <c r="Q274" t="s">
        <v>1270</v>
      </c>
      <c r="R274" s="3" t="s">
        <v>1271</v>
      </c>
      <c r="S274" t="s">
        <v>34</v>
      </c>
      <c r="W274" s="3"/>
      <c r="X274" s="3" t="s">
        <v>9</v>
      </c>
      <c r="Y274" s="3" t="s">
        <v>9</v>
      </c>
      <c r="Z274" s="3" t="s">
        <v>9</v>
      </c>
      <c r="AA274" s="3" t="s">
        <v>9</v>
      </c>
      <c r="AB274" s="3" t="s">
        <v>9</v>
      </c>
      <c r="AC274" s="3"/>
      <c r="AD274" s="3"/>
      <c r="AE274" s="3"/>
      <c r="AF274" s="3" t="s">
        <v>9</v>
      </c>
      <c r="AG274" s="12">
        <f>COUNTIF(Table13[[#This Row],[Catalogue of the Museum of London Antiquities 1854]:[Illustrations of Roman London 1859]],"=y")</f>
        <v>6</v>
      </c>
      <c r="AH274" s="12" t="str">
        <f>CONCATENATE(Table13[[#This Row],[Surname]],", ",Table13[[#This Row],[First name]])</f>
        <v>Dunn, John</v>
      </c>
    </row>
    <row r="275" spans="1:34" hidden="1" x14ac:dyDescent="0.25">
      <c r="A275" t="s">
        <v>279</v>
      </c>
      <c r="B275" t="s">
        <v>280</v>
      </c>
      <c r="C275" t="s">
        <v>3258</v>
      </c>
      <c r="J275" t="s">
        <v>9</v>
      </c>
      <c r="N275" t="s">
        <v>3259</v>
      </c>
      <c r="O275" t="s">
        <v>9</v>
      </c>
      <c r="Q275" t="s">
        <v>282</v>
      </c>
      <c r="R275" s="3" t="s">
        <v>1022</v>
      </c>
      <c r="S275" t="s">
        <v>211</v>
      </c>
      <c r="V275" t="s">
        <v>9</v>
      </c>
      <c r="W275" s="3"/>
      <c r="X275" s="3"/>
      <c r="Y275" s="3"/>
      <c r="Z275" s="3"/>
      <c r="AA275" s="3"/>
      <c r="AB275" s="3"/>
      <c r="AC275" s="3"/>
      <c r="AD275" s="3" t="s">
        <v>9</v>
      </c>
      <c r="AE275" s="3"/>
      <c r="AF275" s="3"/>
      <c r="AG275" s="12">
        <f>COUNTIF(Table13[[#This Row],[Catalogue of the Museum of London Antiquities 1854]:[Illustrations of Roman London 1859]],"=y")</f>
        <v>2</v>
      </c>
      <c r="AH275" s="12" t="str">
        <f>CONCATENATE(Table13[[#This Row],[Surname]],", ",Table13[[#This Row],[First name]])</f>
        <v>Dupont, Lecointre</v>
      </c>
    </row>
    <row r="276" spans="1:34" hidden="1" x14ac:dyDescent="0.25">
      <c r="A276" t="s">
        <v>283</v>
      </c>
      <c r="B276" t="s">
        <v>3205</v>
      </c>
      <c r="C276" t="s">
        <v>1913</v>
      </c>
      <c r="N276" t="s">
        <v>2217</v>
      </c>
      <c r="Q276" t="s">
        <v>285</v>
      </c>
      <c r="R276" s="3" t="s">
        <v>1021</v>
      </c>
      <c r="S276" t="s">
        <v>211</v>
      </c>
      <c r="V276" t="s">
        <v>9</v>
      </c>
      <c r="W276" s="3"/>
      <c r="X276" s="3"/>
      <c r="Y276" s="3"/>
      <c r="Z276" s="3"/>
      <c r="AA276" s="3"/>
      <c r="AB276" s="3"/>
      <c r="AC276" s="3"/>
      <c r="AD276" s="3"/>
      <c r="AE276" s="3"/>
      <c r="AF276" s="3" t="s">
        <v>9</v>
      </c>
      <c r="AG276" s="12">
        <f>COUNTIF(Table13[[#This Row],[Catalogue of the Museum of London Antiquities 1854]:[Illustrations of Roman London 1859]],"=y")</f>
        <v>2</v>
      </c>
      <c r="AH276" s="12" t="str">
        <f>CONCATENATE(Table13[[#This Row],[Surname]],", ",Table13[[#This Row],[First name]])</f>
        <v>Durand, Antoine</v>
      </c>
    </row>
    <row r="277" spans="1:34" hidden="1" x14ac:dyDescent="0.25">
      <c r="A277" t="s">
        <v>286</v>
      </c>
      <c r="B277" t="s">
        <v>125</v>
      </c>
      <c r="Q277" t="s">
        <v>287</v>
      </c>
      <c r="R277" s="3" t="s">
        <v>215</v>
      </c>
      <c r="S277" t="s">
        <v>27</v>
      </c>
      <c r="V277" t="s">
        <v>9</v>
      </c>
      <c r="W277" s="3"/>
      <c r="X277" s="3"/>
      <c r="Y277" s="3"/>
      <c r="Z277" s="3" t="s">
        <v>9</v>
      </c>
      <c r="AA277" s="3" t="s">
        <v>9</v>
      </c>
      <c r="AB277" s="3" t="s">
        <v>9</v>
      </c>
      <c r="AC277" s="3" t="s">
        <v>9</v>
      </c>
      <c r="AD277" s="3" t="s">
        <v>9</v>
      </c>
      <c r="AE277" s="3"/>
      <c r="AF277" s="3"/>
      <c r="AG277" s="12">
        <f>COUNTIF(Table13[[#This Row],[Catalogue of the Museum of London Antiquities 1854]:[Illustrations of Roman London 1859]],"=y")</f>
        <v>6</v>
      </c>
      <c r="AH277" s="12" t="str">
        <f>CONCATENATE(Table13[[#This Row],[Surname]],", ",Table13[[#This Row],[First name]])</f>
        <v>Durden, Henry</v>
      </c>
    </row>
    <row r="278" spans="1:34" hidden="1" x14ac:dyDescent="0.25">
      <c r="A278" s="3" t="s">
        <v>288</v>
      </c>
      <c r="B278" s="3" t="s">
        <v>40</v>
      </c>
      <c r="C278" s="3"/>
      <c r="D278" s="3" t="s">
        <v>9</v>
      </c>
      <c r="E278" s="3"/>
      <c r="F278" s="3"/>
      <c r="G278" s="3"/>
      <c r="H278" s="3"/>
      <c r="I278" s="3"/>
      <c r="J278" s="3" t="s">
        <v>9</v>
      </c>
      <c r="K278" s="3"/>
      <c r="L278" s="3"/>
      <c r="M278" s="3"/>
      <c r="N278" s="3"/>
      <c r="O278" s="3"/>
      <c r="P278" s="3" t="s">
        <v>289</v>
      </c>
      <c r="Q278" s="3" t="s">
        <v>16</v>
      </c>
      <c r="R278" s="3" t="s">
        <v>16</v>
      </c>
      <c r="S278" s="3" t="s">
        <v>27</v>
      </c>
      <c r="T278" s="3"/>
      <c r="U278" s="3"/>
      <c r="V278" s="3" t="s">
        <v>9</v>
      </c>
      <c r="W278" s="3"/>
      <c r="X278" s="3"/>
      <c r="Y278" s="3"/>
      <c r="Z278" s="3"/>
      <c r="AA278" s="3"/>
      <c r="AB278" s="3"/>
      <c r="AC278" s="3"/>
      <c r="AD278" s="3" t="s">
        <v>9</v>
      </c>
      <c r="AE278" s="3"/>
      <c r="AF278" s="3"/>
      <c r="AG278" s="12">
        <f>COUNTIF(Table13[[#This Row],[Catalogue of the Museum of London Antiquities 1854]:[Illustrations of Roman London 1859]],"=y")</f>
        <v>2</v>
      </c>
      <c r="AH278" s="12" t="str">
        <f>CONCATENATE(Table13[[#This Row],[Surname]],", ",Table13[[#This Row],[First name]])</f>
        <v>Durham, Joseph</v>
      </c>
    </row>
    <row r="279" spans="1:34" hidden="1" x14ac:dyDescent="0.25">
      <c r="A279" s="3" t="s">
        <v>290</v>
      </c>
      <c r="B279" s="3" t="s">
        <v>291</v>
      </c>
      <c r="C279" s="3" t="s">
        <v>76</v>
      </c>
      <c r="D279" s="3" t="s">
        <v>9</v>
      </c>
      <c r="E279" s="3"/>
      <c r="F279" s="3" t="s">
        <v>9</v>
      </c>
      <c r="G279" s="3"/>
      <c r="H279" s="3"/>
      <c r="I279" s="3"/>
      <c r="J279" s="3" t="s">
        <v>9</v>
      </c>
      <c r="K279" s="3" t="s">
        <v>9</v>
      </c>
      <c r="L279" s="3"/>
      <c r="M279" s="3"/>
      <c r="N279" s="3"/>
      <c r="O279" s="3"/>
      <c r="P279" s="3" t="s">
        <v>292</v>
      </c>
      <c r="Q279" s="3" t="s">
        <v>16</v>
      </c>
      <c r="R279" s="3" t="s">
        <v>16</v>
      </c>
      <c r="S279" s="3" t="s">
        <v>27</v>
      </c>
      <c r="T279" s="3"/>
      <c r="U279" s="3"/>
      <c r="V279" s="3" t="s">
        <v>9</v>
      </c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12">
        <f>COUNTIF(Table13[[#This Row],[Catalogue of the Museum of London Antiquities 1854]:[Illustrations of Roman London 1859]],"=y")</f>
        <v>1</v>
      </c>
      <c r="AH279" s="12" t="str">
        <f>CONCATENATE(Table13[[#This Row],[Surname]],", ",Table13[[#This Row],[First name]])</f>
        <v>Dwarris, Fortunatus</v>
      </c>
    </row>
    <row r="280" spans="1:34" hidden="1" x14ac:dyDescent="0.25">
      <c r="A280" t="s">
        <v>1914</v>
      </c>
      <c r="B280" t="s">
        <v>1915</v>
      </c>
      <c r="P280" t="s">
        <v>1916</v>
      </c>
      <c r="Q280" t="s">
        <v>16</v>
      </c>
      <c r="R280" s="3" t="s">
        <v>16</v>
      </c>
      <c r="S280" t="s">
        <v>27</v>
      </c>
      <c r="W280" s="3"/>
      <c r="X280" s="3"/>
      <c r="Y280" s="3"/>
      <c r="Z280" s="3"/>
      <c r="AA280" s="3"/>
      <c r="AB280" s="3"/>
      <c r="AC280" s="3"/>
      <c r="AD280" s="3"/>
      <c r="AE280" s="3"/>
      <c r="AF280" s="3" t="s">
        <v>9</v>
      </c>
      <c r="AG280" s="12">
        <f>COUNTIF(Table13[[#This Row],[Catalogue of the Museum of London Antiquities 1854]:[Illustrations of Roman London 1859]],"=y")</f>
        <v>1</v>
      </c>
      <c r="AH280" s="12" t="str">
        <f>CONCATENATE(Table13[[#This Row],[Surname]],", ",Table13[[#This Row],[First name]])</f>
        <v>Eady, Thomas William</v>
      </c>
    </row>
    <row r="281" spans="1:34" hidden="1" x14ac:dyDescent="0.25">
      <c r="A281" t="s">
        <v>1917</v>
      </c>
      <c r="B281" t="s">
        <v>72</v>
      </c>
      <c r="C281" t="s">
        <v>76</v>
      </c>
      <c r="D281" t="s">
        <v>3209</v>
      </c>
      <c r="F281" t="s">
        <v>9</v>
      </c>
      <c r="P281" t="s">
        <v>1918</v>
      </c>
      <c r="Q281" t="s">
        <v>16</v>
      </c>
      <c r="R281" s="3" t="s">
        <v>16</v>
      </c>
      <c r="S281" t="s">
        <v>27</v>
      </c>
      <c r="W281" s="3"/>
      <c r="X281" s="3"/>
      <c r="Y281" s="3"/>
      <c r="Z281" s="3"/>
      <c r="AA281" s="3"/>
      <c r="AB281" s="3"/>
      <c r="AC281" s="3"/>
      <c r="AD281" s="3"/>
      <c r="AE281" s="3"/>
      <c r="AF281" s="3" t="s">
        <v>9</v>
      </c>
      <c r="AG281" s="12">
        <f>COUNTIF(Table13[[#This Row],[Catalogue of the Museum of London Antiquities 1854]:[Illustrations of Roman London 1859]],"=y")</f>
        <v>1</v>
      </c>
      <c r="AH281" s="12" t="str">
        <f>CONCATENATE(Table13[[#This Row],[Surname]],", ",Table13[[#This Row],[First name]])</f>
        <v>Earle, William</v>
      </c>
    </row>
    <row r="282" spans="1:34" hidden="1" x14ac:dyDescent="0.25">
      <c r="A282" t="s">
        <v>1922</v>
      </c>
      <c r="B282" t="s">
        <v>45</v>
      </c>
      <c r="P282" t="s">
        <v>1923</v>
      </c>
      <c r="Q282" t="s">
        <v>16</v>
      </c>
      <c r="R282" s="3" t="s">
        <v>16</v>
      </c>
      <c r="S282" t="s">
        <v>27</v>
      </c>
      <c r="W282" s="3"/>
      <c r="X282" s="3"/>
      <c r="Y282" s="3"/>
      <c r="Z282" s="3"/>
      <c r="AA282" s="3"/>
      <c r="AB282" s="3"/>
      <c r="AC282" s="3"/>
      <c r="AD282" s="3"/>
      <c r="AE282" s="3"/>
      <c r="AF282" s="3" t="s">
        <v>9</v>
      </c>
      <c r="AG282" s="12">
        <f>COUNTIF(Table13[[#This Row],[Catalogue of the Museum of London Antiquities 1854]:[Illustrations of Roman London 1859]],"=y")</f>
        <v>1</v>
      </c>
      <c r="AH282" s="12" t="str">
        <f>CONCATENATE(Table13[[#This Row],[Surname]],", ",Table13[[#This Row],[First name]])</f>
        <v>Eastwood, George</v>
      </c>
    </row>
    <row r="283" spans="1:34" hidden="1" x14ac:dyDescent="0.25">
      <c r="A283" t="s">
        <v>891</v>
      </c>
      <c r="B283" t="s">
        <v>72</v>
      </c>
      <c r="P283" t="s">
        <v>892</v>
      </c>
      <c r="Q283" t="s">
        <v>16</v>
      </c>
      <c r="R283" s="3" t="s">
        <v>16</v>
      </c>
      <c r="S283" t="s">
        <v>27</v>
      </c>
      <c r="W283" s="3"/>
      <c r="X283" s="3"/>
      <c r="Y283" s="3"/>
      <c r="Z283" s="3"/>
      <c r="AA283" s="3"/>
      <c r="AB283" s="3"/>
      <c r="AC283" s="3"/>
      <c r="AD283" s="3" t="s">
        <v>9</v>
      </c>
      <c r="AE283" s="3"/>
      <c r="AF283" s="3"/>
      <c r="AG283" s="12">
        <f>COUNTIF(Table13[[#This Row],[Catalogue of the Museum of London Antiquities 1854]:[Illustrations of Roman London 1859]],"=y")</f>
        <v>1</v>
      </c>
      <c r="AH283" s="12" t="str">
        <f>CONCATENATE(Table13[[#This Row],[Surname]],", ",Table13[[#This Row],[First name]])</f>
        <v>Edwards, William</v>
      </c>
    </row>
    <row r="284" spans="1:34" hidden="1" x14ac:dyDescent="0.25">
      <c r="A284" s="3" t="s">
        <v>293</v>
      </c>
      <c r="B284" s="3"/>
      <c r="C284" s="3" t="s">
        <v>294</v>
      </c>
      <c r="D284" s="3" t="s">
        <v>9</v>
      </c>
      <c r="E284" s="3"/>
      <c r="F284" s="3" t="s">
        <v>9</v>
      </c>
      <c r="G284" s="3"/>
      <c r="H284" s="3"/>
      <c r="I284" s="3"/>
      <c r="J284" s="3" t="s">
        <v>9</v>
      </c>
      <c r="K284" s="3"/>
      <c r="L284" s="3"/>
      <c r="M284" s="3"/>
      <c r="N284" s="3"/>
      <c r="O284" s="3"/>
      <c r="P284" s="3" t="s">
        <v>3233</v>
      </c>
      <c r="Q284" s="3" t="s">
        <v>1260</v>
      </c>
      <c r="R284" s="3" t="s">
        <v>400</v>
      </c>
      <c r="S284" s="3" t="s">
        <v>27</v>
      </c>
      <c r="T284" s="3" t="s">
        <v>9</v>
      </c>
      <c r="U284" s="3"/>
      <c r="V284" s="3" t="s">
        <v>9</v>
      </c>
      <c r="W284" s="3"/>
      <c r="X284" s="3"/>
      <c r="Y284" s="3" t="s">
        <v>9</v>
      </c>
      <c r="Z284" s="3" t="s">
        <v>9</v>
      </c>
      <c r="AA284" s="3" t="s">
        <v>9</v>
      </c>
      <c r="AB284" s="3"/>
      <c r="AC284" s="3"/>
      <c r="AD284" s="3"/>
      <c r="AE284" s="3"/>
      <c r="AF284" s="3" t="s">
        <v>9</v>
      </c>
      <c r="AG284" s="12">
        <f>COUNTIF(Table13[[#This Row],[Catalogue of the Museum of London Antiquities 1854]:[Illustrations of Roman London 1859]],"=y")</f>
        <v>5</v>
      </c>
      <c r="AH284" s="12" t="str">
        <f>CONCATENATE(Table13[[#This Row],[Surname]],", ",Table13[[#This Row],[First name]])</f>
        <v xml:space="preserve">Ellesmere, </v>
      </c>
    </row>
    <row r="285" spans="1:34" hidden="1" x14ac:dyDescent="0.25">
      <c r="A285" t="s">
        <v>297</v>
      </c>
      <c r="B285" t="s">
        <v>298</v>
      </c>
      <c r="Q285" t="s">
        <v>299</v>
      </c>
      <c r="R285" s="3" t="s">
        <v>26</v>
      </c>
      <c r="S285" t="s">
        <v>27</v>
      </c>
      <c r="V285" t="s">
        <v>9</v>
      </c>
      <c r="W285" s="3"/>
      <c r="X285" s="3" t="s">
        <v>9</v>
      </c>
      <c r="Y285" s="3" t="s">
        <v>9</v>
      </c>
      <c r="Z285" s="3" t="s">
        <v>9</v>
      </c>
      <c r="AA285" s="3" t="s">
        <v>9</v>
      </c>
      <c r="AB285" s="3" t="s">
        <v>9</v>
      </c>
      <c r="AC285" s="3"/>
      <c r="AD285" s="3" t="s">
        <v>9</v>
      </c>
      <c r="AE285" s="3" t="s">
        <v>9</v>
      </c>
      <c r="AF285" s="3"/>
      <c r="AG285" s="12">
        <f>COUNTIF(Table13[[#This Row],[Catalogue of the Museum of London Antiquities 1854]:[Illustrations of Roman London 1859]],"=y")</f>
        <v>8</v>
      </c>
      <c r="AH285" s="12" t="str">
        <f>CONCATENATE(Table13[[#This Row],[Surname]],", ",Table13[[#This Row],[First name]])</f>
        <v>Elliot, James, Jun.</v>
      </c>
    </row>
    <row r="286" spans="1:34" hidden="1" x14ac:dyDescent="0.25">
      <c r="A286" t="s">
        <v>297</v>
      </c>
      <c r="B286" t="s">
        <v>81</v>
      </c>
      <c r="J286" t="s">
        <v>9</v>
      </c>
      <c r="N286" t="s">
        <v>2204</v>
      </c>
      <c r="Q286" t="s">
        <v>150</v>
      </c>
      <c r="R286" s="3" t="s">
        <v>3253</v>
      </c>
      <c r="S286" t="s">
        <v>27</v>
      </c>
      <c r="V286" t="s">
        <v>9</v>
      </c>
      <c r="W286" s="3" t="s">
        <v>9</v>
      </c>
      <c r="X286" s="3"/>
      <c r="Y286" s="3"/>
      <c r="Z286" s="3"/>
      <c r="AA286" s="3"/>
      <c r="AB286" s="3" t="s">
        <v>9</v>
      </c>
      <c r="AC286" s="3"/>
      <c r="AD286" s="3"/>
      <c r="AE286" s="3"/>
      <c r="AF286" s="3"/>
      <c r="AG286" s="12">
        <f>COUNTIF(Table13[[#This Row],[Catalogue of the Museum of London Antiquities 1854]:[Illustrations of Roman London 1859]],"=y")</f>
        <v>3</v>
      </c>
      <c r="AH286" s="12" t="str">
        <f>CONCATENATE(Table13[[#This Row],[Surname]],", ",Table13[[#This Row],[First name]])</f>
        <v>Elliot, Robert</v>
      </c>
    </row>
    <row r="287" spans="1:34" hidden="1" x14ac:dyDescent="0.25">
      <c r="A287" s="3" t="s">
        <v>295</v>
      </c>
      <c r="B287" s="3" t="s">
        <v>125</v>
      </c>
      <c r="C287" s="3" t="s">
        <v>1321</v>
      </c>
      <c r="D287" s="3" t="s">
        <v>9</v>
      </c>
      <c r="E287" s="3"/>
      <c r="F287" s="3" t="s">
        <v>9</v>
      </c>
      <c r="G287" s="3" t="s">
        <v>9</v>
      </c>
      <c r="H287" s="3"/>
      <c r="I287" s="3"/>
      <c r="J287" s="3"/>
      <c r="K287" s="3" t="s">
        <v>9</v>
      </c>
      <c r="L287" s="3"/>
      <c r="M287" s="3"/>
      <c r="N287" s="3"/>
      <c r="O287" s="3"/>
      <c r="P287" s="3" t="s">
        <v>296</v>
      </c>
      <c r="Q287" s="3" t="s">
        <v>16</v>
      </c>
      <c r="R287" s="3" t="s">
        <v>16</v>
      </c>
      <c r="S287" s="3" t="s">
        <v>27</v>
      </c>
      <c r="T287" s="3"/>
      <c r="U287" s="3"/>
      <c r="V287" s="3" t="s">
        <v>9</v>
      </c>
      <c r="W287" s="3"/>
      <c r="X287" s="3"/>
      <c r="Y287" s="3" t="s">
        <v>9</v>
      </c>
      <c r="Z287" s="3" t="s">
        <v>9</v>
      </c>
      <c r="AA287" s="3"/>
      <c r="AB287" s="3"/>
      <c r="AC287" s="3"/>
      <c r="AD287" s="3"/>
      <c r="AE287" s="3"/>
      <c r="AF287" s="3"/>
      <c r="AG287" s="12">
        <f>COUNTIF(Table13[[#This Row],[Catalogue of the Museum of London Antiquities 1854]:[Illustrations of Roman London 1859]],"=y")</f>
        <v>3</v>
      </c>
      <c r="AH287" s="12" t="str">
        <f>CONCATENATE(Table13[[#This Row],[Surname]],", ",Table13[[#This Row],[First name]])</f>
        <v>Ellis, Henry</v>
      </c>
    </row>
    <row r="288" spans="1:34" hidden="1" x14ac:dyDescent="0.25">
      <c r="A288" t="s">
        <v>1920</v>
      </c>
      <c r="B288" t="s">
        <v>147</v>
      </c>
      <c r="J288" t="s">
        <v>9</v>
      </c>
      <c r="P288" t="s">
        <v>1921</v>
      </c>
      <c r="Q288" t="s">
        <v>187</v>
      </c>
      <c r="R288" s="3" t="s">
        <v>188</v>
      </c>
      <c r="S288" t="s">
        <v>27</v>
      </c>
      <c r="W288" s="3"/>
      <c r="X288" s="3"/>
      <c r="Y288" s="3"/>
      <c r="Z288" s="3"/>
      <c r="AA288" s="3"/>
      <c r="AB288" s="3"/>
      <c r="AC288" s="3"/>
      <c r="AD288" s="3"/>
      <c r="AE288" s="3"/>
      <c r="AF288" s="3" t="s">
        <v>9</v>
      </c>
      <c r="AG288" s="12">
        <f>COUNTIF(Table13[[#This Row],[Catalogue of the Museum of London Antiquities 1854]:[Illustrations of Roman London 1859]],"=y")</f>
        <v>1</v>
      </c>
      <c r="AH288" s="12" t="str">
        <f>CONCATENATE(Table13[[#This Row],[Surname]],", ",Table13[[#This Row],[First name]])</f>
        <v>Ellison, Richard</v>
      </c>
    </row>
    <row r="289" spans="1:34" hidden="1" x14ac:dyDescent="0.25">
      <c r="A289" t="s">
        <v>893</v>
      </c>
      <c r="B289" t="s">
        <v>1924</v>
      </c>
      <c r="Q289" t="s">
        <v>894</v>
      </c>
      <c r="R289" s="3" t="s">
        <v>26</v>
      </c>
      <c r="S289" t="s">
        <v>27</v>
      </c>
      <c r="W289" s="3"/>
      <c r="X289" s="3"/>
      <c r="Y289" s="3"/>
      <c r="Z289" s="3"/>
      <c r="AA289" s="3"/>
      <c r="AB289" s="3"/>
      <c r="AC289" s="3"/>
      <c r="AD289" s="3" t="s">
        <v>9</v>
      </c>
      <c r="AE289" s="3"/>
      <c r="AF289" s="3" t="s">
        <v>9</v>
      </c>
      <c r="AG289" s="12">
        <f>COUNTIF(Table13[[#This Row],[Catalogue of the Museum of London Antiquities 1854]:[Illustrations of Roman London 1859]],"=y")</f>
        <v>2</v>
      </c>
      <c r="AH289" s="12" t="str">
        <f>CONCATENATE(Table13[[#This Row],[Surname]],", ",Table13[[#This Row],[First name]])</f>
        <v>Elsted, W Philpott</v>
      </c>
    </row>
    <row r="290" spans="1:34" hidden="1" x14ac:dyDescent="0.25">
      <c r="A290" t="s">
        <v>1925</v>
      </c>
      <c r="B290" t="s">
        <v>1926</v>
      </c>
      <c r="D290" t="s">
        <v>9</v>
      </c>
      <c r="P290" t="s">
        <v>1927</v>
      </c>
      <c r="Q290" t="s">
        <v>16</v>
      </c>
      <c r="R290" s="3" t="s">
        <v>16</v>
      </c>
      <c r="S290" t="s">
        <v>27</v>
      </c>
      <c r="W290" s="3"/>
      <c r="X290" s="3"/>
      <c r="Y290" s="3"/>
      <c r="Z290" s="3"/>
      <c r="AA290" s="3"/>
      <c r="AB290" s="3"/>
      <c r="AC290" s="3"/>
      <c r="AD290" s="3"/>
      <c r="AE290" s="3"/>
      <c r="AF290" s="3" t="s">
        <v>9</v>
      </c>
      <c r="AG290" s="12">
        <f>COUNTIF(Table13[[#This Row],[Catalogue of the Museum of London Antiquities 1854]:[Illustrations of Roman London 1859]],"=y")</f>
        <v>1</v>
      </c>
      <c r="AH290" s="12" t="str">
        <f>CONCATENATE(Table13[[#This Row],[Surname]],", ",Table13[[#This Row],[First name]])</f>
        <v>Elt, Charles H</v>
      </c>
    </row>
    <row r="291" spans="1:34" hidden="1" x14ac:dyDescent="0.25">
      <c r="A291" t="s">
        <v>1322</v>
      </c>
      <c r="B291" t="s">
        <v>11</v>
      </c>
      <c r="P291" t="s">
        <v>1323</v>
      </c>
      <c r="Q291" t="s">
        <v>16</v>
      </c>
      <c r="R291" s="3" t="s">
        <v>16</v>
      </c>
      <c r="S291" t="s">
        <v>27</v>
      </c>
      <c r="W291" s="3"/>
      <c r="X291" s="3"/>
      <c r="Y291" s="3" t="s">
        <v>9</v>
      </c>
      <c r="Z291" s="3"/>
      <c r="AA291" s="3"/>
      <c r="AB291" s="3"/>
      <c r="AC291" s="3"/>
      <c r="AD291" s="3"/>
      <c r="AE291" s="3"/>
      <c r="AF291" s="3"/>
      <c r="AG291" s="12">
        <f>COUNTIF(Table13[[#This Row],[Catalogue of the Museum of London Antiquities 1854]:[Illustrations of Roman London 1859]],"=y")</f>
        <v>1</v>
      </c>
      <c r="AH291" s="12" t="str">
        <f>CONCATENATE(Table13[[#This Row],[Surname]],", ",Table13[[#This Row],[First name]])</f>
        <v>Elvy, John</v>
      </c>
    </row>
    <row r="292" spans="1:34" hidden="1" x14ac:dyDescent="0.25">
      <c r="A292" t="s">
        <v>895</v>
      </c>
      <c r="B292" t="s">
        <v>147</v>
      </c>
      <c r="Q292" t="s">
        <v>648</v>
      </c>
      <c r="R292" s="3" t="s">
        <v>26</v>
      </c>
      <c r="S292" t="s">
        <v>27</v>
      </c>
      <c r="W292" s="3"/>
      <c r="X292" s="3"/>
      <c r="Y292" s="3"/>
      <c r="Z292" s="3"/>
      <c r="AA292" s="3"/>
      <c r="AB292" s="3"/>
      <c r="AC292" s="3"/>
      <c r="AD292" s="3" t="s">
        <v>9</v>
      </c>
      <c r="AE292" s="3"/>
      <c r="AF292" s="3"/>
      <c r="AG292" s="12">
        <f>COUNTIF(Table13[[#This Row],[Catalogue of the Museum of London Antiquities 1854]:[Illustrations of Roman London 1859]],"=y")</f>
        <v>1</v>
      </c>
      <c r="AH292" s="12" t="str">
        <f>CONCATENATE(Table13[[#This Row],[Surname]],", ",Table13[[#This Row],[First name]])</f>
        <v>Emmerson, Richard</v>
      </c>
    </row>
    <row r="293" spans="1:34" hidden="1" x14ac:dyDescent="0.25">
      <c r="A293" t="s">
        <v>1928</v>
      </c>
      <c r="B293" t="s">
        <v>66</v>
      </c>
      <c r="C293" t="s">
        <v>1929</v>
      </c>
      <c r="D293" t="s">
        <v>9</v>
      </c>
      <c r="P293" t="s">
        <v>1930</v>
      </c>
      <c r="Q293" t="s">
        <v>1931</v>
      </c>
      <c r="R293" s="3" t="s">
        <v>468</v>
      </c>
      <c r="S293" t="s">
        <v>27</v>
      </c>
      <c r="W293" s="3"/>
      <c r="X293" s="3"/>
      <c r="Y293" s="3"/>
      <c r="Z293" s="3"/>
      <c r="AA293" s="3"/>
      <c r="AB293" s="3"/>
      <c r="AC293" s="3"/>
      <c r="AD293" s="3"/>
      <c r="AE293" s="3"/>
      <c r="AF293" s="3" t="s">
        <v>9</v>
      </c>
      <c r="AG293" s="12">
        <f>COUNTIF(Table13[[#This Row],[Catalogue of the Museum of London Antiquities 1854]:[Illustrations of Roman London 1859]],"=y")</f>
        <v>1</v>
      </c>
      <c r="AH293" s="12" t="str">
        <f>CONCATENATE(Table13[[#This Row],[Surname]],", ",Table13[[#This Row],[First name]])</f>
        <v>Erskine, Thomas</v>
      </c>
    </row>
    <row r="294" spans="1:34" hidden="1" x14ac:dyDescent="0.25">
      <c r="A294" t="s">
        <v>300</v>
      </c>
      <c r="B294" t="s">
        <v>11</v>
      </c>
      <c r="C294" t="s">
        <v>1324</v>
      </c>
      <c r="D294" t="s">
        <v>9</v>
      </c>
      <c r="I294" t="s">
        <v>154</v>
      </c>
      <c r="J294" t="s">
        <v>9</v>
      </c>
      <c r="K294" t="s">
        <v>9</v>
      </c>
      <c r="M294" t="s">
        <v>9</v>
      </c>
      <c r="N294" t="s">
        <v>1301</v>
      </c>
      <c r="P294" t="s">
        <v>301</v>
      </c>
      <c r="Q294" t="s">
        <v>302</v>
      </c>
      <c r="R294" s="3" t="s">
        <v>303</v>
      </c>
      <c r="S294" t="s">
        <v>27</v>
      </c>
      <c r="V294" t="s">
        <v>9</v>
      </c>
      <c r="W294" s="3"/>
      <c r="X294" s="3" t="s">
        <v>9</v>
      </c>
      <c r="Y294" s="3" t="s">
        <v>9</v>
      </c>
      <c r="Z294" s="3" t="s">
        <v>9</v>
      </c>
      <c r="AA294" s="3" t="s">
        <v>9</v>
      </c>
      <c r="AB294" s="3" t="s">
        <v>9</v>
      </c>
      <c r="AC294" s="3" t="s">
        <v>9</v>
      </c>
      <c r="AD294" s="3" t="s">
        <v>9</v>
      </c>
      <c r="AE294" s="3" t="s">
        <v>9</v>
      </c>
      <c r="AF294" s="3" t="s">
        <v>9</v>
      </c>
      <c r="AG294" s="12">
        <f>COUNTIF(Table13[[#This Row],[Catalogue of the Museum of London Antiquities 1854]:[Illustrations of Roman London 1859]],"=y")</f>
        <v>10</v>
      </c>
      <c r="AH294" s="12" t="str">
        <f>CONCATENATE(Table13[[#This Row],[Surname]],", ",Table13[[#This Row],[First name]])</f>
        <v>Evans, John</v>
      </c>
    </row>
    <row r="295" spans="1:34" hidden="1" x14ac:dyDescent="0.25">
      <c r="A295" t="s">
        <v>304</v>
      </c>
      <c r="B295" t="s">
        <v>72</v>
      </c>
      <c r="P295" t="s">
        <v>305</v>
      </c>
      <c r="Q295" t="s">
        <v>163</v>
      </c>
      <c r="R295" s="3" t="s">
        <v>163</v>
      </c>
      <c r="S295" t="s">
        <v>34</v>
      </c>
      <c r="V295" t="s">
        <v>9</v>
      </c>
      <c r="W295" s="3"/>
      <c r="X295" s="3"/>
      <c r="Y295" s="3" t="s">
        <v>9</v>
      </c>
      <c r="Z295" s="3" t="s">
        <v>9</v>
      </c>
      <c r="AA295" s="3" t="s">
        <v>9</v>
      </c>
      <c r="AB295" s="3" t="s">
        <v>9</v>
      </c>
      <c r="AC295" s="3"/>
      <c r="AD295" s="3"/>
      <c r="AE295" s="3"/>
      <c r="AF295" s="3" t="s">
        <v>9</v>
      </c>
      <c r="AG295" s="12">
        <f>COUNTIF(Table13[[#This Row],[Catalogue of the Museum of London Antiquities 1854]:[Illustrations of Roman London 1859]],"=y")</f>
        <v>6</v>
      </c>
      <c r="AH295" s="12" t="str">
        <f>CONCATENATE(Table13[[#This Row],[Surname]],", ",Table13[[#This Row],[First name]])</f>
        <v>Euing, William</v>
      </c>
    </row>
    <row r="296" spans="1:34" hidden="1" x14ac:dyDescent="0.25">
      <c r="A296" t="s">
        <v>896</v>
      </c>
      <c r="B296" t="s">
        <v>1551</v>
      </c>
      <c r="C296" t="s">
        <v>335</v>
      </c>
      <c r="Q296" t="s">
        <v>1552</v>
      </c>
      <c r="R296" s="3" t="s">
        <v>468</v>
      </c>
      <c r="S296" t="s">
        <v>27</v>
      </c>
      <c r="W296" s="3"/>
      <c r="X296" s="3"/>
      <c r="Y296" s="3"/>
      <c r="Z296" s="3"/>
      <c r="AA296" s="3"/>
      <c r="AB296" s="3" t="s">
        <v>9</v>
      </c>
      <c r="AC296" s="3"/>
      <c r="AD296" s="3"/>
      <c r="AE296" s="3"/>
      <c r="AF296" s="3"/>
      <c r="AG296" s="12">
        <f>COUNTIF(Table13[[#This Row],[Catalogue of the Museum of London Antiquities 1854]:[Illustrations of Roman London 1859]],"=y")</f>
        <v>1</v>
      </c>
      <c r="AH296" s="12" t="str">
        <f>CONCATENATE(Table13[[#This Row],[Surname]],", ",Table13[[#This Row],[First name]])</f>
        <v>Eveleigh, Lymmerston</v>
      </c>
    </row>
    <row r="297" spans="1:34" hidden="1" x14ac:dyDescent="0.25">
      <c r="A297" t="s">
        <v>896</v>
      </c>
      <c r="B297" t="s">
        <v>66</v>
      </c>
      <c r="P297" t="s">
        <v>2196</v>
      </c>
      <c r="Q297" t="s">
        <v>16</v>
      </c>
      <c r="R297" s="3" t="s">
        <v>16</v>
      </c>
      <c r="S297" t="s">
        <v>27</v>
      </c>
      <c r="W297" s="3"/>
      <c r="X297" s="3" t="s">
        <v>9</v>
      </c>
      <c r="Y297" s="3"/>
      <c r="Z297" s="3"/>
      <c r="AA297" s="3"/>
      <c r="AB297" s="3"/>
      <c r="AC297" s="3"/>
      <c r="AD297" s="3" t="s">
        <v>9</v>
      </c>
      <c r="AE297" s="3"/>
      <c r="AF297" s="3"/>
      <c r="AG297" s="12">
        <f>COUNTIF(Table13[[#This Row],[Catalogue of the Museum of London Antiquities 1854]:[Illustrations of Roman London 1859]],"=y")</f>
        <v>2</v>
      </c>
      <c r="AH297" s="12" t="str">
        <f>CONCATENATE(Table13[[#This Row],[Surname]],", ",Table13[[#This Row],[First name]])</f>
        <v>Eveleigh, Thomas</v>
      </c>
    </row>
    <row r="298" spans="1:34" hidden="1" x14ac:dyDescent="0.25">
      <c r="A298" t="s">
        <v>306</v>
      </c>
      <c r="B298" t="s">
        <v>307</v>
      </c>
      <c r="C298" t="s">
        <v>2205</v>
      </c>
      <c r="D298" t="s">
        <v>9</v>
      </c>
      <c r="J298" t="s">
        <v>9</v>
      </c>
      <c r="N298" t="s">
        <v>2205</v>
      </c>
      <c r="O298" t="s">
        <v>9</v>
      </c>
      <c r="P298" t="s">
        <v>308</v>
      </c>
      <c r="Q298" t="s">
        <v>16</v>
      </c>
      <c r="R298" s="3" t="s">
        <v>16</v>
      </c>
      <c r="S298" t="s">
        <v>27</v>
      </c>
      <c r="V298" t="s">
        <v>9</v>
      </c>
      <c r="W298" s="3" t="s">
        <v>9</v>
      </c>
      <c r="X298" s="3" t="s">
        <v>9</v>
      </c>
      <c r="Y298" s="3" t="s">
        <v>9</v>
      </c>
      <c r="Z298" s="3" t="s">
        <v>9</v>
      </c>
      <c r="AA298" s="3" t="s">
        <v>9</v>
      </c>
      <c r="AB298" s="3" t="s">
        <v>9</v>
      </c>
      <c r="AC298" s="3"/>
      <c r="AD298" s="3"/>
      <c r="AE298" s="3"/>
      <c r="AF298" s="3" t="s">
        <v>9</v>
      </c>
      <c r="AG298" s="12">
        <f>COUNTIF(Table13[[#This Row],[Catalogue of the Museum of London Antiquities 1854]:[Illustrations of Roman London 1859]],"=y")</f>
        <v>8</v>
      </c>
      <c r="AH298" s="12" t="str">
        <f>CONCATENATE(Table13[[#This Row],[Surname]],", ",Table13[[#This Row],[First name]])</f>
        <v>Fairholt, William Frederick</v>
      </c>
    </row>
    <row r="299" spans="1:34" hidden="1" x14ac:dyDescent="0.25">
      <c r="A299" t="s">
        <v>1933</v>
      </c>
      <c r="B299" t="s">
        <v>125</v>
      </c>
      <c r="D299" t="s">
        <v>3209</v>
      </c>
      <c r="P299" t="s">
        <v>1934</v>
      </c>
      <c r="Q299" t="s">
        <v>16</v>
      </c>
      <c r="R299" s="3" t="s">
        <v>16</v>
      </c>
      <c r="S299" t="s">
        <v>27</v>
      </c>
      <c r="W299" s="3"/>
      <c r="X299" s="3"/>
      <c r="Y299" s="3"/>
      <c r="Z299" s="3"/>
      <c r="AA299" s="3"/>
      <c r="AB299" s="3"/>
      <c r="AC299" s="3"/>
      <c r="AD299" s="3"/>
      <c r="AE299" s="3"/>
      <c r="AF299" s="3" t="s">
        <v>9</v>
      </c>
      <c r="AG299" s="12">
        <f>COUNTIF(Table13[[#This Row],[Catalogue of the Museum of London Antiquities 1854]:[Illustrations of Roman London 1859]],"=y")</f>
        <v>1</v>
      </c>
      <c r="AH299" s="12" t="str">
        <f>CONCATENATE(Table13[[#This Row],[Surname]],", ",Table13[[#This Row],[First name]])</f>
        <v>Farrer, Henry</v>
      </c>
    </row>
    <row r="300" spans="1:34" hidden="1" x14ac:dyDescent="0.25">
      <c r="A300" t="s">
        <v>1272</v>
      </c>
      <c r="B300" t="s">
        <v>7</v>
      </c>
      <c r="C300" t="s">
        <v>1325</v>
      </c>
      <c r="P300" t="s">
        <v>1932</v>
      </c>
      <c r="Q300" t="s">
        <v>16</v>
      </c>
      <c r="R300" s="3" t="s">
        <v>16</v>
      </c>
      <c r="S300" t="s">
        <v>27</v>
      </c>
      <c r="W300" s="3"/>
      <c r="X300" s="3"/>
      <c r="Y300" s="3" t="s">
        <v>9</v>
      </c>
      <c r="Z300" s="3" t="s">
        <v>9</v>
      </c>
      <c r="AA300" s="3"/>
      <c r="AB300" s="3"/>
      <c r="AC300" s="3"/>
      <c r="AD300" s="3"/>
      <c r="AE300" s="3"/>
      <c r="AF300" s="3" t="s">
        <v>9</v>
      </c>
      <c r="AG300" s="12">
        <f>COUNTIF(Table13[[#This Row],[Catalogue of the Museum of London Antiquities 1854]:[Illustrations of Roman London 1859]],"=y")</f>
        <v>3</v>
      </c>
      <c r="AH300" s="12" t="str">
        <f>CONCATENATE(Table13[[#This Row],[Surname]],", ",Table13[[#This Row],[First name]])</f>
        <v>Faulkener, Edward</v>
      </c>
    </row>
    <row r="301" spans="1:34" hidden="1" x14ac:dyDescent="0.25">
      <c r="A301" s="3" t="s">
        <v>1272</v>
      </c>
      <c r="B301" s="3" t="s">
        <v>66</v>
      </c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 t="s">
        <v>1273</v>
      </c>
      <c r="Q301" s="3" t="s">
        <v>1274</v>
      </c>
      <c r="R301" s="3" t="s">
        <v>161</v>
      </c>
      <c r="S301" s="3" t="s">
        <v>27</v>
      </c>
      <c r="T301" s="3"/>
      <c r="U301" s="3"/>
      <c r="V301" s="3"/>
      <c r="W301" s="3"/>
      <c r="X301" s="3" t="s">
        <v>9</v>
      </c>
      <c r="Y301" s="3"/>
      <c r="Z301" s="3"/>
      <c r="AA301" s="3"/>
      <c r="AB301" s="3"/>
      <c r="AC301" s="3"/>
      <c r="AD301" s="3"/>
      <c r="AE301" s="3"/>
      <c r="AF301" s="3"/>
      <c r="AG301" s="12">
        <f>COUNTIF(Table13[[#This Row],[Catalogue of the Museum of London Antiquities 1854]:[Illustrations of Roman London 1859]],"=y")</f>
        <v>1</v>
      </c>
      <c r="AH301" s="12" t="str">
        <f>CONCATENATE(Table13[[#This Row],[Surname]],", ",Table13[[#This Row],[First name]])</f>
        <v>Faulkener, Thomas</v>
      </c>
    </row>
    <row r="302" spans="1:34" hidden="1" x14ac:dyDescent="0.25">
      <c r="A302" t="s">
        <v>309</v>
      </c>
      <c r="B302" t="s">
        <v>29</v>
      </c>
      <c r="J302" t="s">
        <v>9</v>
      </c>
      <c r="L302" t="s">
        <v>9</v>
      </c>
      <c r="Q302" t="s">
        <v>1553</v>
      </c>
      <c r="R302" s="3" t="s">
        <v>489</v>
      </c>
      <c r="S302" t="s">
        <v>27</v>
      </c>
      <c r="W302" s="3"/>
      <c r="X302" s="3"/>
      <c r="Y302" s="3"/>
      <c r="Z302" s="3"/>
      <c r="AA302" s="3"/>
      <c r="AB302" s="3" t="s">
        <v>9</v>
      </c>
      <c r="AC302" s="3"/>
      <c r="AD302" s="3"/>
      <c r="AE302" s="3"/>
      <c r="AF302" s="3"/>
      <c r="AG302" s="12">
        <f>COUNTIF(Table13[[#This Row],[Catalogue of the Museum of London Antiquities 1854]:[Illustrations of Roman London 1859]],"=y")</f>
        <v>1</v>
      </c>
      <c r="AH302" s="12" t="str">
        <f>CONCATENATE(Table13[[#This Row],[Surname]],", ",Table13[[#This Row],[First name]])</f>
        <v>Faulkner, Charles</v>
      </c>
    </row>
    <row r="303" spans="1:34" hidden="1" x14ac:dyDescent="0.25">
      <c r="A303" s="3" t="s">
        <v>309</v>
      </c>
      <c r="B303" s="3" t="s">
        <v>66</v>
      </c>
      <c r="C303" s="3"/>
      <c r="D303" s="3"/>
      <c r="E303" s="3"/>
      <c r="F303" s="3"/>
      <c r="G303" s="3"/>
      <c r="H303" s="3"/>
      <c r="I303" s="3"/>
      <c r="J303" s="3" t="s">
        <v>9</v>
      </c>
      <c r="K303" s="3"/>
      <c r="L303" s="3"/>
      <c r="M303" s="3"/>
      <c r="N303" s="3" t="s">
        <v>1301</v>
      </c>
      <c r="O303" s="3"/>
      <c r="P303" s="3" t="s">
        <v>2197</v>
      </c>
      <c r="Q303" s="3" t="s">
        <v>640</v>
      </c>
      <c r="R303" s="3" t="s">
        <v>468</v>
      </c>
      <c r="S303" s="3" t="s">
        <v>27</v>
      </c>
      <c r="T303" s="3"/>
      <c r="U303" s="3"/>
      <c r="V303" s="3" t="s">
        <v>9</v>
      </c>
      <c r="W303" s="3"/>
      <c r="X303" s="3"/>
      <c r="Y303" s="3" t="s">
        <v>9</v>
      </c>
      <c r="Z303" s="3" t="s">
        <v>9</v>
      </c>
      <c r="AA303" s="3" t="s">
        <v>9</v>
      </c>
      <c r="AB303" s="3" t="s">
        <v>9</v>
      </c>
      <c r="AC303" s="3" t="s">
        <v>9</v>
      </c>
      <c r="AD303" s="3"/>
      <c r="AE303" s="3"/>
      <c r="AF303" s="3" t="s">
        <v>9</v>
      </c>
      <c r="AG303" s="12">
        <f>COUNTIF(Table13[[#This Row],[Catalogue of the Museum of London Antiquities 1854]:[Illustrations of Roman London 1859]],"=y")</f>
        <v>7</v>
      </c>
      <c r="AH303" s="12" t="str">
        <f>CONCATENATE(Table13[[#This Row],[Surname]],", ",Table13[[#This Row],[First name]])</f>
        <v>Faulkner, Thomas</v>
      </c>
    </row>
    <row r="304" spans="1:34" hidden="1" x14ac:dyDescent="0.25">
      <c r="A304" s="3" t="s">
        <v>309</v>
      </c>
      <c r="B304" s="3" t="s">
        <v>66</v>
      </c>
      <c r="C304" s="3"/>
      <c r="D304" s="3" t="s">
        <v>9</v>
      </c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 t="s">
        <v>311</v>
      </c>
      <c r="Q304" s="3" t="s">
        <v>16</v>
      </c>
      <c r="R304" s="3" t="s">
        <v>16</v>
      </c>
      <c r="S304" s="3" t="s">
        <v>27</v>
      </c>
      <c r="T304" s="3"/>
      <c r="U304" s="3"/>
      <c r="V304" s="3" t="s">
        <v>9</v>
      </c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12">
        <f>COUNTIF(Table13[[#This Row],[Catalogue of the Museum of London Antiquities 1854]:[Illustrations of Roman London 1859]],"=y")</f>
        <v>1</v>
      </c>
      <c r="AH304" s="12" t="str">
        <f>CONCATENATE(Table13[[#This Row],[Surname]],", ",Table13[[#This Row],[First name]])</f>
        <v>Faulkner, Thomas</v>
      </c>
    </row>
    <row r="305" spans="1:34" hidden="1" x14ac:dyDescent="0.25">
      <c r="A305" s="3" t="s">
        <v>309</v>
      </c>
      <c r="B305" s="3" t="s">
        <v>66</v>
      </c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 t="s">
        <v>160</v>
      </c>
      <c r="R305" s="3" t="s">
        <v>161</v>
      </c>
      <c r="S305" s="3" t="s">
        <v>27</v>
      </c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 t="s">
        <v>9</v>
      </c>
      <c r="AE305" s="3"/>
      <c r="AF305" s="3"/>
      <c r="AG305" s="12">
        <f>COUNTIF(Table13[[#This Row],[Catalogue of the Museum of London Antiquities 1854]:[Illustrations of Roman London 1859]],"=y")</f>
        <v>1</v>
      </c>
      <c r="AH305" s="12" t="str">
        <f>CONCATENATE(Table13[[#This Row],[Surname]],", ",Table13[[#This Row],[First name]])</f>
        <v>Faulkner, Thomas</v>
      </c>
    </row>
    <row r="306" spans="1:34" x14ac:dyDescent="0.25">
      <c r="A306" t="s">
        <v>312</v>
      </c>
      <c r="B306" t="s">
        <v>313</v>
      </c>
      <c r="C306" t="s">
        <v>24</v>
      </c>
      <c r="D306" t="s">
        <v>9</v>
      </c>
      <c r="E306" t="s">
        <v>9</v>
      </c>
      <c r="I306" t="s">
        <v>54</v>
      </c>
      <c r="Q306" t="s">
        <v>314</v>
      </c>
      <c r="R306" s="3" t="s">
        <v>26</v>
      </c>
      <c r="S306" t="s">
        <v>27</v>
      </c>
      <c r="V306" t="s">
        <v>9</v>
      </c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12">
        <f>COUNTIF(Table13[[#This Row],[Catalogue of the Museum of London Antiquities 1854]:[Illustrations of Roman London 1859]],"=y")</f>
        <v>1</v>
      </c>
      <c r="AH306" s="12" t="str">
        <f>CONCATENATE(Table13[[#This Row],[Surname]],", ",Table13[[#This Row],[First name]])</f>
        <v>Faussett, Godfrey</v>
      </c>
    </row>
    <row r="307" spans="1:34" hidden="1" x14ac:dyDescent="0.25">
      <c r="A307" t="s">
        <v>898</v>
      </c>
      <c r="B307" t="s">
        <v>897</v>
      </c>
      <c r="P307" t="s">
        <v>899</v>
      </c>
      <c r="Q307" t="s">
        <v>726</v>
      </c>
      <c r="R307" s="3" t="s">
        <v>68</v>
      </c>
      <c r="S307" t="s">
        <v>27</v>
      </c>
      <c r="W307" s="3"/>
      <c r="X307" s="3"/>
      <c r="Y307" s="3"/>
      <c r="Z307" s="3"/>
      <c r="AA307" s="3"/>
      <c r="AB307" s="3"/>
      <c r="AC307" s="3"/>
      <c r="AD307" s="3" t="s">
        <v>9</v>
      </c>
      <c r="AE307" s="3"/>
      <c r="AF307" s="3"/>
      <c r="AG307" s="12">
        <f>COUNTIF(Table13[[#This Row],[Catalogue of the Museum of London Antiquities 1854]:[Illustrations of Roman London 1859]],"=y")</f>
        <v>1</v>
      </c>
      <c r="AH307" s="12" t="str">
        <f>CONCATENATE(Table13[[#This Row],[Surname]],", ",Table13[[#This Row],[First name]])</f>
        <v>Fellowes, William Manning</v>
      </c>
    </row>
    <row r="308" spans="1:34" hidden="1" x14ac:dyDescent="0.25">
      <c r="A308" t="s">
        <v>329</v>
      </c>
      <c r="B308" t="s">
        <v>72</v>
      </c>
      <c r="Q308" t="s">
        <v>330</v>
      </c>
      <c r="R308" s="3" t="s">
        <v>3252</v>
      </c>
      <c r="S308" t="s">
        <v>27</v>
      </c>
      <c r="W308" s="3"/>
      <c r="X308" s="3"/>
      <c r="Y308" s="3"/>
      <c r="Z308" s="3"/>
      <c r="AA308" s="3"/>
      <c r="AB308" s="3" t="s">
        <v>9</v>
      </c>
      <c r="AC308" s="3"/>
      <c r="AD308" s="3"/>
      <c r="AE308" s="3"/>
      <c r="AF308" s="3"/>
      <c r="AG308" s="12">
        <f>COUNTIF(Table13[[#This Row],[Catalogue of the Museum of London Antiquities 1854]:[Illustrations of Roman London 1859]],"=y")</f>
        <v>1</v>
      </c>
      <c r="AH308" s="12" t="str">
        <f>CONCATENATE(Table13[[#This Row],[Surname]],", ",Table13[[#This Row],[First name]])</f>
        <v>Fennell, William</v>
      </c>
    </row>
    <row r="309" spans="1:34" hidden="1" x14ac:dyDescent="0.25">
      <c r="A309" t="s">
        <v>1935</v>
      </c>
      <c r="B309" t="s">
        <v>113</v>
      </c>
      <c r="C309" t="s">
        <v>317</v>
      </c>
      <c r="I309" t="s">
        <v>48</v>
      </c>
      <c r="P309" t="s">
        <v>1936</v>
      </c>
      <c r="Q309" t="s">
        <v>2318</v>
      </c>
      <c r="R309" s="3" t="s">
        <v>169</v>
      </c>
      <c r="S309" t="s">
        <v>27</v>
      </c>
      <c r="W309" s="3"/>
      <c r="X309" s="3"/>
      <c r="Y309" s="3"/>
      <c r="Z309" s="3"/>
      <c r="AA309" s="3"/>
      <c r="AB309" s="3"/>
      <c r="AC309" s="3"/>
      <c r="AD309" s="3"/>
      <c r="AE309" s="3"/>
      <c r="AF309" s="3" t="s">
        <v>9</v>
      </c>
      <c r="AG309" s="12">
        <f>COUNTIF(Table13[[#This Row],[Catalogue of the Museum of London Antiquities 1854]:[Illustrations of Roman London 1859]],"=y")</f>
        <v>1</v>
      </c>
      <c r="AH309" s="12" t="str">
        <f>CONCATENATE(Table13[[#This Row],[Surname]],", ",Table13[[#This Row],[First name]])</f>
        <v>Fenton, James</v>
      </c>
    </row>
    <row r="310" spans="1:34" hidden="1" x14ac:dyDescent="0.25">
      <c r="A310" s="3" t="s">
        <v>315</v>
      </c>
      <c r="B310" s="3" t="s">
        <v>11</v>
      </c>
      <c r="C310" s="3" t="s">
        <v>1937</v>
      </c>
      <c r="D310" s="3"/>
      <c r="E310" s="3"/>
      <c r="F310" s="3"/>
      <c r="G310" s="3"/>
      <c r="H310" s="3"/>
      <c r="I310" s="3"/>
      <c r="J310" s="3" t="s">
        <v>9</v>
      </c>
      <c r="K310" s="3"/>
      <c r="L310" s="3"/>
      <c r="M310" s="3"/>
      <c r="N310" s="3" t="s">
        <v>2218</v>
      </c>
      <c r="O310" s="3"/>
      <c r="P310" s="3"/>
      <c r="Q310" s="3" t="s">
        <v>12</v>
      </c>
      <c r="R310" s="3" t="s">
        <v>2061</v>
      </c>
      <c r="S310" s="3" t="s">
        <v>27</v>
      </c>
      <c r="T310" s="3"/>
      <c r="U310" s="3"/>
      <c r="V310" s="3" t="s">
        <v>9</v>
      </c>
      <c r="W310" s="3"/>
      <c r="X310" s="3"/>
      <c r="Y310" s="3" t="s">
        <v>9</v>
      </c>
      <c r="Z310" s="3" t="s">
        <v>9</v>
      </c>
      <c r="AA310" s="3" t="s">
        <v>9</v>
      </c>
      <c r="AB310" s="3" t="s">
        <v>9</v>
      </c>
      <c r="AC310" s="3"/>
      <c r="AD310" s="3"/>
      <c r="AE310" s="3" t="s">
        <v>9</v>
      </c>
      <c r="AF310" s="3" t="s">
        <v>9</v>
      </c>
      <c r="AG310" s="12">
        <f>COUNTIF(Table13[[#This Row],[Catalogue of the Museum of London Antiquities 1854]:[Illustrations of Roman London 1859]],"=y")</f>
        <v>7</v>
      </c>
      <c r="AH310" s="12" t="str">
        <f>CONCATENATE(Table13[[#This Row],[Surname]],", ",Table13[[#This Row],[First name]])</f>
        <v>Fenwick, John</v>
      </c>
    </row>
    <row r="311" spans="1:34" hidden="1" x14ac:dyDescent="0.25">
      <c r="A311" t="s">
        <v>900</v>
      </c>
      <c r="B311" t="s">
        <v>417</v>
      </c>
      <c r="D311" t="s">
        <v>9</v>
      </c>
      <c r="P311" t="s">
        <v>901</v>
      </c>
      <c r="Q311" t="s">
        <v>16</v>
      </c>
      <c r="R311" s="3" t="s">
        <v>16</v>
      </c>
      <c r="S311" t="s">
        <v>27</v>
      </c>
      <c r="W311" s="3"/>
      <c r="X311" s="3"/>
      <c r="Y311" s="3"/>
      <c r="Z311" s="3"/>
      <c r="AA311" s="3"/>
      <c r="AB311" s="3"/>
      <c r="AC311" s="3"/>
      <c r="AD311" s="3" t="s">
        <v>9</v>
      </c>
      <c r="AE311" s="3"/>
      <c r="AF311" s="3"/>
      <c r="AG311" s="12">
        <f>COUNTIF(Table13[[#This Row],[Catalogue of the Museum of London Antiquities 1854]:[Illustrations of Roman London 1859]],"=y")</f>
        <v>1</v>
      </c>
      <c r="AH311" s="12" t="str">
        <f>CONCATENATE(Table13[[#This Row],[Surname]],", ",Table13[[#This Row],[First name]])</f>
        <v>Ferrey, Benjamin</v>
      </c>
    </row>
    <row r="312" spans="1:34" hidden="1" x14ac:dyDescent="0.25">
      <c r="A312" t="s">
        <v>316</v>
      </c>
      <c r="B312" t="s">
        <v>1941</v>
      </c>
      <c r="C312" t="s">
        <v>1949</v>
      </c>
      <c r="I312" t="s">
        <v>48</v>
      </c>
      <c r="P312" t="s">
        <v>1948</v>
      </c>
      <c r="Q312" t="s">
        <v>160</v>
      </c>
      <c r="R312" s="3" t="s">
        <v>161</v>
      </c>
      <c r="S312" t="s">
        <v>27</v>
      </c>
      <c r="T312" t="s">
        <v>9</v>
      </c>
      <c r="V312" t="s">
        <v>9</v>
      </c>
      <c r="W312" s="3"/>
      <c r="X312" s="3" t="s">
        <v>9</v>
      </c>
      <c r="Y312" s="3"/>
      <c r="Z312" s="3"/>
      <c r="AA312" s="3"/>
      <c r="AB312" s="3"/>
      <c r="AC312" s="3"/>
      <c r="AD312" s="3"/>
      <c r="AE312" s="3"/>
      <c r="AF312" s="3"/>
      <c r="AG312" s="12">
        <f>COUNTIF(Table13[[#This Row],[Catalogue of the Museum of London Antiquities 1854]:[Illustrations of Roman London 1859]],"=y")</f>
        <v>2</v>
      </c>
      <c r="AH312" s="12" t="str">
        <f>CONCATENATE(Table13[[#This Row],[Surname]],", ",Table13[[#This Row],[First name]])</f>
        <v>Ffoulkes, W Wynne</v>
      </c>
    </row>
    <row r="313" spans="1:34" hidden="1" x14ac:dyDescent="0.25">
      <c r="A313" t="s">
        <v>318</v>
      </c>
      <c r="B313" t="s">
        <v>72</v>
      </c>
      <c r="J313" t="s">
        <v>9</v>
      </c>
      <c r="Q313" t="s">
        <v>319</v>
      </c>
      <c r="R313" s="3" t="s">
        <v>3253</v>
      </c>
      <c r="S313" t="s">
        <v>27</v>
      </c>
      <c r="V313" t="s">
        <v>9</v>
      </c>
      <c r="W313" s="3"/>
      <c r="X313" s="3"/>
      <c r="Y313" s="3"/>
      <c r="Z313" s="3"/>
      <c r="AA313" s="3" t="s">
        <v>9</v>
      </c>
      <c r="AB313" s="3"/>
      <c r="AC313" s="3"/>
      <c r="AD313" s="3"/>
      <c r="AE313" s="3" t="s">
        <v>9</v>
      </c>
      <c r="AF313" s="3"/>
      <c r="AG313" s="12">
        <f>COUNTIF(Table13[[#This Row],[Catalogue of the Museum of London Antiquities 1854]:[Illustrations of Roman London 1859]],"=y")</f>
        <v>3</v>
      </c>
      <c r="AH313" s="12" t="str">
        <f>CONCATENATE(Table13[[#This Row],[Surname]],", ",Table13[[#This Row],[First name]])</f>
        <v>Figg, William</v>
      </c>
    </row>
    <row r="314" spans="1:34" x14ac:dyDescent="0.25">
      <c r="A314" t="s">
        <v>1938</v>
      </c>
      <c r="B314" t="s">
        <v>1939</v>
      </c>
      <c r="C314" t="s">
        <v>24</v>
      </c>
      <c r="E314" t="s">
        <v>9</v>
      </c>
      <c r="P314" t="s">
        <v>1940</v>
      </c>
      <c r="Q314" t="s">
        <v>16</v>
      </c>
      <c r="R314" s="3" t="s">
        <v>16</v>
      </c>
      <c r="S314" t="s">
        <v>27</v>
      </c>
      <c r="W314" s="3"/>
      <c r="X314" s="3"/>
      <c r="Y314" s="3"/>
      <c r="Z314" s="3"/>
      <c r="AA314" s="3"/>
      <c r="AB314" s="3"/>
      <c r="AC314" s="3"/>
      <c r="AD314" s="3"/>
      <c r="AE314" s="3"/>
      <c r="AF314" s="3" t="s">
        <v>9</v>
      </c>
      <c r="AG314" s="12">
        <f>COUNTIF(Table13[[#This Row],[Catalogue of the Museum of London Antiquities 1854]:[Illustrations of Roman London 1859]],"=y")</f>
        <v>1</v>
      </c>
      <c r="AH314" s="12" t="str">
        <f>CONCATENATE(Table13[[#This Row],[Surname]],", ",Table13[[#This Row],[First name]])</f>
        <v>Finch, Frederick C</v>
      </c>
    </row>
    <row r="315" spans="1:34" hidden="1" x14ac:dyDescent="0.25">
      <c r="A315" t="s">
        <v>320</v>
      </c>
      <c r="B315" t="s">
        <v>321</v>
      </c>
      <c r="P315" t="s">
        <v>322</v>
      </c>
      <c r="Q315" t="s">
        <v>16</v>
      </c>
      <c r="R315" s="3" t="s">
        <v>16</v>
      </c>
      <c r="S315" t="s">
        <v>27</v>
      </c>
      <c r="V315" t="s">
        <v>9</v>
      </c>
      <c r="W315" s="3"/>
      <c r="X315" s="3"/>
      <c r="Y315" s="3"/>
      <c r="Z315" s="3"/>
      <c r="AA315" s="3"/>
      <c r="AB315" s="3"/>
      <c r="AC315" s="3"/>
      <c r="AD315" s="3" t="s">
        <v>9</v>
      </c>
      <c r="AE315" s="3"/>
      <c r="AF315" s="3"/>
      <c r="AG315" s="12">
        <f>COUNTIF(Table13[[#This Row],[Catalogue of the Museum of London Antiquities 1854]:[Illustrations of Roman London 1859]],"=y")</f>
        <v>2</v>
      </c>
      <c r="AH315" s="12" t="str">
        <f>CONCATENATE(Table13[[#This Row],[Surname]],", ",Table13[[#This Row],[First name]])</f>
        <v>Fisher, R.S. Horman</v>
      </c>
    </row>
    <row r="316" spans="1:34" hidden="1" x14ac:dyDescent="0.25">
      <c r="A316" t="s">
        <v>323</v>
      </c>
      <c r="B316" t="s">
        <v>81</v>
      </c>
      <c r="J316" t="s">
        <v>9</v>
      </c>
      <c r="L316" t="s">
        <v>9</v>
      </c>
      <c r="Q316" t="s">
        <v>92</v>
      </c>
      <c r="R316" s="3" t="s">
        <v>68</v>
      </c>
      <c r="S316" t="s">
        <v>27</v>
      </c>
      <c r="V316" t="s">
        <v>9</v>
      </c>
      <c r="W316" s="3"/>
      <c r="X316" s="3"/>
      <c r="Y316" s="3" t="s">
        <v>9</v>
      </c>
      <c r="Z316" s="3" t="s">
        <v>9</v>
      </c>
      <c r="AA316" s="3" t="s">
        <v>9</v>
      </c>
      <c r="AB316" s="3" t="s">
        <v>9</v>
      </c>
      <c r="AC316" s="3" t="s">
        <v>9</v>
      </c>
      <c r="AD316" s="3" t="s">
        <v>9</v>
      </c>
      <c r="AE316" s="3"/>
      <c r="AF316" s="3" t="s">
        <v>9</v>
      </c>
      <c r="AG316" s="12">
        <f>COUNTIF(Table13[[#This Row],[Catalogue of the Museum of London Antiquities 1854]:[Illustrations of Roman London 1859]],"=y")</f>
        <v>8</v>
      </c>
      <c r="AH316" s="12" t="str">
        <f>CONCATENATE(Table13[[#This Row],[Surname]],", ",Table13[[#This Row],[First name]])</f>
        <v>Fitch, Robert</v>
      </c>
    </row>
    <row r="317" spans="1:34" hidden="1" x14ac:dyDescent="0.25">
      <c r="A317" t="s">
        <v>323</v>
      </c>
      <c r="B317" t="s">
        <v>1434</v>
      </c>
      <c r="D317" t="s">
        <v>9</v>
      </c>
      <c r="Q317" t="s">
        <v>127</v>
      </c>
      <c r="R317" s="3" t="s">
        <v>128</v>
      </c>
      <c r="S317" t="s">
        <v>27</v>
      </c>
      <c r="V317" t="s">
        <v>9</v>
      </c>
      <c r="W317" s="3" t="s">
        <v>9</v>
      </c>
      <c r="X317" s="3" t="s">
        <v>9</v>
      </c>
      <c r="Y317" s="3" t="s">
        <v>9</v>
      </c>
      <c r="Z317" s="3" t="s">
        <v>9</v>
      </c>
      <c r="AA317" s="3" t="s">
        <v>9</v>
      </c>
      <c r="AB317" s="3"/>
      <c r="AC317" s="3"/>
      <c r="AD317" s="3"/>
      <c r="AE317" s="3"/>
      <c r="AF317" s="3" t="s">
        <v>9</v>
      </c>
      <c r="AG317" s="12">
        <f>COUNTIF(Table13[[#This Row],[Catalogue of the Museum of London Antiquities 1854]:[Illustrations of Roman London 1859]],"=y")</f>
        <v>7</v>
      </c>
      <c r="AH317" s="12" t="str">
        <f>CONCATENATE(Table13[[#This Row],[Surname]],", ",Table13[[#This Row],[First name]])</f>
        <v>Fitch, William Stevenson</v>
      </c>
    </row>
    <row r="318" spans="1:34" hidden="1" x14ac:dyDescent="0.25">
      <c r="A318" t="s">
        <v>1225</v>
      </c>
      <c r="B318" t="s">
        <v>1328</v>
      </c>
      <c r="P318" t="s">
        <v>1226</v>
      </c>
      <c r="R318" s="3"/>
      <c r="S318" t="s">
        <v>27</v>
      </c>
      <c r="W318" s="3" t="s">
        <v>9</v>
      </c>
      <c r="X318" s="3"/>
      <c r="Y318" s="3"/>
      <c r="Z318" s="3"/>
      <c r="AA318" s="3"/>
      <c r="AB318" s="3"/>
      <c r="AC318" s="3"/>
      <c r="AD318" s="3"/>
      <c r="AE318" s="3"/>
      <c r="AF318" s="3"/>
      <c r="AG318" s="12">
        <f>COUNTIF(Table13[[#This Row],[Catalogue of the Museum of London Antiquities 1854]:[Illustrations of Roman London 1859]],"=y")</f>
        <v>1</v>
      </c>
      <c r="AH318" s="12" t="str">
        <f>CONCATENATE(Table13[[#This Row],[Surname]],", ",Table13[[#This Row],[First name]])</f>
        <v>Fitze, W B</v>
      </c>
    </row>
    <row r="319" spans="1:34" hidden="1" x14ac:dyDescent="0.25">
      <c r="A319" t="s">
        <v>1942</v>
      </c>
      <c r="C319" t="s">
        <v>294</v>
      </c>
      <c r="D319" t="s">
        <v>9</v>
      </c>
      <c r="F319" t="s">
        <v>9</v>
      </c>
      <c r="P319" t="s">
        <v>1943</v>
      </c>
      <c r="Q319" t="s">
        <v>1944</v>
      </c>
      <c r="R319" s="3" t="s">
        <v>266</v>
      </c>
      <c r="S319" t="s">
        <v>27</v>
      </c>
      <c r="W319" s="3"/>
      <c r="X319" s="3"/>
      <c r="Y319" s="3"/>
      <c r="Z319" s="3"/>
      <c r="AA319" s="3"/>
      <c r="AB319" s="3"/>
      <c r="AC319" s="3"/>
      <c r="AD319" s="3"/>
      <c r="AE319" s="3"/>
      <c r="AF319" s="3" t="s">
        <v>9</v>
      </c>
      <c r="AG319" s="12">
        <f>COUNTIF(Table13[[#This Row],[Catalogue of the Museum of London Antiquities 1854]:[Illustrations of Roman London 1859]],"=y")</f>
        <v>1</v>
      </c>
      <c r="AH319" s="12" t="str">
        <f>CONCATENATE(Table13[[#This Row],[Surname]],", ",Table13[[#This Row],[First name]])</f>
        <v xml:space="preserve">Fitzwilliam, </v>
      </c>
    </row>
    <row r="320" spans="1:34" hidden="1" x14ac:dyDescent="0.25">
      <c r="A320" t="s">
        <v>324</v>
      </c>
      <c r="B320" t="s">
        <v>1097</v>
      </c>
      <c r="C320" t="s">
        <v>325</v>
      </c>
      <c r="P320" t="s">
        <v>326</v>
      </c>
      <c r="Q320" t="s">
        <v>327</v>
      </c>
      <c r="R320" s="3" t="s">
        <v>328</v>
      </c>
      <c r="S320" t="s">
        <v>27</v>
      </c>
      <c r="V320" t="s">
        <v>9</v>
      </c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12">
        <f>COUNTIF(Table13[[#This Row],[Catalogue of the Museum of London Antiquities 1854]:[Illustrations of Roman London 1859]],"=y")</f>
        <v>1</v>
      </c>
      <c r="AH320" s="12" t="str">
        <f>CONCATENATE(Table13[[#This Row],[Surname]],", ",Table13[[#This Row],[First name]])</f>
        <v>Flower, J</v>
      </c>
    </row>
    <row r="321" spans="1:34" hidden="1" x14ac:dyDescent="0.25">
      <c r="A321" t="s">
        <v>324</v>
      </c>
      <c r="B321" t="s">
        <v>1945</v>
      </c>
      <c r="P321" t="s">
        <v>1946</v>
      </c>
      <c r="Q321" t="s">
        <v>16</v>
      </c>
      <c r="R321" s="3" t="s">
        <v>16</v>
      </c>
      <c r="S321" t="s">
        <v>27</v>
      </c>
      <c r="W321" s="3"/>
      <c r="X321" s="3"/>
      <c r="Y321" s="3"/>
      <c r="Z321" s="3"/>
      <c r="AA321" s="3"/>
      <c r="AB321" s="3"/>
      <c r="AC321" s="3"/>
      <c r="AD321" s="3"/>
      <c r="AE321" s="3"/>
      <c r="AF321" s="3" t="s">
        <v>9</v>
      </c>
      <c r="AG321" s="12">
        <f>COUNTIF(Table13[[#This Row],[Catalogue of the Museum of London Antiquities 1854]:[Illustrations of Roman London 1859]],"=y")</f>
        <v>1</v>
      </c>
      <c r="AH321" s="12" t="str">
        <f>CONCATENATE(Table13[[#This Row],[Surname]],", ",Table13[[#This Row],[First name]])</f>
        <v>Flower, John Wickham</v>
      </c>
    </row>
    <row r="322" spans="1:34" hidden="1" x14ac:dyDescent="0.25">
      <c r="A322" t="s">
        <v>329</v>
      </c>
      <c r="B322" t="s">
        <v>72</v>
      </c>
      <c r="Q322" t="s">
        <v>330</v>
      </c>
      <c r="R322" s="3" t="s">
        <v>3252</v>
      </c>
      <c r="S322" t="s">
        <v>27</v>
      </c>
      <c r="V322" t="s">
        <v>9</v>
      </c>
      <c r="W322" s="3"/>
      <c r="X322" s="3"/>
      <c r="Y322" s="3"/>
      <c r="Z322" s="3"/>
      <c r="AA322" s="3"/>
      <c r="AB322" s="3"/>
      <c r="AC322" s="3"/>
      <c r="AD322" s="3" t="s">
        <v>9</v>
      </c>
      <c r="AE322" s="3"/>
      <c r="AF322" s="3"/>
      <c r="AG322" s="12">
        <f>COUNTIF(Table13[[#This Row],[Catalogue of the Museum of London Antiquities 1854]:[Illustrations of Roman London 1859]],"=y")</f>
        <v>2</v>
      </c>
      <c r="AH322" s="12" t="str">
        <f>CONCATENATE(Table13[[#This Row],[Surname]],", ",Table13[[#This Row],[First name]])</f>
        <v>Fennell, William</v>
      </c>
    </row>
    <row r="323" spans="1:34" hidden="1" x14ac:dyDescent="0.25">
      <c r="A323" t="s">
        <v>1554</v>
      </c>
      <c r="C323" t="s">
        <v>1555</v>
      </c>
      <c r="P323" t="s">
        <v>1556</v>
      </c>
      <c r="Q323" t="s">
        <v>16</v>
      </c>
      <c r="R323" s="3" t="s">
        <v>16</v>
      </c>
      <c r="S323" t="s">
        <v>27</v>
      </c>
      <c r="W323" s="3"/>
      <c r="X323" s="3"/>
      <c r="Y323" s="3"/>
      <c r="Z323" s="3"/>
      <c r="AA323" s="3"/>
      <c r="AB323" s="3" t="s">
        <v>9</v>
      </c>
      <c r="AC323" s="3" t="s">
        <v>9</v>
      </c>
      <c r="AD323" s="3"/>
      <c r="AE323" s="3"/>
      <c r="AF323" s="3"/>
      <c r="AG323" s="12">
        <f>COUNTIF(Table13[[#This Row],[Catalogue of the Museum of London Antiquities 1854]:[Illustrations of Roman London 1859]],"=y")</f>
        <v>2</v>
      </c>
      <c r="AH323" s="12" t="str">
        <f>CONCATENATE(Table13[[#This Row],[Surname]],", ",Table13[[#This Row],[First name]])</f>
        <v xml:space="preserve">Fontana, </v>
      </c>
    </row>
    <row r="324" spans="1:34" hidden="1" x14ac:dyDescent="0.25">
      <c r="A324" t="s">
        <v>1947</v>
      </c>
      <c r="B324" t="s">
        <v>103</v>
      </c>
      <c r="D324" t="s">
        <v>9</v>
      </c>
      <c r="P324" t="s">
        <v>1861</v>
      </c>
      <c r="Q324" t="s">
        <v>16</v>
      </c>
      <c r="R324" s="3" t="s">
        <v>16</v>
      </c>
      <c r="S324" t="s">
        <v>27</v>
      </c>
      <c r="W324" s="3"/>
      <c r="X324" s="3"/>
      <c r="Y324" s="3"/>
      <c r="Z324" s="3"/>
      <c r="AA324" s="3"/>
      <c r="AB324" s="3"/>
      <c r="AC324" s="3"/>
      <c r="AD324" s="3"/>
      <c r="AE324" s="3"/>
      <c r="AF324" s="3" t="s">
        <v>9</v>
      </c>
      <c r="AG324" s="12">
        <f>COUNTIF(Table13[[#This Row],[Catalogue of the Museum of London Antiquities 1854]:[Illustrations of Roman London 1859]],"=y")</f>
        <v>1</v>
      </c>
      <c r="AH324" s="12" t="str">
        <f>CONCATENATE(Table13[[#This Row],[Surname]],", ",Table13[[#This Row],[First name]])</f>
        <v>Forman, William Henry</v>
      </c>
    </row>
    <row r="325" spans="1:34" x14ac:dyDescent="0.25">
      <c r="A325" t="s">
        <v>902</v>
      </c>
      <c r="B325" t="s">
        <v>903</v>
      </c>
      <c r="C325" t="s">
        <v>904</v>
      </c>
      <c r="E325" t="s">
        <v>9</v>
      </c>
      <c r="Q325" t="s">
        <v>905</v>
      </c>
      <c r="R325" s="3" t="s">
        <v>608</v>
      </c>
      <c r="S325" t="s">
        <v>27</v>
      </c>
      <c r="W325" s="3"/>
      <c r="X325" s="3"/>
      <c r="Y325" s="3"/>
      <c r="Z325" s="3"/>
      <c r="AA325" s="3"/>
      <c r="AB325" s="3"/>
      <c r="AC325" s="3"/>
      <c r="AD325" s="3" t="s">
        <v>9</v>
      </c>
      <c r="AE325" s="3"/>
      <c r="AF325" s="3"/>
      <c r="AG325" s="12">
        <f>COUNTIF(Table13[[#This Row],[Catalogue of the Museum of London Antiquities 1854]:[Illustrations of Roman London 1859]],"=y")</f>
        <v>1</v>
      </c>
      <c r="AH325" s="12" t="str">
        <f>CONCATENATE(Table13[[#This Row],[Surname]],", ",Table13[[#This Row],[First name]])</f>
        <v>Fothergill, Henry George</v>
      </c>
    </row>
    <row r="326" spans="1:34" hidden="1" x14ac:dyDescent="0.25">
      <c r="A326" s="3" t="s">
        <v>331</v>
      </c>
      <c r="B326" s="3" t="s">
        <v>61</v>
      </c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 t="s">
        <v>1651</v>
      </c>
      <c r="Q326" s="3" t="s">
        <v>779</v>
      </c>
      <c r="R326" s="3" t="s">
        <v>169</v>
      </c>
      <c r="S326" s="3" t="s">
        <v>27</v>
      </c>
      <c r="T326" s="3"/>
      <c r="U326" s="3"/>
      <c r="V326" s="3"/>
      <c r="W326" s="3"/>
      <c r="X326" s="3"/>
      <c r="Y326" s="3"/>
      <c r="Z326" s="3"/>
      <c r="AA326" s="3"/>
      <c r="AB326" s="3"/>
      <c r="AC326" s="3" t="s">
        <v>9</v>
      </c>
      <c r="AD326" s="3"/>
      <c r="AE326" s="3"/>
      <c r="AF326" s="3"/>
      <c r="AG326" s="12">
        <f>COUNTIF(Table13[[#This Row],[Catalogue of the Museum of London Antiquities 1854]:[Illustrations of Roman London 1859]],"=y")</f>
        <v>1</v>
      </c>
      <c r="AH326" s="12" t="str">
        <f>CONCATENATE(Table13[[#This Row],[Surname]],", ",Table13[[#This Row],[First name]])</f>
        <v>Fox, Francis</v>
      </c>
    </row>
    <row r="327" spans="1:34" hidden="1" x14ac:dyDescent="0.25">
      <c r="A327" t="s">
        <v>331</v>
      </c>
      <c r="B327" t="s">
        <v>81</v>
      </c>
      <c r="D327" t="s">
        <v>9</v>
      </c>
      <c r="P327" s="3" t="s">
        <v>1557</v>
      </c>
      <c r="Q327" t="s">
        <v>2288</v>
      </c>
      <c r="R327" s="3" t="s">
        <v>26</v>
      </c>
      <c r="S327" t="s">
        <v>27</v>
      </c>
      <c r="T327" t="s">
        <v>9</v>
      </c>
      <c r="V327" t="s">
        <v>9</v>
      </c>
      <c r="W327" s="3"/>
      <c r="X327" s="3"/>
      <c r="Y327" s="3" t="s">
        <v>9</v>
      </c>
      <c r="Z327" s="3" t="s">
        <v>9</v>
      </c>
      <c r="AA327" s="3" t="s">
        <v>9</v>
      </c>
      <c r="AB327" s="3" t="s">
        <v>9</v>
      </c>
      <c r="AC327" s="3"/>
      <c r="AD327" s="3"/>
      <c r="AE327" s="3"/>
      <c r="AF327" s="3"/>
      <c r="AG327" s="12">
        <f>COUNTIF(Table13[[#This Row],[Catalogue of the Museum of London Antiquities 1854]:[Illustrations of Roman London 1859]],"=y")</f>
        <v>5</v>
      </c>
      <c r="AH327" s="12" t="str">
        <f>CONCATENATE(Table13[[#This Row],[Surname]],", ",Table13[[#This Row],[First name]])</f>
        <v>Fox, Robert</v>
      </c>
    </row>
    <row r="328" spans="1:34" hidden="1" x14ac:dyDescent="0.25">
      <c r="A328" t="s">
        <v>906</v>
      </c>
      <c r="B328" t="s">
        <v>11</v>
      </c>
      <c r="P328" t="s">
        <v>486</v>
      </c>
      <c r="Q328" t="s">
        <v>16</v>
      </c>
      <c r="R328" s="3" t="s">
        <v>16</v>
      </c>
      <c r="S328" t="s">
        <v>27</v>
      </c>
      <c r="W328" s="3"/>
      <c r="X328" s="3"/>
      <c r="Y328" s="3"/>
      <c r="Z328" s="3"/>
      <c r="AA328" s="3"/>
      <c r="AB328" s="3"/>
      <c r="AC328" s="3"/>
      <c r="AD328" s="3" t="s">
        <v>9</v>
      </c>
      <c r="AE328" s="3"/>
      <c r="AF328" s="3"/>
      <c r="AG328" s="12">
        <f>COUNTIF(Table13[[#This Row],[Catalogue of the Museum of London Antiquities 1854]:[Illustrations of Roman London 1859]],"=y")</f>
        <v>1</v>
      </c>
      <c r="AH328" s="12" t="str">
        <f>CONCATENATE(Table13[[#This Row],[Surname]],", ",Table13[[#This Row],[First name]])</f>
        <v>Fradgly, John</v>
      </c>
    </row>
    <row r="329" spans="1:34" hidden="1" x14ac:dyDescent="0.25">
      <c r="A329" t="s">
        <v>332</v>
      </c>
      <c r="B329" t="s">
        <v>1499</v>
      </c>
      <c r="C329" t="s">
        <v>3203</v>
      </c>
      <c r="D329" t="s">
        <v>9</v>
      </c>
      <c r="G329" t="s">
        <v>9</v>
      </c>
      <c r="I329" t="s">
        <v>48</v>
      </c>
      <c r="J329" t="s">
        <v>9</v>
      </c>
      <c r="K329" t="s">
        <v>9</v>
      </c>
      <c r="L329" t="s">
        <v>9</v>
      </c>
      <c r="P329" t="s">
        <v>1950</v>
      </c>
      <c r="Q329" t="s">
        <v>16</v>
      </c>
      <c r="R329" s="3" t="s">
        <v>16</v>
      </c>
      <c r="S329" t="s">
        <v>27</v>
      </c>
      <c r="V329" t="s">
        <v>9</v>
      </c>
      <c r="W329" s="3"/>
      <c r="X329" s="3"/>
      <c r="Y329" s="3" t="s">
        <v>9</v>
      </c>
      <c r="Z329" s="3" t="s">
        <v>9</v>
      </c>
      <c r="AA329" s="3" t="s">
        <v>9</v>
      </c>
      <c r="AB329" s="3" t="s">
        <v>9</v>
      </c>
      <c r="AC329" s="3" t="s">
        <v>9</v>
      </c>
      <c r="AD329" s="3"/>
      <c r="AE329" s="3" t="s">
        <v>9</v>
      </c>
      <c r="AF329" s="3" t="s">
        <v>9</v>
      </c>
      <c r="AG329" s="12">
        <f>COUNTIF(Table13[[#This Row],[Catalogue of the Museum of London Antiquities 1854]:[Illustrations of Roman London 1859]],"=y")</f>
        <v>8</v>
      </c>
      <c r="AH329" s="12" t="str">
        <f>CONCATENATE(Table13[[#This Row],[Surname]],", ",Table13[[#This Row],[First name]])</f>
        <v>Franks, Augustus William</v>
      </c>
    </row>
    <row r="330" spans="1:34" hidden="1" x14ac:dyDescent="0.25">
      <c r="A330" s="3" t="s">
        <v>907</v>
      </c>
      <c r="B330" s="3" t="s">
        <v>1761</v>
      </c>
      <c r="C330" s="3"/>
      <c r="D330" s="3" t="s">
        <v>9</v>
      </c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 t="s">
        <v>1762</v>
      </c>
      <c r="R330" s="3" t="s">
        <v>169</v>
      </c>
      <c r="S330" s="3" t="s">
        <v>27</v>
      </c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 t="s">
        <v>9</v>
      </c>
      <c r="AF330" s="3"/>
      <c r="AG330" s="12">
        <f>COUNTIF(Table13[[#This Row],[Catalogue of the Museum of London Antiquities 1854]:[Illustrations of Roman London 1859]],"=y")</f>
        <v>1</v>
      </c>
      <c r="AH330" s="12" t="str">
        <f>CONCATENATE(Table13[[#This Row],[Surname]],", ",Table13[[#This Row],[First name]])</f>
        <v>Freeman, E A</v>
      </c>
    </row>
    <row r="331" spans="1:34" hidden="1" x14ac:dyDescent="0.25">
      <c r="A331" t="s">
        <v>907</v>
      </c>
      <c r="B331" t="s">
        <v>908</v>
      </c>
      <c r="P331" t="s">
        <v>909</v>
      </c>
      <c r="Q331" t="s">
        <v>910</v>
      </c>
      <c r="R331" s="3" t="s">
        <v>26</v>
      </c>
      <c r="S331" t="s">
        <v>27</v>
      </c>
      <c r="W331" s="3"/>
      <c r="X331" s="3"/>
      <c r="Y331" s="3"/>
      <c r="Z331" s="3"/>
      <c r="AA331" s="3"/>
      <c r="AB331" s="3"/>
      <c r="AC331" s="3"/>
      <c r="AD331" s="3" t="s">
        <v>9</v>
      </c>
      <c r="AE331" s="3"/>
      <c r="AF331" s="3"/>
      <c r="AG331" s="12">
        <f>COUNTIF(Table13[[#This Row],[Catalogue of the Museum of London Antiquities 1854]:[Illustrations of Roman London 1859]],"=y")</f>
        <v>1</v>
      </c>
      <c r="AH331" s="12" t="str">
        <f>CONCATENATE(Table13[[#This Row],[Surname]],", ",Table13[[#This Row],[First name]])</f>
        <v>Freeman, Thomas Anthony</v>
      </c>
    </row>
    <row r="332" spans="1:34" hidden="1" x14ac:dyDescent="0.25">
      <c r="A332" t="s">
        <v>911</v>
      </c>
      <c r="C332" t="s">
        <v>369</v>
      </c>
      <c r="P332" t="s">
        <v>912</v>
      </c>
      <c r="Q332" t="s">
        <v>136</v>
      </c>
      <c r="R332" s="3" t="s">
        <v>26</v>
      </c>
      <c r="S332" t="s">
        <v>27</v>
      </c>
      <c r="W332" s="3"/>
      <c r="X332" s="3"/>
      <c r="Y332" s="3"/>
      <c r="Z332" s="3"/>
      <c r="AA332" s="3"/>
      <c r="AB332" s="3"/>
      <c r="AC332" s="3"/>
      <c r="AD332" s="3" t="s">
        <v>9</v>
      </c>
      <c r="AE332" s="3"/>
      <c r="AF332" s="3"/>
      <c r="AG332" s="12">
        <f>COUNTIF(Table13[[#This Row],[Catalogue of the Museum of London Antiquities 1854]:[Illustrations of Roman London 1859]],"=y")</f>
        <v>1</v>
      </c>
      <c r="AH332" s="12" t="str">
        <f>CONCATENATE(Table13[[#This Row],[Surname]],", ",Table13[[#This Row],[First name]])</f>
        <v xml:space="preserve">Frend, </v>
      </c>
    </row>
    <row r="333" spans="1:34" hidden="1" x14ac:dyDescent="0.25">
      <c r="A333" t="s">
        <v>334</v>
      </c>
      <c r="B333" t="s">
        <v>1326</v>
      </c>
      <c r="C333" t="s">
        <v>335</v>
      </c>
      <c r="P333" t="s">
        <v>336</v>
      </c>
      <c r="Q333" t="s">
        <v>337</v>
      </c>
      <c r="R333" s="3" t="s">
        <v>128</v>
      </c>
      <c r="S333" t="s">
        <v>27</v>
      </c>
      <c r="V333" t="s">
        <v>9</v>
      </c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12">
        <f>COUNTIF(Table13[[#This Row],[Catalogue of the Museum of London Antiquities 1854]:[Illustrations of Roman London 1859]],"=y")</f>
        <v>1</v>
      </c>
      <c r="AH333" s="12" t="str">
        <f>CONCATENATE(Table13[[#This Row],[Surname]],", ",Table13[[#This Row],[First name]])</f>
        <v>Frewen, M</v>
      </c>
    </row>
    <row r="334" spans="1:34" hidden="1" x14ac:dyDescent="0.25">
      <c r="A334" t="s">
        <v>334</v>
      </c>
      <c r="B334" t="s">
        <v>914</v>
      </c>
      <c r="P334" t="s">
        <v>1329</v>
      </c>
      <c r="Q334" t="s">
        <v>199</v>
      </c>
      <c r="R334" s="3" t="s">
        <v>26</v>
      </c>
      <c r="S334" t="s">
        <v>27</v>
      </c>
      <c r="W334" s="3"/>
      <c r="X334" s="3"/>
      <c r="Y334" s="3" t="s">
        <v>9</v>
      </c>
      <c r="Z334" s="3" t="s">
        <v>9</v>
      </c>
      <c r="AA334" s="3" t="s">
        <v>9</v>
      </c>
      <c r="AB334" s="3" t="s">
        <v>9</v>
      </c>
      <c r="AC334" s="3"/>
      <c r="AD334" s="3"/>
      <c r="AE334" s="3"/>
      <c r="AF334" s="3"/>
      <c r="AG334" s="12">
        <f>COUNTIF(Table13[[#This Row],[Catalogue of the Museum of London Antiquities 1854]:[Illustrations of Roman London 1859]],"=y")</f>
        <v>4</v>
      </c>
      <c r="AH334" s="12" t="str">
        <f>CONCATENATE(Table13[[#This Row],[Surname]],", ",Table13[[#This Row],[First name]])</f>
        <v>Frewen, T</v>
      </c>
    </row>
    <row r="335" spans="1:34" hidden="1" x14ac:dyDescent="0.25">
      <c r="A335" t="s">
        <v>338</v>
      </c>
      <c r="B335" t="s">
        <v>1327</v>
      </c>
      <c r="P335" t="s">
        <v>2289</v>
      </c>
      <c r="Q335" t="s">
        <v>339</v>
      </c>
      <c r="R335" s="3" t="s">
        <v>1021</v>
      </c>
      <c r="S335" t="s">
        <v>211</v>
      </c>
      <c r="V335" t="s">
        <v>9</v>
      </c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12">
        <f>COUNTIF(Table13[[#This Row],[Catalogue of the Museum of London Antiquities 1854]:[Illustrations of Roman London 1859]],"=y")</f>
        <v>1</v>
      </c>
      <c r="AH335" s="12" t="str">
        <f>CONCATENATE(Table13[[#This Row],[Surname]],", ",Table13[[#This Row],[First name]])</f>
        <v>Gardner, P</v>
      </c>
    </row>
    <row r="336" spans="1:34" hidden="1" x14ac:dyDescent="0.25">
      <c r="A336" t="s">
        <v>340</v>
      </c>
      <c r="B336" t="s">
        <v>11</v>
      </c>
      <c r="I336" s="3" t="s">
        <v>2290</v>
      </c>
      <c r="P336" t="s">
        <v>341</v>
      </c>
      <c r="Q336" t="s">
        <v>274</v>
      </c>
      <c r="R336" s="3" t="s">
        <v>215</v>
      </c>
      <c r="S336" t="s">
        <v>27</v>
      </c>
      <c r="V336" t="s">
        <v>9</v>
      </c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12">
        <f>COUNTIF(Table13[[#This Row],[Catalogue of the Museum of London Antiquities 1854]:[Illustrations of Roman London 1859]],"=y")</f>
        <v>1</v>
      </c>
      <c r="AH336" s="12" t="str">
        <f>CONCATENATE(Table13[[#This Row],[Surname]],", ",Table13[[#This Row],[First name]])</f>
        <v>Garland, John</v>
      </c>
    </row>
    <row r="337" spans="1:34" hidden="1" x14ac:dyDescent="0.25">
      <c r="A337" t="s">
        <v>1951</v>
      </c>
      <c r="C337" t="s">
        <v>335</v>
      </c>
      <c r="P337" t="s">
        <v>1952</v>
      </c>
      <c r="Q337" t="s">
        <v>16</v>
      </c>
      <c r="R337" s="3" t="s">
        <v>16</v>
      </c>
      <c r="S337" t="s">
        <v>27</v>
      </c>
      <c r="W337" s="3"/>
      <c r="X337" s="3"/>
      <c r="Y337" s="3"/>
      <c r="Z337" s="3"/>
      <c r="AA337" s="3"/>
      <c r="AB337" s="3"/>
      <c r="AC337" s="3"/>
      <c r="AD337" s="3"/>
      <c r="AE337" s="3"/>
      <c r="AF337" s="3" t="s">
        <v>9</v>
      </c>
      <c r="AG337" s="12">
        <f>COUNTIF(Table13[[#This Row],[Catalogue of the Museum of London Antiquities 1854]:[Illustrations of Roman London 1859]],"=y")</f>
        <v>1</v>
      </c>
      <c r="AH337" s="12" t="str">
        <f>CONCATENATE(Table13[[#This Row],[Surname]],", ",Table13[[#This Row],[First name]])</f>
        <v xml:space="preserve">Garner, </v>
      </c>
    </row>
    <row r="338" spans="1:34" x14ac:dyDescent="0.25">
      <c r="A338" t="s">
        <v>913</v>
      </c>
      <c r="B338" t="s">
        <v>914</v>
      </c>
      <c r="C338" t="s">
        <v>24</v>
      </c>
      <c r="E338" t="s">
        <v>9</v>
      </c>
      <c r="P338" t="s">
        <v>915</v>
      </c>
      <c r="Q338" t="s">
        <v>916</v>
      </c>
      <c r="R338" s="3" t="s">
        <v>537</v>
      </c>
      <c r="S338" t="s">
        <v>27</v>
      </c>
      <c r="W338" s="3"/>
      <c r="X338" s="3"/>
      <c r="Y338" s="3"/>
      <c r="Z338" s="3" t="s">
        <v>9</v>
      </c>
      <c r="AA338" s="3"/>
      <c r="AB338" s="3"/>
      <c r="AC338" s="3"/>
      <c r="AD338" s="3" t="s">
        <v>9</v>
      </c>
      <c r="AE338" s="3"/>
      <c r="AF338" s="3"/>
      <c r="AG338" s="12">
        <f>COUNTIF(Table13[[#This Row],[Catalogue of the Museum of London Antiquities 1854]:[Illustrations of Roman London 1859]],"=y")</f>
        <v>2</v>
      </c>
      <c r="AH338" s="12" t="str">
        <f>CONCATENATE(Table13[[#This Row],[Surname]],", ",Table13[[#This Row],[First name]])</f>
        <v>Garrett, T</v>
      </c>
    </row>
    <row r="339" spans="1:34" hidden="1" x14ac:dyDescent="0.25">
      <c r="A339" t="s">
        <v>1501</v>
      </c>
      <c r="B339" t="s">
        <v>147</v>
      </c>
      <c r="P339" t="s">
        <v>1953</v>
      </c>
      <c r="Q339" t="s">
        <v>16</v>
      </c>
      <c r="R339" s="3" t="s">
        <v>16</v>
      </c>
      <c r="S339" t="s">
        <v>27</v>
      </c>
      <c r="W339" s="3"/>
      <c r="X339" s="3"/>
      <c r="Y339" s="3"/>
      <c r="Z339" s="3"/>
      <c r="AA339" s="3"/>
      <c r="AB339" s="3"/>
      <c r="AC339" s="3"/>
      <c r="AD339" s="3"/>
      <c r="AE339" s="3"/>
      <c r="AF339" s="3" t="s">
        <v>9</v>
      </c>
      <c r="AG339" s="12">
        <f>COUNTIF(Table13[[#This Row],[Catalogue of the Museum of London Antiquities 1854]:[Illustrations of Roman London 1859]],"=y")</f>
        <v>1</v>
      </c>
      <c r="AH339" s="12" t="str">
        <f>CONCATENATE(Table13[[#This Row],[Surname]],", ",Table13[[#This Row],[First name]])</f>
        <v>Gibbs, Richard</v>
      </c>
    </row>
    <row r="340" spans="1:34" hidden="1" x14ac:dyDescent="0.25">
      <c r="A340" t="s">
        <v>1501</v>
      </c>
      <c r="B340" t="s">
        <v>72</v>
      </c>
      <c r="Q340" t="s">
        <v>1502</v>
      </c>
      <c r="R340" s="3" t="s">
        <v>26</v>
      </c>
      <c r="S340" t="s">
        <v>27</v>
      </c>
      <c r="W340" s="3"/>
      <c r="X340" s="3"/>
      <c r="Y340" s="3"/>
      <c r="Z340" s="3"/>
      <c r="AA340" s="3" t="s">
        <v>9</v>
      </c>
      <c r="AB340" s="3" t="s">
        <v>9</v>
      </c>
      <c r="AC340" s="3"/>
      <c r="AD340" s="3"/>
      <c r="AE340" s="3"/>
      <c r="AF340" s="3"/>
      <c r="AG340" s="12">
        <f>COUNTIF(Table13[[#This Row],[Catalogue of the Museum of London Antiquities 1854]:[Illustrations of Roman London 1859]],"=y")</f>
        <v>2</v>
      </c>
      <c r="AH340" s="12" t="str">
        <f>CONCATENATE(Table13[[#This Row],[Surname]],", ",Table13[[#This Row],[First name]])</f>
        <v>Gibbs, William</v>
      </c>
    </row>
    <row r="341" spans="1:34" hidden="1" x14ac:dyDescent="0.25">
      <c r="A341" t="s">
        <v>917</v>
      </c>
      <c r="B341" t="s">
        <v>61</v>
      </c>
      <c r="Q341" t="s">
        <v>205</v>
      </c>
      <c r="R341" s="3" t="s">
        <v>185</v>
      </c>
      <c r="S341" t="s">
        <v>27</v>
      </c>
      <c r="W341" s="3"/>
      <c r="X341" s="3"/>
      <c r="Y341" s="3"/>
      <c r="Z341" s="3"/>
      <c r="AA341" s="3"/>
      <c r="AB341" s="3"/>
      <c r="AC341" s="3"/>
      <c r="AD341" s="3" t="s">
        <v>9</v>
      </c>
      <c r="AE341" s="3"/>
      <c r="AF341" s="3"/>
      <c r="AG341" s="12">
        <f>COUNTIF(Table13[[#This Row],[Catalogue of the Museum of London Antiquities 1854]:[Illustrations of Roman London 1859]],"=y")</f>
        <v>1</v>
      </c>
      <c r="AH341" s="12" t="str">
        <f>CONCATENATE(Table13[[#This Row],[Surname]],", ",Table13[[#This Row],[First name]])</f>
        <v>Gibson, Francis</v>
      </c>
    </row>
    <row r="342" spans="1:34" hidden="1" x14ac:dyDescent="0.25">
      <c r="A342" s="3" t="s">
        <v>917</v>
      </c>
      <c r="B342" s="3" t="s">
        <v>918</v>
      </c>
      <c r="C342" s="3"/>
      <c r="D342" s="3" t="s">
        <v>9</v>
      </c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 t="s">
        <v>205</v>
      </c>
      <c r="R342" s="3" t="s">
        <v>185</v>
      </c>
      <c r="S342" s="3" t="s">
        <v>27</v>
      </c>
      <c r="T342" s="3"/>
      <c r="U342" s="3"/>
      <c r="V342" s="3"/>
      <c r="W342" s="3"/>
      <c r="X342" s="3"/>
      <c r="Y342" s="3"/>
      <c r="Z342" s="3"/>
      <c r="AA342" s="3"/>
      <c r="AB342" s="3"/>
      <c r="AC342" s="3" t="s">
        <v>9</v>
      </c>
      <c r="AD342" s="3" t="s">
        <v>9</v>
      </c>
      <c r="AE342" s="3"/>
      <c r="AF342" s="3"/>
      <c r="AG342" s="12">
        <f>COUNTIF(Table13[[#This Row],[Catalogue of the Museum of London Antiquities 1854]:[Illustrations of Roman London 1859]],"=y")</f>
        <v>2</v>
      </c>
      <c r="AH342" s="12" t="str">
        <f>CONCATENATE(Table13[[#This Row],[Surname]],", ",Table13[[#This Row],[First name]])</f>
        <v>Gibson, George Stacey</v>
      </c>
    </row>
    <row r="343" spans="1:34" hidden="1" x14ac:dyDescent="0.25">
      <c r="A343" t="s">
        <v>917</v>
      </c>
      <c r="B343" t="s">
        <v>919</v>
      </c>
      <c r="Q343" t="s">
        <v>205</v>
      </c>
      <c r="R343" s="3" t="s">
        <v>185</v>
      </c>
      <c r="S343" t="s">
        <v>27</v>
      </c>
      <c r="W343" s="3"/>
      <c r="X343" s="3"/>
      <c r="Y343" s="3"/>
      <c r="Z343" s="3"/>
      <c r="AA343" s="3"/>
      <c r="AB343" s="3"/>
      <c r="AC343" s="3"/>
      <c r="AD343" s="3" t="s">
        <v>9</v>
      </c>
      <c r="AE343" s="3"/>
      <c r="AF343" s="3"/>
      <c r="AG343" s="12">
        <f>COUNTIF(Table13[[#This Row],[Catalogue of the Museum of London Antiquities 1854]:[Illustrations of Roman London 1859]],"=y")</f>
        <v>1</v>
      </c>
      <c r="AH343" s="12" t="str">
        <f>CONCATENATE(Table13[[#This Row],[Surname]],", ",Table13[[#This Row],[First name]])</f>
        <v>Gibson, George Wyatt</v>
      </c>
    </row>
    <row r="344" spans="1:34" hidden="1" x14ac:dyDescent="0.25">
      <c r="A344" s="3" t="s">
        <v>917</v>
      </c>
      <c r="B344" s="3" t="s">
        <v>11</v>
      </c>
      <c r="C344" s="3" t="s">
        <v>1330</v>
      </c>
      <c r="D344" s="3" t="s">
        <v>9</v>
      </c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 t="s">
        <v>1331</v>
      </c>
      <c r="S344" s="3"/>
      <c r="T344" s="3"/>
      <c r="U344" s="3"/>
      <c r="V344" s="3"/>
      <c r="W344" s="3"/>
      <c r="X344" s="3"/>
      <c r="Y344" s="3"/>
      <c r="Z344" s="3" t="s">
        <v>9</v>
      </c>
      <c r="AA344" s="3" t="s">
        <v>9</v>
      </c>
      <c r="AB344" s="3" t="s">
        <v>9</v>
      </c>
      <c r="AC344" s="3"/>
      <c r="AD344" s="3"/>
      <c r="AE344" s="3"/>
      <c r="AF344" s="3"/>
      <c r="AG344" s="12">
        <f>COUNTIF(Table13[[#This Row],[Catalogue of the Museum of London Antiquities 1854]:[Illustrations of Roman London 1859]],"=y")</f>
        <v>3</v>
      </c>
      <c r="AH344" s="12" t="str">
        <f>CONCATENATE(Table13[[#This Row],[Surname]],", ",Table13[[#This Row],[First name]])</f>
        <v>Gibson, John</v>
      </c>
    </row>
    <row r="345" spans="1:34" hidden="1" x14ac:dyDescent="0.25">
      <c r="A345" t="s">
        <v>342</v>
      </c>
      <c r="B345" t="s">
        <v>29</v>
      </c>
      <c r="P345" t="s">
        <v>2291</v>
      </c>
      <c r="Q345" s="3" t="s">
        <v>2292</v>
      </c>
      <c r="R345" s="3" t="s">
        <v>266</v>
      </c>
      <c r="S345" t="s">
        <v>27</v>
      </c>
      <c r="V345" t="s">
        <v>9</v>
      </c>
      <c r="W345" s="3"/>
      <c r="X345" s="3"/>
      <c r="Y345" s="3"/>
      <c r="Z345" s="3"/>
      <c r="AA345" s="3"/>
      <c r="AB345" s="3"/>
      <c r="AC345" s="3"/>
      <c r="AD345" s="3"/>
      <c r="AE345" s="3"/>
      <c r="AF345" s="3" t="s">
        <v>9</v>
      </c>
      <c r="AG345" s="12">
        <f>COUNTIF(Table13[[#This Row],[Catalogue of the Museum of London Antiquities 1854]:[Illustrations of Roman London 1859]],"=y")</f>
        <v>2</v>
      </c>
      <c r="AH345" s="12" t="str">
        <f>CONCATENATE(Table13[[#This Row],[Surname]],", ",Table13[[#This Row],[First name]])</f>
        <v>Gill, Charles</v>
      </c>
    </row>
    <row r="346" spans="1:34" hidden="1" x14ac:dyDescent="0.25">
      <c r="A346" t="s">
        <v>343</v>
      </c>
      <c r="B346" t="s">
        <v>66</v>
      </c>
      <c r="P346" t="s">
        <v>344</v>
      </c>
      <c r="Q346" t="s">
        <v>16</v>
      </c>
      <c r="R346" s="3" t="s">
        <v>16</v>
      </c>
      <c r="S346" t="s">
        <v>27</v>
      </c>
      <c r="V346" t="s">
        <v>9</v>
      </c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12">
        <f>COUNTIF(Table13[[#This Row],[Catalogue of the Museum of London Antiquities 1854]:[Illustrations of Roman London 1859]],"=y")</f>
        <v>1</v>
      </c>
      <c r="AH346" s="12" t="str">
        <f>CONCATENATE(Table13[[#This Row],[Surname]],", ",Table13[[#This Row],[First name]])</f>
        <v>Gimston, Thomas</v>
      </c>
    </row>
    <row r="347" spans="1:34" hidden="1" x14ac:dyDescent="0.25">
      <c r="A347" t="s">
        <v>345</v>
      </c>
      <c r="B347" t="s">
        <v>346</v>
      </c>
      <c r="C347" t="s">
        <v>347</v>
      </c>
      <c r="J347" t="s">
        <v>9</v>
      </c>
      <c r="P347" t="s">
        <v>348</v>
      </c>
      <c r="Q347" t="s">
        <v>16</v>
      </c>
      <c r="R347" s="3" t="s">
        <v>16</v>
      </c>
      <c r="S347" t="s">
        <v>27</v>
      </c>
      <c r="V347" t="s">
        <v>9</v>
      </c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12">
        <f>COUNTIF(Table13[[#This Row],[Catalogue of the Museum of London Antiquities 1854]:[Illustrations of Roman London 1859]],"=y")</f>
        <v>1</v>
      </c>
      <c r="AH347" s="12" t="str">
        <f>CONCATENATE(Table13[[#This Row],[Surname]],", ",Table13[[#This Row],[First name]])</f>
        <v>Glover, John Hulbert</v>
      </c>
    </row>
    <row r="348" spans="1:34" hidden="1" x14ac:dyDescent="0.25">
      <c r="A348" t="s">
        <v>1954</v>
      </c>
      <c r="B348" t="s">
        <v>11</v>
      </c>
      <c r="P348" t="s">
        <v>1955</v>
      </c>
      <c r="Q348" t="s">
        <v>16</v>
      </c>
      <c r="R348" s="3" t="s">
        <v>16</v>
      </c>
      <c r="S348" t="s">
        <v>27</v>
      </c>
      <c r="W348" s="3"/>
      <c r="X348" s="3"/>
      <c r="Y348" s="3"/>
      <c r="Z348" s="3"/>
      <c r="AA348" s="3"/>
      <c r="AB348" s="3"/>
      <c r="AC348" s="3"/>
      <c r="AD348" s="3"/>
      <c r="AE348" s="3"/>
      <c r="AF348" s="3" t="s">
        <v>9</v>
      </c>
      <c r="AG348" s="12">
        <f>COUNTIF(Table13[[#This Row],[Catalogue of the Museum of London Antiquities 1854]:[Illustrations of Roman London 1859]],"=y")</f>
        <v>1</v>
      </c>
      <c r="AH348" s="12" t="str">
        <f>CONCATENATE(Table13[[#This Row],[Surname]],", ",Table13[[#This Row],[First name]])</f>
        <v>Godefroy, John</v>
      </c>
    </row>
    <row r="349" spans="1:34" hidden="1" x14ac:dyDescent="0.25">
      <c r="A349" t="s">
        <v>1749</v>
      </c>
      <c r="B349" t="s">
        <v>1750</v>
      </c>
      <c r="P349" t="s">
        <v>1751</v>
      </c>
      <c r="Q349" t="s">
        <v>319</v>
      </c>
      <c r="R349" s="3" t="s">
        <v>3253</v>
      </c>
      <c r="S349" t="s">
        <v>27</v>
      </c>
      <c r="W349" s="3"/>
      <c r="X349" s="3"/>
      <c r="Y349" s="3"/>
      <c r="Z349" s="3"/>
      <c r="AA349" s="3"/>
      <c r="AB349" s="3"/>
      <c r="AC349" s="3"/>
      <c r="AD349" s="3"/>
      <c r="AE349" s="3" t="s">
        <v>9</v>
      </c>
      <c r="AF349" s="3"/>
      <c r="AG349" s="12">
        <f>COUNTIF(Table13[[#This Row],[Catalogue of the Museum of London Antiquities 1854]:[Illustrations of Roman London 1859]],"=y")</f>
        <v>1</v>
      </c>
      <c r="AH349" s="12" t="str">
        <f>CONCATENATE(Table13[[#This Row],[Surname]],", ",Table13[[#This Row],[First name]])</f>
        <v>Godlee, Burwood</v>
      </c>
    </row>
    <row r="350" spans="1:34" hidden="1" x14ac:dyDescent="0.25">
      <c r="A350" t="s">
        <v>313</v>
      </c>
      <c r="B350" t="s">
        <v>11</v>
      </c>
      <c r="P350" t="s">
        <v>920</v>
      </c>
      <c r="Q350" t="s">
        <v>921</v>
      </c>
      <c r="R350" s="3" t="s">
        <v>26</v>
      </c>
      <c r="S350" t="s">
        <v>27</v>
      </c>
      <c r="W350" s="3"/>
      <c r="X350" s="3"/>
      <c r="Y350" s="3"/>
      <c r="Z350" s="3"/>
      <c r="AA350" s="3"/>
      <c r="AB350" s="3"/>
      <c r="AC350" s="3"/>
      <c r="AD350" s="3" t="s">
        <v>9</v>
      </c>
      <c r="AE350" s="3"/>
      <c r="AF350" s="3"/>
      <c r="AG350" s="12">
        <f>COUNTIF(Table13[[#This Row],[Catalogue of the Museum of London Antiquities 1854]:[Illustrations of Roman London 1859]],"=y")</f>
        <v>1</v>
      </c>
      <c r="AH350" s="12" t="str">
        <f>CONCATENATE(Table13[[#This Row],[Surname]],", ",Table13[[#This Row],[First name]])</f>
        <v>Godfrey, John</v>
      </c>
    </row>
    <row r="351" spans="1:34" hidden="1" x14ac:dyDescent="0.25">
      <c r="A351" s="3" t="s">
        <v>349</v>
      </c>
      <c r="B351" s="3" t="s">
        <v>2293</v>
      </c>
      <c r="C351" s="3"/>
      <c r="D351" s="3"/>
      <c r="E351" s="3"/>
      <c r="F351" s="3"/>
      <c r="G351" s="3"/>
      <c r="H351" s="3"/>
      <c r="P351" t="s">
        <v>2294</v>
      </c>
      <c r="Q351" t="s">
        <v>350</v>
      </c>
      <c r="R351" s="3" t="s">
        <v>350</v>
      </c>
      <c r="S351" t="s">
        <v>351</v>
      </c>
      <c r="V351" t="s">
        <v>9</v>
      </c>
      <c r="W351" s="3"/>
      <c r="X351" s="3"/>
      <c r="Y351" s="3" t="s">
        <v>9</v>
      </c>
      <c r="Z351" s="3" t="s">
        <v>9</v>
      </c>
      <c r="AA351" s="3" t="s">
        <v>9</v>
      </c>
      <c r="AB351" s="3"/>
      <c r="AC351" s="3"/>
      <c r="AD351" s="3" t="s">
        <v>9</v>
      </c>
      <c r="AE351" s="3"/>
      <c r="AF351" s="3"/>
      <c r="AG351" s="12">
        <f>COUNTIF(Table13[[#This Row],[Catalogue of the Museum of London Antiquities 1854]:[Illustrations of Roman London 1859]],"=y")</f>
        <v>5</v>
      </c>
      <c r="AH351" s="12" t="str">
        <f>CONCATENATE(Table13[[#This Row],[Surname]],", ",Table13[[#This Row],[First name]])</f>
        <v>Gomonde, William  Henry</v>
      </c>
    </row>
    <row r="352" spans="1:34" hidden="1" x14ac:dyDescent="0.25">
      <c r="A352" s="3" t="s">
        <v>1956</v>
      </c>
      <c r="B352" s="3"/>
      <c r="C352" s="3" t="s">
        <v>335</v>
      </c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 t="s">
        <v>1275</v>
      </c>
      <c r="Q352" s="3" t="s">
        <v>1276</v>
      </c>
      <c r="R352" s="3" t="s">
        <v>3253</v>
      </c>
      <c r="S352" s="3" t="s">
        <v>27</v>
      </c>
      <c r="T352" s="3"/>
      <c r="U352" s="3"/>
      <c r="V352" s="3"/>
      <c r="W352" s="3"/>
      <c r="X352" s="3" t="s">
        <v>9</v>
      </c>
      <c r="Y352" s="3" t="s">
        <v>9</v>
      </c>
      <c r="Z352" s="3"/>
      <c r="AA352" s="3"/>
      <c r="AB352" s="3"/>
      <c r="AC352" s="3"/>
      <c r="AD352" s="3"/>
      <c r="AE352" s="3"/>
      <c r="AF352" s="3" t="s">
        <v>9</v>
      </c>
      <c r="AG352" s="12">
        <f>COUNTIF(Table13[[#This Row],[Catalogue of the Museum of London Antiquities 1854]:[Illustrations of Roman London 1859]],"=y")</f>
        <v>3</v>
      </c>
      <c r="AH352" s="12" t="str">
        <f>CONCATENATE(Table13[[#This Row],[Surname]],", ",Table13[[#This Row],[First name]])</f>
        <v xml:space="preserve">Goreham, </v>
      </c>
    </row>
    <row r="353" spans="1:34" hidden="1" x14ac:dyDescent="0.25">
      <c r="A353" t="s">
        <v>352</v>
      </c>
      <c r="B353" t="s">
        <v>353</v>
      </c>
      <c r="D353" t="s">
        <v>9</v>
      </c>
      <c r="J353" t="s">
        <v>9</v>
      </c>
      <c r="P353" t="s">
        <v>354</v>
      </c>
      <c r="Q353" t="s">
        <v>16</v>
      </c>
      <c r="R353" s="3" t="s">
        <v>16</v>
      </c>
      <c r="S353" t="s">
        <v>27</v>
      </c>
      <c r="V353" t="s">
        <v>9</v>
      </c>
      <c r="W353" s="3"/>
      <c r="X353" s="3"/>
      <c r="Y353" s="3"/>
      <c r="Z353" s="3"/>
      <c r="AA353" s="3"/>
      <c r="AB353" s="3"/>
      <c r="AC353" s="3"/>
      <c r="AD353" s="3" t="s">
        <v>9</v>
      </c>
      <c r="AE353" s="3"/>
      <c r="AF353" s="3"/>
      <c r="AG353" s="12">
        <f>COUNTIF(Table13[[#This Row],[Catalogue of the Museum of London Antiquities 1854]:[Illustrations of Roman London 1859]],"=y")</f>
        <v>2</v>
      </c>
      <c r="AH353" s="12" t="str">
        <f>CONCATENATE(Table13[[#This Row],[Surname]],", ",Table13[[#This Row],[First name]])</f>
        <v>Gosset, Montague</v>
      </c>
    </row>
    <row r="354" spans="1:34" hidden="1" x14ac:dyDescent="0.25">
      <c r="A354" t="s">
        <v>355</v>
      </c>
      <c r="B354" t="s">
        <v>356</v>
      </c>
      <c r="J354" t="s">
        <v>9</v>
      </c>
      <c r="P354" t="s">
        <v>357</v>
      </c>
      <c r="Q354" t="s">
        <v>16</v>
      </c>
      <c r="R354" s="3" t="s">
        <v>16</v>
      </c>
      <c r="S354" t="s">
        <v>27</v>
      </c>
      <c r="V354" t="s">
        <v>9</v>
      </c>
      <c r="W354" s="3"/>
      <c r="X354" s="3"/>
      <c r="Y354" s="3"/>
      <c r="Z354" s="3"/>
      <c r="AA354" s="3"/>
      <c r="AB354" s="3"/>
      <c r="AC354" s="3"/>
      <c r="AD354" s="3" t="s">
        <v>9</v>
      </c>
      <c r="AE354" s="3"/>
      <c r="AF354" s="3"/>
      <c r="AG354" s="12">
        <f>COUNTIF(Table13[[#This Row],[Catalogue of the Museum of London Antiquities 1854]:[Illustrations of Roman London 1859]],"=y")</f>
        <v>2</v>
      </c>
      <c r="AH354" s="12" t="str">
        <f>CONCATENATE(Table13[[#This Row],[Surname]],", ",Table13[[#This Row],[First name]])</f>
        <v>Gould, Nathaniel</v>
      </c>
    </row>
    <row r="355" spans="1:34" hidden="1" x14ac:dyDescent="0.25">
      <c r="A355" t="s">
        <v>1957</v>
      </c>
      <c r="B355" t="s">
        <v>1352</v>
      </c>
      <c r="P355" t="s">
        <v>1958</v>
      </c>
      <c r="Q355" t="s">
        <v>1959</v>
      </c>
      <c r="R355" s="3" t="s">
        <v>608</v>
      </c>
      <c r="S355" t="s">
        <v>27</v>
      </c>
      <c r="W355" s="3"/>
      <c r="X355" s="3"/>
      <c r="Y355" s="3"/>
      <c r="Z355" s="3"/>
      <c r="AA355" s="3"/>
      <c r="AB355" s="3"/>
      <c r="AC355" s="3"/>
      <c r="AD355" s="3"/>
      <c r="AE355" s="3"/>
      <c r="AF355" s="3" t="s">
        <v>9</v>
      </c>
      <c r="AG355" s="12">
        <f>COUNTIF(Table13[[#This Row],[Catalogue of the Museum of London Antiquities 1854]:[Illustrations of Roman London 1859]],"=y")</f>
        <v>1</v>
      </c>
      <c r="AH355" s="12" t="str">
        <f>CONCATENATE(Table13[[#This Row],[Surname]],", ",Table13[[#This Row],[First name]])</f>
        <v>Grant, W C</v>
      </c>
    </row>
    <row r="356" spans="1:34" hidden="1" x14ac:dyDescent="0.25">
      <c r="A356" t="s">
        <v>1652</v>
      </c>
      <c r="B356" t="s">
        <v>1653</v>
      </c>
      <c r="P356" t="s">
        <v>1655</v>
      </c>
      <c r="Q356" t="s">
        <v>1654</v>
      </c>
      <c r="R356" s="3" t="s">
        <v>1656</v>
      </c>
      <c r="S356" t="s">
        <v>34</v>
      </c>
      <c r="W356" s="3"/>
      <c r="X356" s="3"/>
      <c r="Y356" s="3"/>
      <c r="Z356" s="3"/>
      <c r="AA356" s="3"/>
      <c r="AB356" s="3"/>
      <c r="AC356" s="3" t="s">
        <v>9</v>
      </c>
      <c r="AD356" s="3"/>
      <c r="AE356" s="3"/>
      <c r="AF356" s="3"/>
      <c r="AG356" s="12">
        <f>COUNTIF(Table13[[#This Row],[Catalogue of the Museum of London Antiquities 1854]:[Illustrations of Roman London 1859]],"=y")</f>
        <v>1</v>
      </c>
      <c r="AH356" s="12" t="str">
        <f>CONCATENATE(Table13[[#This Row],[Surname]],", ",Table13[[#This Row],[First name]])</f>
        <v>Greenshields, J B</v>
      </c>
    </row>
    <row r="357" spans="1:34" hidden="1" x14ac:dyDescent="0.25">
      <c r="A357" t="s">
        <v>358</v>
      </c>
      <c r="B357" t="s">
        <v>1435</v>
      </c>
      <c r="D357" t="s">
        <v>9</v>
      </c>
      <c r="J357" t="s">
        <v>9</v>
      </c>
      <c r="P357" t="s">
        <v>359</v>
      </c>
      <c r="Q357" t="s">
        <v>16</v>
      </c>
      <c r="R357" s="3" t="s">
        <v>16</v>
      </c>
      <c r="S357" t="s">
        <v>27</v>
      </c>
      <c r="V357" t="s">
        <v>9</v>
      </c>
      <c r="W357" s="3" t="s">
        <v>9</v>
      </c>
      <c r="X357" s="3" t="s">
        <v>9</v>
      </c>
      <c r="Y357" s="3" t="s">
        <v>9</v>
      </c>
      <c r="Z357" s="3" t="s">
        <v>9</v>
      </c>
      <c r="AA357" s="3" t="s">
        <v>9</v>
      </c>
      <c r="AB357" s="3"/>
      <c r="AC357" s="3"/>
      <c r="AD357" s="3" t="s">
        <v>9</v>
      </c>
      <c r="AE357" s="3"/>
      <c r="AF357" s="3"/>
      <c r="AG357" s="12">
        <f>COUNTIF(Table13[[#This Row],[Catalogue of the Museum of London Antiquities 1854]:[Illustrations of Roman London 1859]],"=y")</f>
        <v>7</v>
      </c>
      <c r="AH357" s="12" t="str">
        <f>CONCATENATE(Table13[[#This Row],[Surname]],", ",Table13[[#This Row],[First name]])</f>
        <v>Griffith, W Petit</v>
      </c>
    </row>
    <row r="358" spans="1:34" hidden="1" x14ac:dyDescent="0.25">
      <c r="A358" t="s">
        <v>361</v>
      </c>
      <c r="B358" t="s">
        <v>333</v>
      </c>
      <c r="I358" t="s">
        <v>154</v>
      </c>
      <c r="J358" t="s">
        <v>9</v>
      </c>
      <c r="K358" t="s">
        <v>9</v>
      </c>
      <c r="P358" t="s">
        <v>362</v>
      </c>
      <c r="Q358" t="s">
        <v>16</v>
      </c>
      <c r="R358" s="3" t="s">
        <v>16</v>
      </c>
      <c r="S358" t="s">
        <v>27</v>
      </c>
      <c r="V358" t="s">
        <v>9</v>
      </c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12">
        <f>COUNTIF(Table13[[#This Row],[Catalogue of the Museum of London Antiquities 1854]:[Illustrations of Roman London 1859]],"=y")</f>
        <v>1</v>
      </c>
      <c r="AH358" s="12" t="str">
        <f>CONCATENATE(Table13[[#This Row],[Surname]],", ",Table13[[#This Row],[First name]])</f>
        <v>Guest, Augustus</v>
      </c>
    </row>
    <row r="359" spans="1:34" hidden="1" x14ac:dyDescent="0.25">
      <c r="A359" s="3" t="s">
        <v>361</v>
      </c>
      <c r="B359" s="3" t="s">
        <v>476</v>
      </c>
      <c r="C359" s="3"/>
      <c r="D359" s="3" t="s">
        <v>9</v>
      </c>
      <c r="E359" s="3"/>
      <c r="F359" s="3"/>
      <c r="G359" s="3"/>
      <c r="H359" s="3"/>
      <c r="I359" s="3" t="s">
        <v>48</v>
      </c>
      <c r="J359" s="3"/>
      <c r="K359" s="3"/>
      <c r="L359" s="3"/>
      <c r="M359" s="3"/>
      <c r="N359" s="3"/>
      <c r="O359" s="3"/>
      <c r="P359" s="3" t="s">
        <v>1277</v>
      </c>
      <c r="Q359" s="3" t="s">
        <v>16</v>
      </c>
      <c r="R359" s="3" t="s">
        <v>16</v>
      </c>
      <c r="S359" s="3" t="s">
        <v>27</v>
      </c>
      <c r="T359" s="3"/>
      <c r="U359" s="3"/>
      <c r="V359" s="3"/>
      <c r="W359" s="3"/>
      <c r="X359" s="3" t="s">
        <v>9</v>
      </c>
      <c r="Y359" s="3"/>
      <c r="Z359" s="3"/>
      <c r="AA359" s="3"/>
      <c r="AB359" s="3"/>
      <c r="AC359" s="3"/>
      <c r="AD359" s="3"/>
      <c r="AE359" s="3"/>
      <c r="AF359" s="3"/>
      <c r="AG359" s="12">
        <f>COUNTIF(Table13[[#This Row],[Catalogue of the Museum of London Antiquities 1854]:[Illustrations of Roman London 1859]],"=y")</f>
        <v>1</v>
      </c>
      <c r="AH359" s="12" t="str">
        <f>CONCATENATE(Table13[[#This Row],[Surname]],", ",Table13[[#This Row],[First name]])</f>
        <v>Guest, Edwin</v>
      </c>
    </row>
    <row r="360" spans="1:34" hidden="1" x14ac:dyDescent="0.25">
      <c r="A360" t="s">
        <v>1503</v>
      </c>
      <c r="Q360" t="s">
        <v>16</v>
      </c>
      <c r="R360" s="3" t="s">
        <v>16</v>
      </c>
      <c r="S360" t="s">
        <v>27</v>
      </c>
      <c r="U360" s="3" t="s">
        <v>1336</v>
      </c>
      <c r="W360" s="3"/>
      <c r="X360" s="3"/>
      <c r="Y360" s="3"/>
      <c r="Z360" s="3" t="s">
        <v>9</v>
      </c>
      <c r="AA360" s="3" t="s">
        <v>9</v>
      </c>
      <c r="AB360" s="3" t="s">
        <v>9</v>
      </c>
      <c r="AC360" s="3" t="s">
        <v>9</v>
      </c>
      <c r="AD360" s="3"/>
      <c r="AE360" s="3"/>
      <c r="AF360" s="3" t="s">
        <v>9</v>
      </c>
      <c r="AG360" s="12">
        <f>COUNTIF(Table13[[#This Row],[Catalogue of the Museum of London Antiquities 1854]:[Illustrations of Roman London 1859]],"=y")</f>
        <v>5</v>
      </c>
      <c r="AH360" s="12" t="str">
        <f>CONCATENATE(Table13[[#This Row],[Surname]],", ",Table13[[#This Row],[First name]])</f>
        <v xml:space="preserve">Guildhall Library London, </v>
      </c>
    </row>
    <row r="361" spans="1:34" x14ac:dyDescent="0.25">
      <c r="A361" t="s">
        <v>364</v>
      </c>
      <c r="B361" t="s">
        <v>11</v>
      </c>
      <c r="C361" t="s">
        <v>24</v>
      </c>
      <c r="E361" t="s">
        <v>9</v>
      </c>
      <c r="Q361" t="s">
        <v>365</v>
      </c>
      <c r="R361" s="3" t="s">
        <v>68</v>
      </c>
      <c r="S361" t="s">
        <v>27</v>
      </c>
      <c r="V361" t="s">
        <v>9</v>
      </c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12">
        <f>COUNTIF(Table13[[#This Row],[Catalogue of the Museum of London Antiquities 1854]:[Illustrations of Roman London 1859]],"=y")</f>
        <v>1</v>
      </c>
      <c r="AH361" s="12" t="str">
        <f>CONCATENATE(Table13[[#This Row],[Surname]],", ",Table13[[#This Row],[First name]])</f>
        <v>Gunn, John</v>
      </c>
    </row>
    <row r="362" spans="1:34" hidden="1" x14ac:dyDescent="0.25">
      <c r="A362" t="s">
        <v>364</v>
      </c>
      <c r="C362" t="s">
        <v>335</v>
      </c>
      <c r="Q362" t="s">
        <v>365</v>
      </c>
      <c r="R362" s="3" t="s">
        <v>68</v>
      </c>
      <c r="S362" t="s">
        <v>27</v>
      </c>
      <c r="W362" s="3"/>
      <c r="X362" s="3"/>
      <c r="Y362" s="3"/>
      <c r="Z362" s="3"/>
      <c r="AA362" s="3"/>
      <c r="AB362" s="3"/>
      <c r="AC362" s="3"/>
      <c r="AD362" s="3"/>
      <c r="AE362" s="3"/>
      <c r="AF362" s="3" t="s">
        <v>9</v>
      </c>
      <c r="AG362" s="12">
        <f>COUNTIF(Table13[[#This Row],[Catalogue of the Museum of London Antiquities 1854]:[Illustrations of Roman London 1859]],"=y")</f>
        <v>1</v>
      </c>
      <c r="AH362" s="12" t="str">
        <f>CONCATENATE(Table13[[#This Row],[Surname]],", ",Table13[[#This Row],[First name]])</f>
        <v xml:space="preserve">Gunn, </v>
      </c>
    </row>
    <row r="363" spans="1:34" x14ac:dyDescent="0.25">
      <c r="A363" t="s">
        <v>1333</v>
      </c>
      <c r="B363" t="s">
        <v>1334</v>
      </c>
      <c r="C363" t="s">
        <v>24</v>
      </c>
      <c r="E363" t="s">
        <v>9</v>
      </c>
      <c r="I363" t="s">
        <v>48</v>
      </c>
      <c r="Q363" t="s">
        <v>53</v>
      </c>
      <c r="R363" s="3" t="s">
        <v>468</v>
      </c>
      <c r="S363" t="s">
        <v>27</v>
      </c>
      <c r="W363" s="3"/>
      <c r="X363" s="3"/>
      <c r="Y363" s="3" t="s">
        <v>9</v>
      </c>
      <c r="Z363" s="3" t="s">
        <v>9</v>
      </c>
      <c r="AA363" s="3" t="s">
        <v>9</v>
      </c>
      <c r="AB363" s="3" t="s">
        <v>9</v>
      </c>
      <c r="AC363" s="3"/>
      <c r="AD363" s="3"/>
      <c r="AE363" s="3"/>
      <c r="AF363" s="3"/>
      <c r="AG363" s="12">
        <f>COUNTIF(Table13[[#This Row],[Catalogue of the Museum of London Antiquities 1854]:[Illustrations of Roman London 1859]],"=y")</f>
        <v>4</v>
      </c>
      <c r="AH363" s="12" t="str">
        <f>CONCATENATE(Table13[[#This Row],[Surname]],", ",Table13[[#This Row],[First name]])</f>
        <v>Gunner, W H</v>
      </c>
    </row>
    <row r="364" spans="1:34" hidden="1" x14ac:dyDescent="0.25">
      <c r="A364" t="s">
        <v>366</v>
      </c>
      <c r="B364" t="s">
        <v>66</v>
      </c>
      <c r="P364" t="s">
        <v>344</v>
      </c>
      <c r="Q364" t="s">
        <v>16</v>
      </c>
      <c r="R364" s="3" t="s">
        <v>16</v>
      </c>
      <c r="S364" t="s">
        <v>27</v>
      </c>
      <c r="V364" t="s">
        <v>9</v>
      </c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12">
        <f>COUNTIF(Table13[[#This Row],[Catalogue of the Museum of London Antiquities 1854]:[Illustrations of Roman London 1859]],"=y")</f>
        <v>1</v>
      </c>
      <c r="AH364" s="12" t="str">
        <f>CONCATENATE(Table13[[#This Row],[Surname]],", ",Table13[[#This Row],[First name]])</f>
        <v>Gunston, Thomas</v>
      </c>
    </row>
    <row r="365" spans="1:34" hidden="1" x14ac:dyDescent="0.25">
      <c r="A365" t="s">
        <v>367</v>
      </c>
      <c r="B365" t="s">
        <v>368</v>
      </c>
      <c r="C365" t="s">
        <v>369</v>
      </c>
      <c r="D365" t="s">
        <v>9</v>
      </c>
      <c r="P365" t="s">
        <v>1960</v>
      </c>
      <c r="Q365" t="s">
        <v>370</v>
      </c>
      <c r="R365" s="3" t="s">
        <v>68</v>
      </c>
      <c r="S365" t="s">
        <v>27</v>
      </c>
      <c r="V365" t="s">
        <v>9</v>
      </c>
      <c r="W365" s="3"/>
      <c r="X365" s="3"/>
      <c r="Y365" s="3"/>
      <c r="Z365" s="3"/>
      <c r="AA365" s="3"/>
      <c r="AB365" s="3"/>
      <c r="AC365" s="3"/>
      <c r="AD365" s="3"/>
      <c r="AE365" s="3"/>
      <c r="AF365" s="3" t="s">
        <v>9</v>
      </c>
      <c r="AG365" s="12">
        <f>COUNTIF(Table13[[#This Row],[Catalogue of the Museum of London Antiquities 1854]:[Illustrations of Roman London 1859]],"=y")</f>
        <v>2</v>
      </c>
      <c r="AH365" s="12" t="str">
        <f>CONCATENATE(Table13[[#This Row],[Surname]],", ",Table13[[#This Row],[First name]])</f>
        <v>Gurney, Anna</v>
      </c>
    </row>
    <row r="366" spans="1:34" hidden="1" x14ac:dyDescent="0.25">
      <c r="A366" t="s">
        <v>367</v>
      </c>
      <c r="B366" t="s">
        <v>371</v>
      </c>
      <c r="C366" t="s">
        <v>1335</v>
      </c>
      <c r="D366" t="s">
        <v>9</v>
      </c>
      <c r="J366" t="s">
        <v>9</v>
      </c>
      <c r="K366" s="3" t="s">
        <v>9</v>
      </c>
      <c r="N366" t="s">
        <v>2219</v>
      </c>
      <c r="Q366" t="s">
        <v>372</v>
      </c>
      <c r="R366" s="3" t="s">
        <v>68</v>
      </c>
      <c r="S366" t="s">
        <v>27</v>
      </c>
      <c r="V366" t="s">
        <v>9</v>
      </c>
      <c r="W366" s="3"/>
      <c r="X366" s="3"/>
      <c r="Y366" s="3" t="s">
        <v>9</v>
      </c>
      <c r="Z366" s="3" t="s">
        <v>9</v>
      </c>
      <c r="AA366" s="3" t="s">
        <v>9</v>
      </c>
      <c r="AB366" s="3" t="s">
        <v>9</v>
      </c>
      <c r="AC366" s="3"/>
      <c r="AD366" s="3" t="s">
        <v>9</v>
      </c>
      <c r="AE366" s="3"/>
      <c r="AF366" s="3" t="s">
        <v>9</v>
      </c>
      <c r="AG366" s="12">
        <f>COUNTIF(Table13[[#This Row],[Catalogue of the Museum of London Antiquities 1854]:[Illustrations of Roman London 1859]],"=y")</f>
        <v>7</v>
      </c>
      <c r="AH366" s="12" t="str">
        <f>CONCATENATE(Table13[[#This Row],[Surname]],", ",Table13[[#This Row],[First name]])</f>
        <v>Gurney, Daniel</v>
      </c>
    </row>
    <row r="367" spans="1:34" hidden="1" x14ac:dyDescent="0.25">
      <c r="A367" t="s">
        <v>367</v>
      </c>
      <c r="B367" t="s">
        <v>373</v>
      </c>
      <c r="D367" t="s">
        <v>9</v>
      </c>
      <c r="J367" t="s">
        <v>9</v>
      </c>
      <c r="K367" t="s">
        <v>9</v>
      </c>
      <c r="P367" t="s">
        <v>374</v>
      </c>
      <c r="Q367" t="s">
        <v>92</v>
      </c>
      <c r="R367" s="3" t="s">
        <v>68</v>
      </c>
      <c r="S367" t="s">
        <v>27</v>
      </c>
      <c r="V367" t="s">
        <v>9</v>
      </c>
      <c r="W367" s="3"/>
      <c r="X367" s="3" t="s">
        <v>9</v>
      </c>
      <c r="Y367" s="3" t="s">
        <v>9</v>
      </c>
      <c r="Z367" s="3" t="s">
        <v>9</v>
      </c>
      <c r="AA367" s="3" t="s">
        <v>9</v>
      </c>
      <c r="AB367" s="3" t="s">
        <v>9</v>
      </c>
      <c r="AC367" s="3"/>
      <c r="AD367" s="3" t="s">
        <v>9</v>
      </c>
      <c r="AE367" s="3"/>
      <c r="AF367" s="3" t="s">
        <v>9</v>
      </c>
      <c r="AG367" s="12">
        <f>COUNTIF(Table13[[#This Row],[Catalogue of the Museum of London Antiquities 1854]:[Illustrations of Roman London 1859]],"=y")</f>
        <v>8</v>
      </c>
      <c r="AH367" s="12" t="str">
        <f>CONCATENATE(Table13[[#This Row],[Surname]],", ",Table13[[#This Row],[First name]])</f>
        <v>Gurney, Hudson</v>
      </c>
    </row>
    <row r="368" spans="1:34" hidden="1" x14ac:dyDescent="0.25">
      <c r="A368" t="s">
        <v>367</v>
      </c>
      <c r="B368" t="s">
        <v>1233</v>
      </c>
      <c r="C368" t="s">
        <v>1041</v>
      </c>
      <c r="P368" t="s">
        <v>1657</v>
      </c>
      <c r="Q368" t="s">
        <v>2295</v>
      </c>
      <c r="R368" s="3" t="s">
        <v>68</v>
      </c>
      <c r="S368" t="s">
        <v>27</v>
      </c>
      <c r="T368" t="s">
        <v>9</v>
      </c>
      <c r="W368" s="3"/>
      <c r="X368" s="3"/>
      <c r="Y368" s="3"/>
      <c r="Z368" s="3"/>
      <c r="AA368" s="3"/>
      <c r="AB368" s="3" t="s">
        <v>9</v>
      </c>
      <c r="AC368" s="3" t="s">
        <v>9</v>
      </c>
      <c r="AD368" s="3"/>
      <c r="AE368" s="3"/>
      <c r="AF368" s="3"/>
      <c r="AG368" s="12">
        <f>COUNTIF(Table13[[#This Row],[Catalogue of the Museum of London Antiquities 1854]:[Illustrations of Roman London 1859]],"=y")</f>
        <v>2</v>
      </c>
      <c r="AH368" s="12" t="str">
        <f>CONCATENATE(Table13[[#This Row],[Surname]],", ",Table13[[#This Row],[First name]])</f>
        <v>Gurney, John Henry</v>
      </c>
    </row>
    <row r="369" spans="1:34" hidden="1" x14ac:dyDescent="0.25">
      <c r="A369" t="s">
        <v>375</v>
      </c>
      <c r="B369" t="s">
        <v>376</v>
      </c>
      <c r="D369" t="s">
        <v>9</v>
      </c>
      <c r="J369" t="s">
        <v>9</v>
      </c>
      <c r="P369" t="s">
        <v>2198</v>
      </c>
      <c r="Q369" t="s">
        <v>377</v>
      </c>
      <c r="R369" s="3" t="s">
        <v>378</v>
      </c>
      <c r="S369" t="s">
        <v>27</v>
      </c>
      <c r="V369" t="s">
        <v>9</v>
      </c>
      <c r="W369" s="3" t="s">
        <v>9</v>
      </c>
      <c r="X369" s="3" t="s">
        <v>9</v>
      </c>
      <c r="Y369" s="3"/>
      <c r="Z369" s="3"/>
      <c r="AA369" s="3"/>
      <c r="AB369" s="3"/>
      <c r="AC369" s="3"/>
      <c r="AD369" s="3"/>
      <c r="AE369" s="3"/>
      <c r="AF369" s="3"/>
      <c r="AG369" s="12">
        <f>COUNTIF(Table13[[#This Row],[Catalogue of the Museum of London Antiquities 1854]:[Illustrations of Roman London 1859]],"=y")</f>
        <v>3</v>
      </c>
      <c r="AH369" s="12" t="str">
        <f>CONCATENATE(Table13[[#This Row],[Surname]],", ",Table13[[#This Row],[First name]])</f>
        <v>Gutch, John Matthew</v>
      </c>
    </row>
    <row r="370" spans="1:34" hidden="1" x14ac:dyDescent="0.25">
      <c r="A370" t="s">
        <v>360</v>
      </c>
      <c r="B370" t="s">
        <v>45</v>
      </c>
      <c r="J370" t="s">
        <v>9</v>
      </c>
      <c r="P370" t="s">
        <v>363</v>
      </c>
      <c r="Q370" t="s">
        <v>16</v>
      </c>
      <c r="R370" s="3" t="s">
        <v>16</v>
      </c>
      <c r="S370" t="s">
        <v>27</v>
      </c>
      <c r="V370" t="s">
        <v>9</v>
      </c>
      <c r="W370" s="3"/>
      <c r="X370" s="3" t="s">
        <v>9</v>
      </c>
      <c r="Y370" s="3"/>
      <c r="Z370" s="3"/>
      <c r="AA370" s="3"/>
      <c r="AB370" s="3"/>
      <c r="AC370" s="3"/>
      <c r="AD370" s="3"/>
      <c r="AE370" s="3"/>
      <c r="AF370" s="3" t="s">
        <v>9</v>
      </c>
      <c r="AG370" s="12">
        <f>COUNTIF(Table13[[#This Row],[Catalogue of the Museum of London Antiquities 1854]:[Illustrations of Roman London 1859]],"=y")</f>
        <v>3</v>
      </c>
      <c r="AH370" s="12" t="str">
        <f>CONCATENATE(Table13[[#This Row],[Surname]],", ",Table13[[#This Row],[First name]])</f>
        <v>Gwilt, George</v>
      </c>
    </row>
    <row r="371" spans="1:34" hidden="1" x14ac:dyDescent="0.25">
      <c r="A371" t="s">
        <v>1962</v>
      </c>
      <c r="C371" t="s">
        <v>369</v>
      </c>
      <c r="P371" t="s">
        <v>1963</v>
      </c>
      <c r="Q371" t="s">
        <v>16</v>
      </c>
      <c r="R371" s="3" t="s">
        <v>16</v>
      </c>
      <c r="S371" t="s">
        <v>27</v>
      </c>
      <c r="W371" s="3"/>
      <c r="X371" s="3"/>
      <c r="Y371" s="3"/>
      <c r="Z371" s="3"/>
      <c r="AA371" s="3"/>
      <c r="AB371" s="3"/>
      <c r="AC371" s="3"/>
      <c r="AD371" s="3"/>
      <c r="AE371" s="3"/>
      <c r="AF371" s="3" t="s">
        <v>9</v>
      </c>
      <c r="AG371" s="12">
        <f>COUNTIF(Table13[[#This Row],[Catalogue of the Museum of London Antiquities 1854]:[Illustrations of Roman London 1859]],"=y")</f>
        <v>1</v>
      </c>
      <c r="AH371" s="12" t="str">
        <f>CONCATENATE(Table13[[#This Row],[Surname]],", ",Table13[[#This Row],[First name]])</f>
        <v xml:space="preserve">Hackett, </v>
      </c>
    </row>
    <row r="372" spans="1:34" x14ac:dyDescent="0.25">
      <c r="A372" t="s">
        <v>1227</v>
      </c>
      <c r="B372" t="s">
        <v>1228</v>
      </c>
      <c r="C372" t="s">
        <v>24</v>
      </c>
      <c r="D372" t="s">
        <v>9</v>
      </c>
      <c r="E372" t="s">
        <v>9</v>
      </c>
      <c r="Q372" t="s">
        <v>1229</v>
      </c>
      <c r="R372" s="3" t="s">
        <v>111</v>
      </c>
      <c r="S372" t="s">
        <v>27</v>
      </c>
      <c r="W372" s="3" t="s">
        <v>9</v>
      </c>
      <c r="X372" s="3" t="s">
        <v>9</v>
      </c>
      <c r="Y372" s="3"/>
      <c r="Z372" s="3"/>
      <c r="AA372" s="3"/>
      <c r="AB372" s="3"/>
      <c r="AC372" s="3"/>
      <c r="AD372" s="3"/>
      <c r="AE372" s="3"/>
      <c r="AF372" s="3"/>
      <c r="AG372" s="12">
        <f>COUNTIF(Table13[[#This Row],[Catalogue of the Museum of London Antiquities 1854]:[Illustrations of Roman London 1859]],"=y")</f>
        <v>2</v>
      </c>
      <c r="AH372" s="12" t="str">
        <f>CONCATENATE(Table13[[#This Row],[Surname]],", ",Table13[[#This Row],[First name]])</f>
        <v>Haigh, Daniel Henry</v>
      </c>
    </row>
    <row r="373" spans="1:34" x14ac:dyDescent="0.25">
      <c r="A373" s="3" t="s">
        <v>379</v>
      </c>
      <c r="B373" s="3" t="s">
        <v>72</v>
      </c>
      <c r="C373" s="3" t="s">
        <v>922</v>
      </c>
      <c r="D373" s="3" t="s">
        <v>9</v>
      </c>
      <c r="E373" s="3" t="s">
        <v>9</v>
      </c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 t="s">
        <v>380</v>
      </c>
      <c r="Q373" s="3" t="s">
        <v>923</v>
      </c>
      <c r="R373" s="3" t="s">
        <v>230</v>
      </c>
      <c r="S373" s="3" t="s">
        <v>27</v>
      </c>
      <c r="T373" s="3"/>
      <c r="U373" s="3"/>
      <c r="V373" s="3" t="s">
        <v>9</v>
      </c>
      <c r="W373" s="3"/>
      <c r="X373" s="3"/>
      <c r="Y373" s="3"/>
      <c r="Z373" s="3"/>
      <c r="AA373" s="3"/>
      <c r="AB373" s="3"/>
      <c r="AC373" s="3"/>
      <c r="AD373" s="3" t="s">
        <v>9</v>
      </c>
      <c r="AE373" s="3" t="s">
        <v>9</v>
      </c>
      <c r="AF373" s="3"/>
      <c r="AG373" s="12">
        <f>COUNTIF(Table13[[#This Row],[Catalogue of the Museum of London Antiquities 1854]:[Illustrations of Roman London 1859]],"=y")</f>
        <v>3</v>
      </c>
      <c r="AH373" s="12" t="str">
        <f>CONCATENATE(Table13[[#This Row],[Surname]],", ",Table13[[#This Row],[First name]])</f>
        <v>Hale, William</v>
      </c>
    </row>
    <row r="374" spans="1:34" x14ac:dyDescent="0.25">
      <c r="A374" t="s">
        <v>1436</v>
      </c>
      <c r="B374" t="s">
        <v>66</v>
      </c>
      <c r="C374" t="s">
        <v>24</v>
      </c>
      <c r="E374" t="s">
        <v>9</v>
      </c>
      <c r="I374" t="s">
        <v>48</v>
      </c>
      <c r="P374" t="s">
        <v>1437</v>
      </c>
      <c r="Q374" t="s">
        <v>16</v>
      </c>
      <c r="R374" s="3" t="s">
        <v>16</v>
      </c>
      <c r="S374" t="s">
        <v>27</v>
      </c>
      <c r="W374" s="3"/>
      <c r="X374" s="3"/>
      <c r="Y374" s="3"/>
      <c r="Z374" s="3" t="s">
        <v>9</v>
      </c>
      <c r="AA374" s="3" t="s">
        <v>9</v>
      </c>
      <c r="AB374" s="3"/>
      <c r="AC374" s="3"/>
      <c r="AD374" s="3"/>
      <c r="AE374" s="3"/>
      <c r="AF374" s="3"/>
      <c r="AG374" s="12">
        <f>COUNTIF(Table13[[#This Row],[Catalogue of the Museum of London Antiquities 1854]:[Illustrations of Roman London 1859]],"=y")</f>
        <v>2</v>
      </c>
      <c r="AH374" s="12" t="str">
        <f>CONCATENATE(Table13[[#This Row],[Surname]],", ",Table13[[#This Row],[First name]])</f>
        <v>Halford, Thomas</v>
      </c>
    </row>
    <row r="375" spans="1:34" hidden="1" x14ac:dyDescent="0.25">
      <c r="A375" s="3" t="s">
        <v>924</v>
      </c>
      <c r="B375" s="3" t="s">
        <v>125</v>
      </c>
      <c r="C375" s="3" t="s">
        <v>2187</v>
      </c>
      <c r="D375" s="3" t="s">
        <v>9</v>
      </c>
      <c r="E375" s="3"/>
      <c r="F375" s="3"/>
      <c r="G375" s="3"/>
      <c r="H375" s="3"/>
      <c r="I375" s="3" t="s">
        <v>585</v>
      </c>
      <c r="J375" s="3"/>
      <c r="K375" s="3" t="s">
        <v>9</v>
      </c>
      <c r="L375" s="3" t="s">
        <v>9</v>
      </c>
      <c r="M375" s="3"/>
      <c r="N375" s="3"/>
      <c r="O375" s="3"/>
      <c r="P375" s="3" t="s">
        <v>925</v>
      </c>
      <c r="Q375" s="3" t="s">
        <v>16</v>
      </c>
      <c r="R375" s="3" t="s">
        <v>16</v>
      </c>
      <c r="S375" s="3" t="s">
        <v>27</v>
      </c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 t="s">
        <v>9</v>
      </c>
      <c r="AE375" s="3"/>
      <c r="AF375" s="3"/>
      <c r="AG375" s="12">
        <f>COUNTIF(Table13[[#This Row],[Catalogue of the Museum of London Antiquities 1854]:[Illustrations of Roman London 1859]],"=y")</f>
        <v>1</v>
      </c>
      <c r="AH375" s="12" t="str">
        <f>CONCATENATE(Table13[[#This Row],[Surname]],", ",Table13[[#This Row],[First name]])</f>
        <v>Hallam, Henry</v>
      </c>
    </row>
    <row r="376" spans="1:34" hidden="1" x14ac:dyDescent="0.25">
      <c r="A376" t="s">
        <v>381</v>
      </c>
      <c r="B376" t="s">
        <v>29</v>
      </c>
      <c r="P376" t="s">
        <v>2296</v>
      </c>
      <c r="Q376" s="3" t="s">
        <v>287</v>
      </c>
      <c r="R376" s="3" t="s">
        <v>215</v>
      </c>
      <c r="S376" t="s">
        <v>27</v>
      </c>
      <c r="V376" t="s">
        <v>9</v>
      </c>
      <c r="W376" s="3" t="s">
        <v>9</v>
      </c>
      <c r="X376" s="3" t="s">
        <v>9</v>
      </c>
      <c r="Y376" s="3" t="s">
        <v>9</v>
      </c>
      <c r="Z376" s="3" t="s">
        <v>9</v>
      </c>
      <c r="AA376" s="3" t="s">
        <v>9</v>
      </c>
      <c r="AB376" s="3"/>
      <c r="AC376" s="3"/>
      <c r="AD376" s="3" t="s">
        <v>9</v>
      </c>
      <c r="AE376" s="3"/>
      <c r="AF376" s="3" t="s">
        <v>9</v>
      </c>
      <c r="AG376" s="12">
        <f>COUNTIF(Table13[[#This Row],[Catalogue of the Museum of London Antiquities 1854]:[Illustrations of Roman London 1859]],"=y")</f>
        <v>8</v>
      </c>
      <c r="AH376" s="12" t="str">
        <f>CONCATENATE(Table13[[#This Row],[Surname]],", ",Table13[[#This Row],[First name]])</f>
        <v>Hall, Charles</v>
      </c>
    </row>
    <row r="377" spans="1:34" hidden="1" x14ac:dyDescent="0.25">
      <c r="A377" s="3" t="s">
        <v>381</v>
      </c>
      <c r="B377" s="3" t="s">
        <v>382</v>
      </c>
      <c r="C377" s="3"/>
      <c r="D377" s="3" t="s">
        <v>9</v>
      </c>
      <c r="E377" s="3"/>
      <c r="F377" s="3"/>
      <c r="G377" s="3"/>
      <c r="H377" s="3"/>
      <c r="I377" s="3"/>
      <c r="J377" s="3" t="s">
        <v>9</v>
      </c>
      <c r="K377" s="3"/>
      <c r="L377" s="3"/>
      <c r="M377" s="3"/>
      <c r="N377" s="3"/>
      <c r="O377" s="3"/>
      <c r="P377" s="3" t="s">
        <v>383</v>
      </c>
      <c r="Q377" s="3" t="s">
        <v>384</v>
      </c>
      <c r="R377" s="3" t="s">
        <v>230</v>
      </c>
      <c r="S377" s="3" t="s">
        <v>27</v>
      </c>
      <c r="T377" s="3"/>
      <c r="U377" s="3"/>
      <c r="V377" s="3" t="s">
        <v>9</v>
      </c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12">
        <f>COUNTIF(Table13[[#This Row],[Catalogue of the Museum of London Antiquities 1854]:[Illustrations of Roman London 1859]],"=y")</f>
        <v>1</v>
      </c>
      <c r="AH377" s="12" t="str">
        <f>CONCATENATE(Table13[[#This Row],[Surname]],", ",Table13[[#This Row],[First name]])</f>
        <v>Hall, Samuel Carter</v>
      </c>
    </row>
    <row r="378" spans="1:34" hidden="1" x14ac:dyDescent="0.25">
      <c r="A378" t="s">
        <v>381</v>
      </c>
      <c r="B378" t="s">
        <v>385</v>
      </c>
      <c r="P378" t="s">
        <v>386</v>
      </c>
      <c r="Q378" t="s">
        <v>387</v>
      </c>
      <c r="R378" s="3" t="s">
        <v>388</v>
      </c>
      <c r="S378" t="s">
        <v>27</v>
      </c>
      <c r="V378" t="s">
        <v>9</v>
      </c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12">
        <f>COUNTIF(Table13[[#This Row],[Catalogue of the Museum of London Antiquities 1854]:[Illustrations of Roman London 1859]],"=y")</f>
        <v>1</v>
      </c>
      <c r="AH378" s="12" t="str">
        <f>CONCATENATE(Table13[[#This Row],[Surname]],", ",Table13[[#This Row],[First name]])</f>
        <v>Hall, John Rose</v>
      </c>
    </row>
    <row r="379" spans="1:34" hidden="1" x14ac:dyDescent="0.25">
      <c r="A379" s="3" t="s">
        <v>1694</v>
      </c>
      <c r="B379" s="3" t="s">
        <v>390</v>
      </c>
      <c r="C379" s="3"/>
      <c r="D379" s="3"/>
      <c r="E379" s="3"/>
      <c r="F379" s="3"/>
      <c r="G379" s="3"/>
      <c r="H379" s="3"/>
      <c r="I379" s="3"/>
      <c r="J379" s="3" t="s">
        <v>9</v>
      </c>
      <c r="K379" s="3" t="s">
        <v>9</v>
      </c>
      <c r="L379" s="3"/>
      <c r="M379" s="3"/>
      <c r="N379" s="3"/>
      <c r="O379" s="3"/>
      <c r="P379" s="3" t="s">
        <v>3232</v>
      </c>
      <c r="Q379" s="3" t="s">
        <v>16</v>
      </c>
      <c r="R379" s="3" t="s">
        <v>16</v>
      </c>
      <c r="S379" s="3" t="s">
        <v>27</v>
      </c>
      <c r="T379" s="3"/>
      <c r="U379" s="3"/>
      <c r="V379" s="3" t="s">
        <v>9</v>
      </c>
      <c r="W379" s="3" t="s">
        <v>9</v>
      </c>
      <c r="X379" s="3" t="s">
        <v>9</v>
      </c>
      <c r="Y379" s="3" t="s">
        <v>9</v>
      </c>
      <c r="Z379" s="3" t="s">
        <v>9</v>
      </c>
      <c r="AA379" s="3"/>
      <c r="AB379" s="3" t="s">
        <v>9</v>
      </c>
      <c r="AC379" s="3" t="s">
        <v>9</v>
      </c>
      <c r="AD379" s="3" t="s">
        <v>9</v>
      </c>
      <c r="AE379" s="3"/>
      <c r="AF379" s="3"/>
      <c r="AG379" s="12">
        <f>COUNTIF(Table13[[#This Row],[Catalogue of the Museum of London Antiquities 1854]:[Illustrations of Roman London 1859]],"=y")</f>
        <v>8</v>
      </c>
      <c r="AH379" s="12" t="str">
        <f>CONCATENATE(Table13[[#This Row],[Surname]],", ",Table13[[#This Row],[First name]])</f>
        <v>Halliwell-Phillips, James Orchard</v>
      </c>
    </row>
    <row r="380" spans="1:34" hidden="1" x14ac:dyDescent="0.25">
      <c r="A380" t="s">
        <v>392</v>
      </c>
      <c r="B380" t="s">
        <v>11</v>
      </c>
      <c r="M380" t="s">
        <v>9</v>
      </c>
      <c r="N380" t="s">
        <v>1301</v>
      </c>
      <c r="Q380" t="s">
        <v>8</v>
      </c>
      <c r="R380" s="3" t="s">
        <v>111</v>
      </c>
      <c r="S380" t="s">
        <v>27</v>
      </c>
      <c r="V380" t="s">
        <v>9</v>
      </c>
      <c r="W380" s="3"/>
      <c r="X380" s="3"/>
      <c r="Y380" s="3"/>
      <c r="Z380" s="3"/>
      <c r="AA380" s="3"/>
      <c r="AB380" s="3"/>
      <c r="AC380" s="3"/>
      <c r="AD380" s="3" t="s">
        <v>9</v>
      </c>
      <c r="AE380" s="3"/>
      <c r="AF380" s="3" t="s">
        <v>9</v>
      </c>
      <c r="AG380" s="12">
        <f>COUNTIF(Table13[[#This Row],[Catalogue of the Museum of London Antiquities 1854]:[Illustrations of Roman London 1859]],"=y")</f>
        <v>3</v>
      </c>
      <c r="AH380" s="12" t="str">
        <f>CONCATENATE(Table13[[#This Row],[Surname]],", ",Table13[[#This Row],[First name]])</f>
        <v>Hampden, John</v>
      </c>
    </row>
    <row r="381" spans="1:34" hidden="1" x14ac:dyDescent="0.25">
      <c r="A381" t="s">
        <v>1964</v>
      </c>
      <c r="C381" t="s">
        <v>335</v>
      </c>
      <c r="P381" t="s">
        <v>1965</v>
      </c>
      <c r="Q381" t="s">
        <v>1405</v>
      </c>
      <c r="R381" s="3" t="s">
        <v>3253</v>
      </c>
      <c r="S381" t="s">
        <v>27</v>
      </c>
      <c r="W381" s="3"/>
      <c r="X381" s="3"/>
      <c r="Y381" s="3"/>
      <c r="Z381" s="3"/>
      <c r="AA381" s="3"/>
      <c r="AB381" s="3"/>
      <c r="AC381" s="3"/>
      <c r="AD381" s="3"/>
      <c r="AE381" s="3"/>
      <c r="AF381" s="3" t="s">
        <v>9</v>
      </c>
      <c r="AG381" s="12">
        <f>COUNTIF(Table13[[#This Row],[Catalogue of the Museum of London Antiquities 1854]:[Illustrations of Roman London 1859]],"=y")</f>
        <v>1</v>
      </c>
      <c r="AH381" s="12" t="str">
        <f>CONCATENATE(Table13[[#This Row],[Surname]],", ",Table13[[#This Row],[First name]])</f>
        <v xml:space="preserve">Hannington, </v>
      </c>
    </row>
    <row r="382" spans="1:34" hidden="1" x14ac:dyDescent="0.25">
      <c r="A382" t="s">
        <v>1337</v>
      </c>
      <c r="B382" t="s">
        <v>1966</v>
      </c>
      <c r="C382" t="s">
        <v>1041</v>
      </c>
      <c r="Q382" t="s">
        <v>1416</v>
      </c>
      <c r="R382" s="3" t="s">
        <v>468</v>
      </c>
      <c r="S382" t="s">
        <v>27</v>
      </c>
      <c r="W382" s="3"/>
      <c r="X382" s="3"/>
      <c r="Y382" s="3"/>
      <c r="Z382" s="3"/>
      <c r="AA382" s="3"/>
      <c r="AB382" s="3"/>
      <c r="AC382" s="3"/>
      <c r="AD382" s="3"/>
      <c r="AE382" s="3"/>
      <c r="AF382" s="3" t="s">
        <v>9</v>
      </c>
      <c r="AG382" s="12">
        <f>COUNTIF(Table13[[#This Row],[Catalogue of the Museum of London Antiquities 1854]:[Illustrations of Roman London 1859]],"=y")</f>
        <v>1</v>
      </c>
      <c r="AH382" s="12" t="str">
        <f>CONCATENATE(Table13[[#This Row],[Surname]],", ",Table13[[#This Row],[First name]])</f>
        <v>Harcourt, Francis Vernon</v>
      </c>
    </row>
    <row r="383" spans="1:34" x14ac:dyDescent="0.25">
      <c r="A383" t="s">
        <v>1337</v>
      </c>
      <c r="B383" t="s">
        <v>1338</v>
      </c>
      <c r="C383" t="s">
        <v>24</v>
      </c>
      <c r="E383" t="s">
        <v>9</v>
      </c>
      <c r="P383" t="s">
        <v>1339</v>
      </c>
      <c r="Q383" t="s">
        <v>1340</v>
      </c>
      <c r="R383" s="3" t="s">
        <v>303</v>
      </c>
      <c r="S383" t="s">
        <v>27</v>
      </c>
      <c r="W383" s="3"/>
      <c r="X383" s="3"/>
      <c r="Y383" s="3" t="s">
        <v>9</v>
      </c>
      <c r="Z383" s="3" t="s">
        <v>9</v>
      </c>
      <c r="AA383" s="3" t="s">
        <v>9</v>
      </c>
      <c r="AB383" s="3"/>
      <c r="AC383" s="3"/>
      <c r="AD383" s="3"/>
      <c r="AE383" s="3"/>
      <c r="AF383" s="3" t="s">
        <v>9</v>
      </c>
      <c r="AG383" s="12">
        <f>COUNTIF(Table13[[#This Row],[Catalogue of the Museum of London Antiquities 1854]:[Illustrations of Roman London 1859]],"=y")</f>
        <v>4</v>
      </c>
      <c r="AH383" s="12" t="str">
        <f>CONCATENATE(Table13[[#This Row],[Surname]],", ",Table13[[#This Row],[First name]])</f>
        <v>Harcourt, L Vernon</v>
      </c>
    </row>
    <row r="384" spans="1:34" x14ac:dyDescent="0.25">
      <c r="A384" t="s">
        <v>393</v>
      </c>
      <c r="B384" t="s">
        <v>1967</v>
      </c>
      <c r="C384" t="s">
        <v>1968</v>
      </c>
      <c r="D384" t="s">
        <v>9</v>
      </c>
      <c r="E384" t="s">
        <v>9</v>
      </c>
      <c r="H384" t="s">
        <v>9</v>
      </c>
      <c r="I384" t="s">
        <v>48</v>
      </c>
      <c r="P384" t="s">
        <v>1969</v>
      </c>
      <c r="Q384" t="s">
        <v>50</v>
      </c>
      <c r="R384" s="3" t="s">
        <v>222</v>
      </c>
      <c r="S384" t="s">
        <v>27</v>
      </c>
      <c r="W384" s="3"/>
      <c r="X384" s="3"/>
      <c r="Y384" s="3"/>
      <c r="Z384" s="3"/>
      <c r="AA384" s="3"/>
      <c r="AB384" s="3"/>
      <c r="AC384" s="3"/>
      <c r="AD384" s="3"/>
      <c r="AE384" s="3"/>
      <c r="AF384" s="3" t="s">
        <v>9</v>
      </c>
      <c r="AG384" s="12">
        <f>COUNTIF(Table13[[#This Row],[Catalogue of the Museum of London Antiquities 1854]:[Illustrations of Roman London 1859]],"=y")</f>
        <v>1</v>
      </c>
      <c r="AH384" s="12" t="str">
        <f>CONCATENATE(Table13[[#This Row],[Surname]],", ",Table13[[#This Row],[First name]])</f>
        <v>Hardwick, C</v>
      </c>
    </row>
    <row r="385" spans="1:34" hidden="1" x14ac:dyDescent="0.25">
      <c r="A385" t="s">
        <v>393</v>
      </c>
      <c r="B385" t="s">
        <v>1438</v>
      </c>
      <c r="P385" t="s">
        <v>394</v>
      </c>
      <c r="Q385" t="s">
        <v>16</v>
      </c>
      <c r="R385" s="3" t="s">
        <v>16</v>
      </c>
      <c r="S385" t="s">
        <v>27</v>
      </c>
      <c r="V385" t="s">
        <v>9</v>
      </c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12">
        <f>COUNTIF(Table13[[#This Row],[Catalogue of the Museum of London Antiquities 1854]:[Illustrations of Roman London 1859]],"=y")</f>
        <v>1</v>
      </c>
      <c r="AH385" s="12" t="str">
        <f>CONCATENATE(Table13[[#This Row],[Surname]],", ",Table13[[#This Row],[First name]])</f>
        <v>Hardwick, R G</v>
      </c>
    </row>
    <row r="386" spans="1:34" hidden="1" x14ac:dyDescent="0.25">
      <c r="A386" t="s">
        <v>1970</v>
      </c>
      <c r="B386" t="s">
        <v>196</v>
      </c>
      <c r="P386" t="s">
        <v>1971</v>
      </c>
      <c r="Q386" t="s">
        <v>16</v>
      </c>
      <c r="R386" s="3" t="s">
        <v>16</v>
      </c>
      <c r="S386" t="s">
        <v>27</v>
      </c>
      <c r="W386" s="3"/>
      <c r="X386" s="3"/>
      <c r="Y386" s="3"/>
      <c r="Z386" s="3"/>
      <c r="AA386" s="3"/>
      <c r="AB386" s="3"/>
      <c r="AC386" s="3"/>
      <c r="AD386" s="3"/>
      <c r="AE386" s="3"/>
      <c r="AF386" s="3" t="s">
        <v>9</v>
      </c>
      <c r="AG386" s="12">
        <f>COUNTIF(Table13[[#This Row],[Catalogue of the Museum of London Antiquities 1854]:[Illustrations of Roman London 1859]],"=y")</f>
        <v>1</v>
      </c>
      <c r="AH386" s="12" t="str">
        <f>CONCATENATE(Table13[[#This Row],[Surname]],", ",Table13[[#This Row],[First name]])</f>
        <v>Harford, Frederick</v>
      </c>
    </row>
    <row r="387" spans="1:34" hidden="1" x14ac:dyDescent="0.25">
      <c r="A387" t="s">
        <v>395</v>
      </c>
      <c r="B387" t="s">
        <v>72</v>
      </c>
      <c r="C387" t="s">
        <v>1972</v>
      </c>
      <c r="D387" t="s">
        <v>9</v>
      </c>
      <c r="Q387" t="s">
        <v>219</v>
      </c>
      <c r="R387" s="3" t="s">
        <v>3252</v>
      </c>
      <c r="S387" t="s">
        <v>27</v>
      </c>
      <c r="V387" t="s">
        <v>9</v>
      </c>
      <c r="W387" s="3"/>
      <c r="X387" s="3"/>
      <c r="Y387" s="3"/>
      <c r="Z387" s="3"/>
      <c r="AA387" s="3"/>
      <c r="AB387" s="3"/>
      <c r="AC387" s="3"/>
      <c r="AD387" s="3"/>
      <c r="AE387" s="3"/>
      <c r="AF387" s="3" t="s">
        <v>9</v>
      </c>
      <c r="AG387" s="12">
        <f>COUNTIF(Table13[[#This Row],[Catalogue of the Museum of London Antiquities 1854]:[Illustrations of Roman London 1859]],"=y")</f>
        <v>2</v>
      </c>
      <c r="AH387" s="12" t="str">
        <f>CONCATENATE(Table13[[#This Row],[Surname]],", ",Table13[[#This Row],[First name]])</f>
        <v>Hargrove, William</v>
      </c>
    </row>
    <row r="388" spans="1:34" hidden="1" x14ac:dyDescent="0.25">
      <c r="A388" t="s">
        <v>396</v>
      </c>
      <c r="B388" t="s">
        <v>11</v>
      </c>
      <c r="D388" t="s">
        <v>3209</v>
      </c>
      <c r="P388" t="s">
        <v>1559</v>
      </c>
      <c r="Q388" s="3" t="s">
        <v>2297</v>
      </c>
      <c r="R388" s="3" t="s">
        <v>16</v>
      </c>
      <c r="S388" t="s">
        <v>27</v>
      </c>
      <c r="T388" t="s">
        <v>9</v>
      </c>
      <c r="V388" t="s">
        <v>9</v>
      </c>
      <c r="W388" s="3"/>
      <c r="X388" s="3"/>
      <c r="Y388" s="3"/>
      <c r="Z388" s="3"/>
      <c r="AA388" s="3"/>
      <c r="AB388" s="3" t="s">
        <v>9</v>
      </c>
      <c r="AC388" s="3" t="s">
        <v>9</v>
      </c>
      <c r="AD388" s="3" t="s">
        <v>9</v>
      </c>
      <c r="AE388" s="3" t="s">
        <v>9</v>
      </c>
      <c r="AF388" s="3" t="s">
        <v>9</v>
      </c>
      <c r="AG388" s="12">
        <f>COUNTIF(Table13[[#This Row],[Catalogue of the Museum of London Antiquities 1854]:[Illustrations of Roman London 1859]],"=y")</f>
        <v>6</v>
      </c>
      <c r="AH388" s="12" t="str">
        <f>CONCATENATE(Table13[[#This Row],[Surname]],", ",Table13[[#This Row],[First name]])</f>
        <v>Harris, John</v>
      </c>
    </row>
    <row r="389" spans="1:34" hidden="1" x14ac:dyDescent="0.25">
      <c r="A389" t="s">
        <v>397</v>
      </c>
      <c r="C389" t="s">
        <v>335</v>
      </c>
      <c r="P389" t="s">
        <v>1973</v>
      </c>
      <c r="Q389" t="s">
        <v>2319</v>
      </c>
      <c r="R389" s="3" t="s">
        <v>161</v>
      </c>
      <c r="S389" t="s">
        <v>27</v>
      </c>
      <c r="W389" s="3"/>
      <c r="X389" s="3"/>
      <c r="Y389" s="3"/>
      <c r="Z389" s="3"/>
      <c r="AA389" s="3"/>
      <c r="AB389" s="3"/>
      <c r="AC389" s="3"/>
      <c r="AD389" s="3"/>
      <c r="AE389" s="3"/>
      <c r="AF389" s="3" t="s">
        <v>9</v>
      </c>
      <c r="AG389" s="12">
        <f>COUNTIF(Table13[[#This Row],[Catalogue of the Museum of London Antiquities 1854]:[Illustrations of Roman London 1859]],"=y")</f>
        <v>1</v>
      </c>
      <c r="AH389" s="12" t="str">
        <f>CONCATENATE(Table13[[#This Row],[Surname]],", ",Table13[[#This Row],[First name]])</f>
        <v xml:space="preserve">Harrison, </v>
      </c>
    </row>
    <row r="390" spans="1:34" hidden="1" x14ac:dyDescent="0.25">
      <c r="A390" t="s">
        <v>397</v>
      </c>
      <c r="B390" t="s">
        <v>72</v>
      </c>
      <c r="J390" t="s">
        <v>9</v>
      </c>
      <c r="L390" t="s">
        <v>9</v>
      </c>
      <c r="P390" t="s">
        <v>1658</v>
      </c>
      <c r="Q390" t="s">
        <v>1659</v>
      </c>
      <c r="R390" s="3" t="s">
        <v>400</v>
      </c>
      <c r="S390" t="s">
        <v>27</v>
      </c>
      <c r="W390" s="3"/>
      <c r="X390" s="3"/>
      <c r="Y390" s="3"/>
      <c r="Z390" s="3"/>
      <c r="AA390" s="3"/>
      <c r="AB390" s="3"/>
      <c r="AC390" s="3" t="s">
        <v>9</v>
      </c>
      <c r="AD390" s="3"/>
      <c r="AE390" s="3"/>
      <c r="AF390" s="3"/>
      <c r="AG390" s="12">
        <f>COUNTIF(Table13[[#This Row],[Catalogue of the Museum of London Antiquities 1854]:[Illustrations of Roman London 1859]],"=y")</f>
        <v>1</v>
      </c>
      <c r="AH390" s="12" t="str">
        <f>CONCATENATE(Table13[[#This Row],[Surname]],", ",Table13[[#This Row],[First name]])</f>
        <v>Harrison, William</v>
      </c>
    </row>
    <row r="391" spans="1:34" hidden="1" x14ac:dyDescent="0.25">
      <c r="A391" t="s">
        <v>397</v>
      </c>
      <c r="B391" t="s">
        <v>72</v>
      </c>
      <c r="P391" t="s">
        <v>398</v>
      </c>
      <c r="Q391" t="s">
        <v>399</v>
      </c>
      <c r="R391" s="3" t="s">
        <v>400</v>
      </c>
      <c r="S391" t="s">
        <v>27</v>
      </c>
      <c r="V391" t="s">
        <v>9</v>
      </c>
      <c r="W391" s="3"/>
      <c r="X391" s="3"/>
      <c r="Y391" s="3" t="s">
        <v>9</v>
      </c>
      <c r="Z391" s="3" t="s">
        <v>9</v>
      </c>
      <c r="AA391" s="3" t="s">
        <v>9</v>
      </c>
      <c r="AB391" s="3" t="s">
        <v>9</v>
      </c>
      <c r="AC391" s="3"/>
      <c r="AD391" s="3"/>
      <c r="AE391" s="3"/>
      <c r="AF391" s="3" t="s">
        <v>9</v>
      </c>
      <c r="AG391" s="12">
        <f>COUNTIF(Table13[[#This Row],[Catalogue of the Museum of London Antiquities 1854]:[Illustrations of Roman London 1859]],"=y")</f>
        <v>6</v>
      </c>
      <c r="AH391" s="12" t="str">
        <f>CONCATENATE(Table13[[#This Row],[Surname]],", ",Table13[[#This Row],[First name]])</f>
        <v>Harrison, William</v>
      </c>
    </row>
    <row r="392" spans="1:34" hidden="1" x14ac:dyDescent="0.25">
      <c r="A392" t="s">
        <v>397</v>
      </c>
      <c r="B392" t="s">
        <v>1400</v>
      </c>
      <c r="P392" t="s">
        <v>1230</v>
      </c>
      <c r="Q392" t="s">
        <v>1231</v>
      </c>
      <c r="R392" s="3" t="s">
        <v>26</v>
      </c>
      <c r="S392" t="s">
        <v>27</v>
      </c>
      <c r="W392" s="3" t="s">
        <v>9</v>
      </c>
      <c r="X392" s="3"/>
      <c r="Y392" s="3"/>
      <c r="Z392" s="3"/>
      <c r="AA392" s="3"/>
      <c r="AB392" s="3"/>
      <c r="AC392" s="3"/>
      <c r="AD392" s="3"/>
      <c r="AE392" s="3"/>
      <c r="AF392" s="3"/>
      <c r="AG392" s="12">
        <f>COUNTIF(Table13[[#This Row],[Catalogue of the Museum of London Antiquities 1854]:[Illustrations of Roman London 1859]],"=y")</f>
        <v>1</v>
      </c>
      <c r="AH392" s="12" t="str">
        <f>CONCATENATE(Table13[[#This Row],[Surname]],", ",Table13[[#This Row],[First name]])</f>
        <v>Harrison, William F</v>
      </c>
    </row>
    <row r="393" spans="1:34" hidden="1" x14ac:dyDescent="0.25">
      <c r="A393" t="s">
        <v>401</v>
      </c>
      <c r="B393" t="s">
        <v>125</v>
      </c>
      <c r="C393" t="s">
        <v>402</v>
      </c>
      <c r="D393" t="s">
        <v>9</v>
      </c>
      <c r="J393" t="s">
        <v>9</v>
      </c>
      <c r="N393" t="s">
        <v>2220</v>
      </c>
      <c r="P393" t="s">
        <v>1974</v>
      </c>
      <c r="Q393" t="s">
        <v>92</v>
      </c>
      <c r="R393" s="3" t="s">
        <v>68</v>
      </c>
      <c r="S393" t="s">
        <v>27</v>
      </c>
      <c r="V393" t="s">
        <v>9</v>
      </c>
      <c r="W393" s="3"/>
      <c r="X393" s="3"/>
      <c r="Y393" s="3" t="s">
        <v>9</v>
      </c>
      <c r="Z393" s="3"/>
      <c r="AA393" s="3"/>
      <c r="AB393" s="3"/>
      <c r="AC393" s="3"/>
      <c r="AD393" s="3"/>
      <c r="AE393" s="3"/>
      <c r="AF393" s="3" t="s">
        <v>9</v>
      </c>
      <c r="AG393" s="12">
        <f>COUNTIF(Table13[[#This Row],[Catalogue of the Museum of London Antiquities 1854]:[Illustrations of Roman London 1859]],"=y")</f>
        <v>3</v>
      </c>
      <c r="AH393" s="12" t="str">
        <f>CONCATENATE(Table13[[#This Row],[Surname]],", ",Table13[[#This Row],[First name]])</f>
        <v>Harrod, Henry</v>
      </c>
    </row>
    <row r="394" spans="1:34" hidden="1" x14ac:dyDescent="0.25">
      <c r="A394" t="s">
        <v>926</v>
      </c>
      <c r="B394" t="s">
        <v>927</v>
      </c>
      <c r="D394" t="s">
        <v>3209</v>
      </c>
      <c r="Q394" t="s">
        <v>928</v>
      </c>
      <c r="R394" s="3" t="s">
        <v>230</v>
      </c>
      <c r="S394" t="s">
        <v>27</v>
      </c>
      <c r="W394" s="3"/>
      <c r="X394" s="3"/>
      <c r="Y394" s="3"/>
      <c r="Z394" s="3"/>
      <c r="AA394" s="3"/>
      <c r="AB394" s="3"/>
      <c r="AC394" s="3"/>
      <c r="AD394" s="3" t="s">
        <v>9</v>
      </c>
      <c r="AE394" s="3"/>
      <c r="AF394" s="3"/>
      <c r="AG394" s="12">
        <f>COUNTIF(Table13[[#This Row],[Catalogue of the Museum of London Antiquities 1854]:[Illustrations of Roman London 1859]],"=y")</f>
        <v>1</v>
      </c>
      <c r="AH394" s="12" t="str">
        <f>CONCATENATE(Table13[[#This Row],[Surname]],", ",Table13[[#This Row],[First name]])</f>
        <v>Hart, Alexander</v>
      </c>
    </row>
    <row r="395" spans="1:34" hidden="1" x14ac:dyDescent="0.25">
      <c r="A395" t="s">
        <v>1975</v>
      </c>
      <c r="B395" t="s">
        <v>1976</v>
      </c>
      <c r="P395" t="s">
        <v>1977</v>
      </c>
      <c r="Q395" t="s">
        <v>1978</v>
      </c>
      <c r="R395" s="3" t="s">
        <v>400</v>
      </c>
      <c r="S395" t="s">
        <v>27</v>
      </c>
      <c r="W395" s="3"/>
      <c r="X395" s="3"/>
      <c r="Y395" s="3"/>
      <c r="Z395" s="3"/>
      <c r="AA395" s="3"/>
      <c r="AB395" s="3"/>
      <c r="AC395" s="3"/>
      <c r="AD395" s="3"/>
      <c r="AE395" s="3"/>
      <c r="AF395" s="3" t="s">
        <v>9</v>
      </c>
      <c r="AG395" s="12">
        <f>COUNTIF(Table13[[#This Row],[Catalogue of the Museum of London Antiquities 1854]:[Illustrations of Roman London 1859]],"=y")</f>
        <v>1</v>
      </c>
      <c r="AH395" s="12" t="str">
        <f>CONCATENATE(Table13[[#This Row],[Surname]],", ",Table13[[#This Row],[First name]])</f>
        <v>Hartley, James Smyth</v>
      </c>
    </row>
    <row r="396" spans="1:34" hidden="1" x14ac:dyDescent="0.25">
      <c r="A396" t="s">
        <v>403</v>
      </c>
      <c r="B396" t="s">
        <v>45</v>
      </c>
      <c r="D396" t="s">
        <v>9</v>
      </c>
      <c r="I396" s="3"/>
      <c r="N396" t="s">
        <v>2221</v>
      </c>
      <c r="P396" t="s">
        <v>933</v>
      </c>
      <c r="Q396" t="s">
        <v>33</v>
      </c>
      <c r="R396" s="3" t="s">
        <v>3266</v>
      </c>
      <c r="S396" t="s">
        <v>34</v>
      </c>
      <c r="W396" s="3"/>
      <c r="X396" s="3"/>
      <c r="Y396" s="3"/>
      <c r="Z396" s="3"/>
      <c r="AA396" s="3"/>
      <c r="AB396" s="3"/>
      <c r="AC396" s="3"/>
      <c r="AD396" s="3" t="s">
        <v>9</v>
      </c>
      <c r="AE396" s="3"/>
      <c r="AF396" s="3"/>
      <c r="AG396" s="12">
        <f>COUNTIF(Table13[[#This Row],[Catalogue of the Museum of London Antiquities 1854]:[Illustrations of Roman London 1859]],"=y")</f>
        <v>1</v>
      </c>
      <c r="AH396" s="12" t="str">
        <f>CONCATENATE(Table13[[#This Row],[Surname]],", ",Table13[[#This Row],[First name]])</f>
        <v>Harvey, George</v>
      </c>
    </row>
    <row r="397" spans="1:34" hidden="1" x14ac:dyDescent="0.25">
      <c r="A397" t="s">
        <v>403</v>
      </c>
      <c r="B397" t="s">
        <v>1759</v>
      </c>
      <c r="I397" t="s">
        <v>48</v>
      </c>
      <c r="Q397" t="s">
        <v>1746</v>
      </c>
      <c r="R397" s="3" t="s">
        <v>3253</v>
      </c>
      <c r="S397" t="s">
        <v>27</v>
      </c>
      <c r="W397" s="3"/>
      <c r="X397" s="3"/>
      <c r="Y397" s="3"/>
      <c r="Z397" s="3"/>
      <c r="AA397" s="3"/>
      <c r="AB397" s="3"/>
      <c r="AC397" s="3"/>
      <c r="AD397" s="3"/>
      <c r="AE397" s="3" t="s">
        <v>9</v>
      </c>
      <c r="AF397" s="3"/>
      <c r="AG397" s="12">
        <f>COUNTIF(Table13[[#This Row],[Catalogue of the Museum of London Antiquities 1854]:[Illustrations of Roman London 1859]],"=y")</f>
        <v>1</v>
      </c>
      <c r="AH397" s="12" t="str">
        <f>CONCATENATE(Table13[[#This Row],[Surname]],", ",Table13[[#This Row],[First name]])</f>
        <v>Harvey, G G</v>
      </c>
    </row>
    <row r="398" spans="1:34" hidden="1" x14ac:dyDescent="0.25">
      <c r="A398" s="3" t="s">
        <v>403</v>
      </c>
      <c r="B398" s="3" t="s">
        <v>929</v>
      </c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 t="s">
        <v>930</v>
      </c>
      <c r="Q398" s="3" t="s">
        <v>931</v>
      </c>
      <c r="R398" s="3" t="s">
        <v>26</v>
      </c>
      <c r="S398" s="3" t="s">
        <v>1332</v>
      </c>
      <c r="T398" s="3"/>
      <c r="U398" s="3"/>
      <c r="V398" s="3"/>
      <c r="W398" s="3"/>
      <c r="X398" s="3"/>
      <c r="Y398" s="3" t="s">
        <v>9</v>
      </c>
      <c r="Z398" s="3"/>
      <c r="AA398" s="3"/>
      <c r="AB398" s="3"/>
      <c r="AC398" s="3"/>
      <c r="AD398" s="3" t="s">
        <v>9</v>
      </c>
      <c r="AE398" s="3"/>
      <c r="AF398" s="3"/>
      <c r="AG398" s="12">
        <f>COUNTIF(Table13[[#This Row],[Catalogue of the Museum of London Antiquities 1854]:[Illustrations of Roman London 1859]],"=y")</f>
        <v>2</v>
      </c>
      <c r="AH398" s="12" t="str">
        <f>CONCATENATE(Table13[[#This Row],[Surname]],", ",Table13[[#This Row],[First name]])</f>
        <v>Harvey, Henry Wise</v>
      </c>
    </row>
    <row r="399" spans="1:34" hidden="1" x14ac:dyDescent="0.25">
      <c r="A399" t="s">
        <v>403</v>
      </c>
      <c r="B399" t="s">
        <v>11</v>
      </c>
      <c r="C399" t="s">
        <v>932</v>
      </c>
      <c r="R399" s="3"/>
      <c r="W399" s="3"/>
      <c r="X399" s="3"/>
      <c r="Y399" s="3"/>
      <c r="Z399" s="3"/>
      <c r="AA399" s="3"/>
      <c r="AB399" s="3"/>
      <c r="AC399" s="3"/>
      <c r="AD399" s="3" t="s">
        <v>9</v>
      </c>
      <c r="AE399" s="3"/>
      <c r="AF399" s="3"/>
      <c r="AG399" s="12">
        <f>COUNTIF(Table13[[#This Row],[Catalogue of the Museum of London Antiquities 1854]:[Illustrations of Roman London 1859]],"=y")</f>
        <v>1</v>
      </c>
      <c r="AH399" s="12" t="str">
        <f>CONCATENATE(Table13[[#This Row],[Surname]],", ",Table13[[#This Row],[First name]])</f>
        <v>Harvey, John</v>
      </c>
    </row>
    <row r="400" spans="1:34" hidden="1" x14ac:dyDescent="0.25">
      <c r="A400" t="s">
        <v>403</v>
      </c>
      <c r="B400" t="s">
        <v>72</v>
      </c>
      <c r="D400" t="s">
        <v>9</v>
      </c>
      <c r="J400" t="s">
        <v>9</v>
      </c>
      <c r="P400" t="s">
        <v>404</v>
      </c>
      <c r="Q400" t="s">
        <v>319</v>
      </c>
      <c r="R400" s="3" t="s">
        <v>3253</v>
      </c>
      <c r="S400" t="s">
        <v>27</v>
      </c>
      <c r="V400" t="s">
        <v>9</v>
      </c>
      <c r="W400" s="3"/>
      <c r="X400" s="3"/>
      <c r="Y400" s="3"/>
      <c r="Z400" s="3" t="s">
        <v>9</v>
      </c>
      <c r="AA400" s="3" t="s">
        <v>9</v>
      </c>
      <c r="AB400" s="3" t="s">
        <v>9</v>
      </c>
      <c r="AC400" s="3"/>
      <c r="AD400" s="3" t="s">
        <v>9</v>
      </c>
      <c r="AE400" s="3"/>
      <c r="AF400" s="3"/>
      <c r="AG400" s="12">
        <f>COUNTIF(Table13[[#This Row],[Catalogue of the Museum of London Antiquities 1854]:[Illustrations of Roman London 1859]],"=y")</f>
        <v>5</v>
      </c>
      <c r="AH400" s="12" t="str">
        <f>CONCATENATE(Table13[[#This Row],[Surname]],", ",Table13[[#This Row],[First name]])</f>
        <v>Harvey, William</v>
      </c>
    </row>
    <row r="401" spans="1:34" hidden="1" x14ac:dyDescent="0.25">
      <c r="A401" t="s">
        <v>1981</v>
      </c>
      <c r="B401" t="s">
        <v>11</v>
      </c>
      <c r="D401" t="s">
        <v>9</v>
      </c>
      <c r="I401" t="s">
        <v>613</v>
      </c>
      <c r="P401" t="s">
        <v>1982</v>
      </c>
      <c r="Q401" t="s">
        <v>1983</v>
      </c>
      <c r="R401" s="3" t="s">
        <v>328</v>
      </c>
      <c r="S401" t="s">
        <v>27</v>
      </c>
      <c r="W401" s="3"/>
      <c r="X401" s="3"/>
      <c r="Y401" s="3"/>
      <c r="Z401" s="3"/>
      <c r="AA401" s="3"/>
      <c r="AB401" s="3"/>
      <c r="AC401" s="3"/>
      <c r="AD401" s="3"/>
      <c r="AE401" s="3"/>
      <c r="AF401" s="3" t="s">
        <v>9</v>
      </c>
      <c r="AG401" s="12">
        <f>COUNTIF(Table13[[#This Row],[Catalogue of the Museum of London Antiquities 1854]:[Illustrations of Roman London 1859]],"=y")</f>
        <v>1</v>
      </c>
      <c r="AH401" s="12" t="str">
        <f>CONCATENATE(Table13[[#This Row],[Surname]],", ",Table13[[#This Row],[First name]])</f>
        <v>Harwood Hill, John</v>
      </c>
    </row>
    <row r="402" spans="1:34" hidden="1" x14ac:dyDescent="0.25">
      <c r="A402" t="s">
        <v>935</v>
      </c>
      <c r="B402" t="s">
        <v>914</v>
      </c>
      <c r="P402" t="s">
        <v>936</v>
      </c>
      <c r="Q402" t="s">
        <v>16</v>
      </c>
      <c r="R402" s="3" t="s">
        <v>16</v>
      </c>
      <c r="S402" t="s">
        <v>27</v>
      </c>
      <c r="W402" s="3"/>
      <c r="X402" s="3"/>
      <c r="Y402" s="3"/>
      <c r="Z402" s="3"/>
      <c r="AA402" s="3"/>
      <c r="AB402" s="3"/>
      <c r="AC402" s="3"/>
      <c r="AD402" s="3" t="s">
        <v>9</v>
      </c>
      <c r="AE402" s="3"/>
      <c r="AF402" s="3"/>
      <c r="AG402" s="12">
        <f>COUNTIF(Table13[[#This Row],[Catalogue of the Museum of London Antiquities 1854]:[Illustrations of Roman London 1859]],"=y")</f>
        <v>1</v>
      </c>
      <c r="AH402" s="12" t="str">
        <f>CONCATENATE(Table13[[#This Row],[Surname]],", ",Table13[[#This Row],[First name]])</f>
        <v>Harwood, T</v>
      </c>
    </row>
    <row r="403" spans="1:34" hidden="1" x14ac:dyDescent="0.25">
      <c r="A403" t="s">
        <v>937</v>
      </c>
      <c r="C403" t="s">
        <v>938</v>
      </c>
      <c r="F403" t="s">
        <v>9</v>
      </c>
      <c r="J403" t="s">
        <v>9</v>
      </c>
      <c r="Q403" t="s">
        <v>939</v>
      </c>
      <c r="R403" s="3" t="s">
        <v>68</v>
      </c>
      <c r="S403" t="s">
        <v>27</v>
      </c>
      <c r="W403" s="3"/>
      <c r="X403" s="3"/>
      <c r="Y403" s="3"/>
      <c r="Z403" s="3"/>
      <c r="AA403" s="3"/>
      <c r="AB403" s="3"/>
      <c r="AC403" s="3"/>
      <c r="AD403" s="3" t="s">
        <v>9</v>
      </c>
      <c r="AE403" s="3"/>
      <c r="AF403" s="3"/>
      <c r="AG403" s="12">
        <f>COUNTIF(Table13[[#This Row],[Catalogue of the Museum of London Antiquities 1854]:[Illustrations of Roman London 1859]],"=y")</f>
        <v>1</v>
      </c>
      <c r="AH403" s="12" t="str">
        <f>CONCATENATE(Table13[[#This Row],[Surname]],", ",Table13[[#This Row],[First name]])</f>
        <v xml:space="preserve">Hastings, </v>
      </c>
    </row>
    <row r="404" spans="1:34" hidden="1" x14ac:dyDescent="0.25">
      <c r="A404" s="3" t="s">
        <v>405</v>
      </c>
      <c r="B404" s="3" t="s">
        <v>7</v>
      </c>
      <c r="C404" s="3" t="s">
        <v>1980</v>
      </c>
      <c r="D404" s="3" t="s">
        <v>9</v>
      </c>
      <c r="E404" s="3"/>
      <c r="F404" s="3"/>
      <c r="G404" s="3" t="s">
        <v>9</v>
      </c>
      <c r="H404" s="3"/>
      <c r="I404" s="3"/>
      <c r="J404" s="3" t="s">
        <v>9</v>
      </c>
      <c r="K404" s="3" t="s">
        <v>9</v>
      </c>
      <c r="L404" s="3"/>
      <c r="M404" s="3" t="s">
        <v>9</v>
      </c>
      <c r="N404" s="3" t="s">
        <v>1301</v>
      </c>
      <c r="O404" s="3"/>
      <c r="P404" s="3" t="s">
        <v>296</v>
      </c>
      <c r="Q404" s="3" t="s">
        <v>16</v>
      </c>
      <c r="R404" s="3" t="s">
        <v>16</v>
      </c>
      <c r="S404" s="3" t="s">
        <v>27</v>
      </c>
      <c r="T404" s="3"/>
      <c r="U404" s="3"/>
      <c r="V404" s="3"/>
      <c r="W404" s="3"/>
      <c r="X404" s="3"/>
      <c r="Y404" s="3" t="s">
        <v>9</v>
      </c>
      <c r="Z404" s="3" t="s">
        <v>9</v>
      </c>
      <c r="AA404" s="3" t="s">
        <v>9</v>
      </c>
      <c r="AB404" s="3" t="s">
        <v>9</v>
      </c>
      <c r="AC404" s="3"/>
      <c r="AD404" s="3"/>
      <c r="AE404" s="3"/>
      <c r="AF404" s="3" t="s">
        <v>9</v>
      </c>
      <c r="AG404" s="12">
        <f>COUNTIF(Table13[[#This Row],[Catalogue of the Museum of London Antiquities 1854]:[Illustrations of Roman London 1859]],"=y")</f>
        <v>5</v>
      </c>
      <c r="AH404" s="12" t="str">
        <f>CONCATENATE(Table13[[#This Row],[Surname]],", ",Table13[[#This Row],[First name]])</f>
        <v>Hawkins, Edward</v>
      </c>
    </row>
    <row r="405" spans="1:34" hidden="1" x14ac:dyDescent="0.25">
      <c r="A405" t="s">
        <v>405</v>
      </c>
      <c r="B405" t="s">
        <v>406</v>
      </c>
      <c r="J405" t="s">
        <v>9</v>
      </c>
      <c r="M405" t="s">
        <v>9</v>
      </c>
      <c r="N405" t="s">
        <v>1301</v>
      </c>
      <c r="P405" t="s">
        <v>407</v>
      </c>
      <c r="Q405" t="s">
        <v>16</v>
      </c>
      <c r="R405" s="3" t="s">
        <v>16</v>
      </c>
      <c r="S405" t="s">
        <v>27</v>
      </c>
      <c r="V405" t="s">
        <v>9</v>
      </c>
      <c r="W405" s="3" t="s">
        <v>9</v>
      </c>
      <c r="X405" s="3" t="s">
        <v>9</v>
      </c>
      <c r="Y405" s="3" t="s">
        <v>9</v>
      </c>
      <c r="Z405" s="3" t="s">
        <v>9</v>
      </c>
      <c r="AA405" s="3" t="s">
        <v>9</v>
      </c>
      <c r="AB405" s="3" t="s">
        <v>9</v>
      </c>
      <c r="AC405" s="3"/>
      <c r="AD405" s="3" t="s">
        <v>9</v>
      </c>
      <c r="AE405" s="3"/>
      <c r="AF405" s="3" t="s">
        <v>9</v>
      </c>
      <c r="AG405" s="12">
        <f>COUNTIF(Table13[[#This Row],[Catalogue of the Museum of London Antiquities 1854]:[Illustrations of Roman London 1859]],"=y")</f>
        <v>9</v>
      </c>
      <c r="AH405" s="12" t="str">
        <f>CONCATENATE(Table13[[#This Row],[Surname]],", ",Table13[[#This Row],[First name]])</f>
        <v>Hawkins, Walter</v>
      </c>
    </row>
    <row r="406" spans="1:34" hidden="1" x14ac:dyDescent="0.25">
      <c r="A406" t="s">
        <v>1979</v>
      </c>
      <c r="B406" t="s">
        <v>72</v>
      </c>
      <c r="P406" t="s">
        <v>1825</v>
      </c>
      <c r="Q406" t="s">
        <v>499</v>
      </c>
      <c r="R406" s="3" t="s">
        <v>111</v>
      </c>
      <c r="S406" t="s">
        <v>27</v>
      </c>
      <c r="W406" s="3"/>
      <c r="X406" s="3"/>
      <c r="Y406" s="3"/>
      <c r="Z406" s="3"/>
      <c r="AA406" s="3"/>
      <c r="AB406" s="3"/>
      <c r="AC406" s="3"/>
      <c r="AD406" s="3"/>
      <c r="AE406" s="3"/>
      <c r="AF406" s="3" t="s">
        <v>9</v>
      </c>
      <c r="AG406" s="12">
        <f>COUNTIF(Table13[[#This Row],[Catalogue of the Museum of London Antiquities 1854]:[Illustrations of Roman London 1859]],"=y")</f>
        <v>1</v>
      </c>
      <c r="AH406" s="12" t="str">
        <f>CONCATENATE(Table13[[#This Row],[Surname]],", ",Table13[[#This Row],[First name]])</f>
        <v>Hawkes, William</v>
      </c>
    </row>
    <row r="407" spans="1:34" hidden="1" x14ac:dyDescent="0.25">
      <c r="A407" t="s">
        <v>1232</v>
      </c>
      <c r="B407" t="s">
        <v>1233</v>
      </c>
      <c r="Q407" t="s">
        <v>640</v>
      </c>
      <c r="R407" s="3" t="s">
        <v>468</v>
      </c>
      <c r="S407" t="s">
        <v>27</v>
      </c>
      <c r="W407" s="3" t="s">
        <v>9</v>
      </c>
      <c r="X407" s="3" t="s">
        <v>9</v>
      </c>
      <c r="Y407" s="3"/>
      <c r="Z407" s="3"/>
      <c r="AA407" s="3"/>
      <c r="AB407" s="3"/>
      <c r="AC407" s="3"/>
      <c r="AD407" s="3"/>
      <c r="AE407" s="3"/>
      <c r="AF407" s="3"/>
      <c r="AG407" s="12">
        <f>COUNTIF(Table13[[#This Row],[Catalogue of the Museum of London Antiquities 1854]:[Illustrations of Roman London 1859]],"=y")</f>
        <v>2</v>
      </c>
      <c r="AH407" s="12" t="str">
        <f>CONCATENATE(Table13[[#This Row],[Surname]],", ",Table13[[#This Row],[First name]])</f>
        <v>Hearn, John Henry</v>
      </c>
    </row>
    <row r="408" spans="1:34" hidden="1" x14ac:dyDescent="0.25">
      <c r="A408" s="3" t="s">
        <v>940</v>
      </c>
      <c r="B408" s="3"/>
      <c r="C408" s="3" t="s">
        <v>941</v>
      </c>
      <c r="D408" s="3" t="s">
        <v>9</v>
      </c>
      <c r="E408" s="3"/>
      <c r="F408" s="3"/>
      <c r="G408" s="3"/>
      <c r="H408" s="3" t="s">
        <v>9</v>
      </c>
      <c r="I408" s="3"/>
      <c r="J408" s="3"/>
      <c r="K408" s="3"/>
      <c r="L408" s="3"/>
      <c r="M408" s="3"/>
      <c r="N408" s="3"/>
      <c r="O408" s="3"/>
      <c r="P408" s="3" t="s">
        <v>942</v>
      </c>
      <c r="Q408" s="3" t="s">
        <v>943</v>
      </c>
      <c r="R408" s="3" t="s">
        <v>128</v>
      </c>
      <c r="S408" s="3" t="s">
        <v>27</v>
      </c>
      <c r="T408" s="3"/>
      <c r="U408" s="3"/>
      <c r="V408" s="3"/>
      <c r="W408" s="3" t="s">
        <v>9</v>
      </c>
      <c r="X408" s="3" t="s">
        <v>9</v>
      </c>
      <c r="Y408" s="3" t="s">
        <v>9</v>
      </c>
      <c r="Z408" s="3" t="s">
        <v>9</v>
      </c>
      <c r="AA408" s="3" t="s">
        <v>9</v>
      </c>
      <c r="AB408" s="3"/>
      <c r="AC408" s="3"/>
      <c r="AD408" s="3" t="s">
        <v>9</v>
      </c>
      <c r="AE408" s="3"/>
      <c r="AF408" s="3" t="s">
        <v>9</v>
      </c>
      <c r="AG408" s="12">
        <f>COUNTIF(Table13[[#This Row],[Catalogue of the Museum of London Antiquities 1854]:[Illustrations of Roman London 1859]],"=y")</f>
        <v>7</v>
      </c>
      <c r="AH408" s="12" t="str">
        <f>CONCATENATE(Table13[[#This Row],[Surname]],", ",Table13[[#This Row],[First name]])</f>
        <v xml:space="preserve">Henslow, </v>
      </c>
    </row>
    <row r="409" spans="1:34" hidden="1" x14ac:dyDescent="0.25">
      <c r="A409" t="s">
        <v>408</v>
      </c>
      <c r="B409" t="s">
        <v>409</v>
      </c>
      <c r="C409" t="s">
        <v>410</v>
      </c>
      <c r="D409" t="s">
        <v>9</v>
      </c>
      <c r="Q409" t="s">
        <v>411</v>
      </c>
      <c r="R409" s="3" t="s">
        <v>185</v>
      </c>
      <c r="S409" t="s">
        <v>27</v>
      </c>
      <c r="V409" t="s">
        <v>9</v>
      </c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12">
        <f>COUNTIF(Table13[[#This Row],[Catalogue of the Museum of London Antiquities 1854]:[Illustrations of Roman London 1859]],"=y")</f>
        <v>1</v>
      </c>
      <c r="AH409" s="12" t="str">
        <f>CONCATENATE(Table13[[#This Row],[Surname]],", ",Table13[[#This Row],[First name]])</f>
        <v>Herbert, Algernon</v>
      </c>
    </row>
    <row r="410" spans="1:34" hidden="1" x14ac:dyDescent="0.25">
      <c r="A410" t="s">
        <v>412</v>
      </c>
      <c r="B410" t="s">
        <v>413</v>
      </c>
      <c r="C410" t="s">
        <v>414</v>
      </c>
      <c r="N410" t="s">
        <v>2222</v>
      </c>
      <c r="O410" t="s">
        <v>9</v>
      </c>
      <c r="Q410" t="s">
        <v>415</v>
      </c>
      <c r="R410" s="3" t="s">
        <v>1021</v>
      </c>
      <c r="S410" t="s">
        <v>211</v>
      </c>
      <c r="V410" t="s">
        <v>9</v>
      </c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12">
        <f>COUNTIF(Table13[[#This Row],[Catalogue of the Museum of London Antiquities 1854]:[Illustrations of Roman London 1859]],"=y")</f>
        <v>1</v>
      </c>
      <c r="AH410" s="12" t="str">
        <f>CONCATENATE(Table13[[#This Row],[Surname]],", ",Table13[[#This Row],[First name]])</f>
        <v>Hermand, Alexandre</v>
      </c>
    </row>
    <row r="411" spans="1:34" hidden="1" x14ac:dyDescent="0.25">
      <c r="A411" t="s">
        <v>416</v>
      </c>
      <c r="B411" t="s">
        <v>417</v>
      </c>
      <c r="P411" t="s">
        <v>418</v>
      </c>
      <c r="Q411" t="s">
        <v>16</v>
      </c>
      <c r="R411" s="3" t="s">
        <v>16</v>
      </c>
      <c r="S411" t="s">
        <v>27</v>
      </c>
      <c r="V411" t="s">
        <v>9</v>
      </c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12">
        <f>COUNTIF(Table13[[#This Row],[Catalogue of the Museum of London Antiquities 1854]:[Illustrations of Roman London 1859]],"=y")</f>
        <v>1</v>
      </c>
      <c r="AH411" s="12" t="str">
        <f>CONCATENATE(Table13[[#This Row],[Surname]],", ",Table13[[#This Row],[First name]])</f>
        <v>Hertz, Benjamin</v>
      </c>
    </row>
    <row r="412" spans="1:34" x14ac:dyDescent="0.25">
      <c r="A412" t="s">
        <v>944</v>
      </c>
      <c r="C412" t="s">
        <v>945</v>
      </c>
      <c r="D412" t="s">
        <v>9</v>
      </c>
      <c r="E412" t="s">
        <v>9</v>
      </c>
      <c r="Q412" t="s">
        <v>16</v>
      </c>
      <c r="R412" s="3" t="s">
        <v>16</v>
      </c>
      <c r="S412" t="s">
        <v>27</v>
      </c>
      <c r="W412" s="3"/>
      <c r="X412" s="3"/>
      <c r="Y412" s="3"/>
      <c r="Z412" s="3"/>
      <c r="AA412" s="3"/>
      <c r="AB412" s="3"/>
      <c r="AC412" s="3"/>
      <c r="AD412" s="3" t="s">
        <v>9</v>
      </c>
      <c r="AE412" s="3"/>
      <c r="AF412" s="3"/>
      <c r="AG412" s="12">
        <f>COUNTIF(Table13[[#This Row],[Catalogue of the Museum of London Antiquities 1854]:[Illustrations of Roman London 1859]],"=y")</f>
        <v>1</v>
      </c>
      <c r="AH412" s="12" t="str">
        <f>CONCATENATE(Table13[[#This Row],[Surname]],", ",Table13[[#This Row],[First name]])</f>
        <v xml:space="preserve">Hessey, </v>
      </c>
    </row>
    <row r="413" spans="1:34" hidden="1" x14ac:dyDescent="0.25">
      <c r="A413" t="s">
        <v>419</v>
      </c>
      <c r="B413" t="s">
        <v>371</v>
      </c>
      <c r="P413" t="s">
        <v>420</v>
      </c>
      <c r="Q413" t="s">
        <v>16</v>
      </c>
      <c r="R413" s="3" t="s">
        <v>16</v>
      </c>
      <c r="S413" t="s">
        <v>27</v>
      </c>
      <c r="V413" t="s">
        <v>9</v>
      </c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12">
        <f>COUNTIF(Table13[[#This Row],[Catalogue of the Museum of London Antiquities 1854]:[Illustrations of Roman London 1859]],"=y")</f>
        <v>1</v>
      </c>
      <c r="AH413" s="12" t="str">
        <f>CONCATENATE(Table13[[#This Row],[Surname]],", ",Table13[[#This Row],[First name]])</f>
        <v>Hewitt, Daniel</v>
      </c>
    </row>
    <row r="414" spans="1:34" hidden="1" x14ac:dyDescent="0.25">
      <c r="A414" t="s">
        <v>419</v>
      </c>
      <c r="B414" t="s">
        <v>66</v>
      </c>
      <c r="P414" t="s">
        <v>1439</v>
      </c>
      <c r="Q414" t="s">
        <v>430</v>
      </c>
      <c r="R414" s="3" t="s">
        <v>430</v>
      </c>
      <c r="S414" t="s">
        <v>431</v>
      </c>
      <c r="W414" s="3"/>
      <c r="X414" s="3"/>
      <c r="Y414" s="3"/>
      <c r="Z414" s="3" t="s">
        <v>9</v>
      </c>
      <c r="AA414" s="3" t="s">
        <v>9</v>
      </c>
      <c r="AB414" s="3" t="s">
        <v>9</v>
      </c>
      <c r="AC414" s="3"/>
      <c r="AD414" s="3"/>
      <c r="AE414" s="3"/>
      <c r="AF414" s="3" t="s">
        <v>9</v>
      </c>
      <c r="AG414" s="12">
        <f>COUNTIF(Table13[[#This Row],[Catalogue of the Museum of London Antiquities 1854]:[Illustrations of Roman London 1859]],"=y")</f>
        <v>4</v>
      </c>
      <c r="AH414" s="12" t="str">
        <f>CONCATENATE(Table13[[#This Row],[Surname]],", ",Table13[[#This Row],[First name]])</f>
        <v>Hewitt, Thomas</v>
      </c>
    </row>
    <row r="415" spans="1:34" hidden="1" x14ac:dyDescent="0.25">
      <c r="A415" s="19" t="s">
        <v>421</v>
      </c>
      <c r="B415" s="19" t="s">
        <v>113</v>
      </c>
      <c r="C415" s="19" t="s">
        <v>1041</v>
      </c>
      <c r="D415" s="19" t="s">
        <v>9</v>
      </c>
      <c r="E415" s="19"/>
      <c r="F415" s="19"/>
      <c r="G415" s="19"/>
      <c r="H415" s="19"/>
      <c r="I415" s="19"/>
      <c r="J415" s="19" t="s">
        <v>9</v>
      </c>
      <c r="K415" s="19" t="s">
        <v>9</v>
      </c>
      <c r="L415" s="19"/>
      <c r="M415" s="19"/>
      <c r="N415" s="19"/>
      <c r="O415" s="19"/>
      <c r="P415" s="19" t="s">
        <v>422</v>
      </c>
      <c r="Q415" s="19" t="s">
        <v>16</v>
      </c>
      <c r="R415" s="19" t="s">
        <v>16</v>
      </c>
      <c r="S415" s="19" t="s">
        <v>27</v>
      </c>
      <c r="T415" s="19"/>
      <c r="U415" s="19"/>
      <c r="V415" s="19" t="s">
        <v>9</v>
      </c>
      <c r="W415" s="19"/>
      <c r="X415" s="19"/>
      <c r="Y415" s="19"/>
      <c r="Z415" s="19"/>
      <c r="AA415" s="19"/>
      <c r="AB415" s="19"/>
      <c r="AC415" s="19"/>
      <c r="AD415" s="19"/>
      <c r="AE415" s="19"/>
      <c r="AF415" s="19"/>
      <c r="AG415" s="20">
        <f>COUNTIF(Table13[[#This Row],[Catalogue of the Museum of London Antiquities 1854]:[Illustrations of Roman London 1859]],"=y")</f>
        <v>1</v>
      </c>
      <c r="AH415" s="20" t="str">
        <f>CONCATENATE(Table13[[#This Row],[Surname]],", ",Table13[[#This Row],[First name]])</f>
        <v>Heywood, James</v>
      </c>
    </row>
    <row r="416" spans="1:34" hidden="1" x14ac:dyDescent="0.25">
      <c r="A416" s="3" t="s">
        <v>421</v>
      </c>
      <c r="B416" s="3" t="s">
        <v>423</v>
      </c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 t="s">
        <v>3237</v>
      </c>
      <c r="Q416" s="3" t="s">
        <v>425</v>
      </c>
      <c r="R416" s="3" t="s">
        <v>400</v>
      </c>
      <c r="S416" s="3" t="s">
        <v>27</v>
      </c>
      <c r="T416" s="3"/>
      <c r="U416" s="3"/>
      <c r="V416" s="3" t="s">
        <v>9</v>
      </c>
      <c r="W416" s="3"/>
      <c r="X416" s="3"/>
      <c r="Y416" s="3" t="s">
        <v>9</v>
      </c>
      <c r="Z416" s="3" t="s">
        <v>9</v>
      </c>
      <c r="AA416" s="3" t="s">
        <v>9</v>
      </c>
      <c r="AB416" s="3" t="s">
        <v>9</v>
      </c>
      <c r="AC416" s="3" t="s">
        <v>9</v>
      </c>
      <c r="AD416" s="3"/>
      <c r="AE416" s="3"/>
      <c r="AF416" s="3"/>
      <c r="AG416" s="12">
        <f>COUNTIF(Table13[[#This Row],[Catalogue of the Museum of London Antiquities 1854]:[Illustrations of Roman London 1859]],"=y")</f>
        <v>6</v>
      </c>
      <c r="AH416" s="12" t="str">
        <f>CONCATENATE(Table13[[#This Row],[Surname]],", ",Table13[[#This Row],[First name]])</f>
        <v xml:space="preserve">Heywood, Samuel </v>
      </c>
    </row>
    <row r="417" spans="1:34" hidden="1" x14ac:dyDescent="0.25">
      <c r="A417" t="s">
        <v>1440</v>
      </c>
      <c r="B417" t="s">
        <v>45</v>
      </c>
      <c r="D417" t="s">
        <v>9</v>
      </c>
      <c r="Q417" t="s">
        <v>1416</v>
      </c>
      <c r="R417" s="3" t="s">
        <v>468</v>
      </c>
      <c r="S417" t="s">
        <v>27</v>
      </c>
      <c r="W417" s="3"/>
      <c r="X417" s="3"/>
      <c r="Y417" s="3"/>
      <c r="Z417" s="3"/>
      <c r="AA417" s="3" t="s">
        <v>9</v>
      </c>
      <c r="AB417" s="3" t="s">
        <v>9</v>
      </c>
      <c r="AC417" s="3"/>
      <c r="AD417" s="3"/>
      <c r="AE417" s="3"/>
      <c r="AF417" s="3" t="s">
        <v>9</v>
      </c>
      <c r="AG417" s="12">
        <f>COUNTIF(Table13[[#This Row],[Catalogue of the Museum of London Antiquities 1854]:[Illustrations of Roman London 1859]],"=y")</f>
        <v>3</v>
      </c>
      <c r="AH417" s="12" t="str">
        <f>CONCATENATE(Table13[[#This Row],[Surname]],", ",Table13[[#This Row],[First name]])</f>
        <v>Hillier, George</v>
      </c>
    </row>
    <row r="418" spans="1:34" x14ac:dyDescent="0.25">
      <c r="A418" t="s">
        <v>946</v>
      </c>
      <c r="B418" t="s">
        <v>11</v>
      </c>
      <c r="C418" t="s">
        <v>24</v>
      </c>
      <c r="E418" t="s">
        <v>9</v>
      </c>
      <c r="P418" t="s">
        <v>947</v>
      </c>
      <c r="Q418" t="s">
        <v>836</v>
      </c>
      <c r="R418" s="3" t="s">
        <v>26</v>
      </c>
      <c r="S418" t="s">
        <v>27</v>
      </c>
      <c r="W418" s="3"/>
      <c r="X418" s="3"/>
      <c r="Y418" s="3"/>
      <c r="Z418" s="3"/>
      <c r="AA418" s="3"/>
      <c r="AB418" s="3"/>
      <c r="AC418" s="3"/>
      <c r="AD418" s="3" t="s">
        <v>9</v>
      </c>
      <c r="AE418" s="3"/>
      <c r="AF418" s="3"/>
      <c r="AG418" s="12">
        <f>COUNTIF(Table13[[#This Row],[Catalogue of the Museum of London Antiquities 1854]:[Illustrations of Roman London 1859]],"=y")</f>
        <v>1</v>
      </c>
      <c r="AH418" s="12" t="str">
        <f>CONCATENATE(Table13[[#This Row],[Surname]],", ",Table13[[#This Row],[First name]])</f>
        <v>Hilton, John</v>
      </c>
    </row>
    <row r="419" spans="1:34" hidden="1" x14ac:dyDescent="0.25">
      <c r="A419" t="s">
        <v>1984</v>
      </c>
      <c r="B419" t="s">
        <v>1985</v>
      </c>
      <c r="C419" t="s">
        <v>1986</v>
      </c>
      <c r="N419" t="s">
        <v>2223</v>
      </c>
      <c r="Q419" t="s">
        <v>12</v>
      </c>
      <c r="R419" s="3" t="s">
        <v>2061</v>
      </c>
      <c r="S419" t="s">
        <v>27</v>
      </c>
      <c r="W419" s="3"/>
      <c r="X419" s="3"/>
      <c r="Y419" s="3"/>
      <c r="Z419" s="3"/>
      <c r="AA419" s="3"/>
      <c r="AB419" s="3"/>
      <c r="AC419" s="3"/>
      <c r="AD419" s="3"/>
      <c r="AE419" s="3"/>
      <c r="AF419" s="3" t="s">
        <v>9</v>
      </c>
      <c r="AG419" s="12">
        <f>COUNTIF(Table13[[#This Row],[Catalogue of the Museum of London Antiquities 1854]:[Illustrations of Roman London 1859]],"=y")</f>
        <v>1</v>
      </c>
      <c r="AH419" s="12" t="str">
        <f>CONCATENATE(Table13[[#This Row],[Surname]],", ",Table13[[#This Row],[First name]])</f>
        <v>Hinde, John Hodgson</v>
      </c>
    </row>
    <row r="420" spans="1:34" hidden="1" x14ac:dyDescent="0.25">
      <c r="A420" t="s">
        <v>1987</v>
      </c>
      <c r="B420" t="s">
        <v>196</v>
      </c>
      <c r="L420" t="s">
        <v>9</v>
      </c>
      <c r="P420" t="s">
        <v>1988</v>
      </c>
      <c r="Q420" t="s">
        <v>16</v>
      </c>
      <c r="R420" s="3" t="s">
        <v>16</v>
      </c>
      <c r="S420" t="s">
        <v>27</v>
      </c>
      <c r="W420" s="3"/>
      <c r="X420" s="3"/>
      <c r="Y420" s="3"/>
      <c r="Z420" s="3"/>
      <c r="AA420" s="3"/>
      <c r="AB420" s="3"/>
      <c r="AC420" s="3"/>
      <c r="AD420" s="3"/>
      <c r="AE420" s="3"/>
      <c r="AF420" s="3" t="s">
        <v>9</v>
      </c>
      <c r="AG420" s="12">
        <f>COUNTIF(Table13[[#This Row],[Catalogue of the Museum of London Antiquities 1854]:[Illustrations of Roman London 1859]],"=y")</f>
        <v>1</v>
      </c>
      <c r="AH420" s="12" t="str">
        <f>CONCATENATE(Table13[[#This Row],[Surname]],", ",Table13[[#This Row],[First name]])</f>
        <v>Hindmarsh, Frederick</v>
      </c>
    </row>
    <row r="421" spans="1:34" hidden="1" x14ac:dyDescent="0.25">
      <c r="A421" t="s">
        <v>426</v>
      </c>
      <c r="B421" t="s">
        <v>427</v>
      </c>
      <c r="P421" t="s">
        <v>1561</v>
      </c>
      <c r="Q421" t="s">
        <v>16</v>
      </c>
      <c r="R421" s="3" t="s">
        <v>16</v>
      </c>
      <c r="S421" t="s">
        <v>27</v>
      </c>
      <c r="V421" t="s">
        <v>9</v>
      </c>
      <c r="W421" s="3"/>
      <c r="X421" s="3" t="s">
        <v>9</v>
      </c>
      <c r="Y421" s="3" t="s">
        <v>9</v>
      </c>
      <c r="Z421" s="3" t="s">
        <v>9</v>
      </c>
      <c r="AA421" s="3" t="s">
        <v>9</v>
      </c>
      <c r="AB421" s="3" t="s">
        <v>9</v>
      </c>
      <c r="AC421" s="3" t="s">
        <v>9</v>
      </c>
      <c r="AD421" s="3"/>
      <c r="AE421" s="3"/>
      <c r="AF421" s="3"/>
      <c r="AG421" s="12">
        <f>COUNTIF(Table13[[#This Row],[Catalogue of the Museum of London Antiquities 1854]:[Illustrations of Roman London 1859]],"=y")</f>
        <v>7</v>
      </c>
      <c r="AH421" s="12" t="str">
        <f>CONCATENATE(Table13[[#This Row],[Surname]],", ",Table13[[#This Row],[First name]])</f>
        <v>Hingeston, Charles Hilton</v>
      </c>
    </row>
    <row r="422" spans="1:34" hidden="1" x14ac:dyDescent="0.25">
      <c r="A422" t="s">
        <v>428</v>
      </c>
      <c r="Q422" t="s">
        <v>149</v>
      </c>
      <c r="R422" s="3" t="s">
        <v>400</v>
      </c>
      <c r="S422" t="s">
        <v>27</v>
      </c>
      <c r="U422" t="s">
        <v>428</v>
      </c>
      <c r="V422" t="s">
        <v>9</v>
      </c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12">
        <f>COUNTIF(Table13[[#This Row],[Catalogue of the Museum of London Antiquities 1854]:[Illustrations of Roman London 1859]],"=y")</f>
        <v>1</v>
      </c>
      <c r="AH422" s="12" t="str">
        <f>CONCATENATE(Table13[[#This Row],[Surname]],", ",Table13[[#This Row],[First name]])</f>
        <v xml:space="preserve">The Historical Society of Lancashire and Cheshire, </v>
      </c>
    </row>
    <row r="423" spans="1:34" hidden="1" x14ac:dyDescent="0.25">
      <c r="A423" t="s">
        <v>429</v>
      </c>
      <c r="B423" t="s">
        <v>7</v>
      </c>
      <c r="P423" s="3" t="s">
        <v>1278</v>
      </c>
      <c r="Q423" t="s">
        <v>430</v>
      </c>
      <c r="R423" s="3" t="s">
        <v>430</v>
      </c>
      <c r="S423" t="s">
        <v>431</v>
      </c>
      <c r="V423" t="s">
        <v>9</v>
      </c>
      <c r="W423" s="3" t="s">
        <v>9</v>
      </c>
      <c r="X423" s="3" t="s">
        <v>9</v>
      </c>
      <c r="Y423" s="3" t="s">
        <v>9</v>
      </c>
      <c r="Z423" s="3" t="s">
        <v>9</v>
      </c>
      <c r="AA423" s="3" t="s">
        <v>9</v>
      </c>
      <c r="AB423" s="3" t="s">
        <v>9</v>
      </c>
      <c r="AC423" s="3"/>
      <c r="AD423" s="3"/>
      <c r="AE423" s="3"/>
      <c r="AF423" s="3"/>
      <c r="AG423" s="12">
        <f>COUNTIF(Table13[[#This Row],[Catalogue of the Museum of London Antiquities 1854]:[Illustrations of Roman London 1859]],"=y")</f>
        <v>7</v>
      </c>
      <c r="AH423" s="12" t="str">
        <f>CONCATENATE(Table13[[#This Row],[Surname]],", ",Table13[[#This Row],[First name]])</f>
        <v>Hoare, Edward</v>
      </c>
    </row>
    <row r="424" spans="1:34" hidden="1" x14ac:dyDescent="0.25">
      <c r="A424" t="s">
        <v>432</v>
      </c>
      <c r="B424" t="s">
        <v>61</v>
      </c>
      <c r="P424" s="3" t="s">
        <v>2298</v>
      </c>
      <c r="Q424" t="s">
        <v>16</v>
      </c>
      <c r="R424" s="3" t="s">
        <v>16</v>
      </c>
      <c r="S424" t="s">
        <v>27</v>
      </c>
      <c r="V424" t="s">
        <v>9</v>
      </c>
      <c r="W424" s="3" t="s">
        <v>9</v>
      </c>
      <c r="X424" s="3"/>
      <c r="Y424" s="3" t="s">
        <v>9</v>
      </c>
      <c r="Z424" s="3" t="s">
        <v>9</v>
      </c>
      <c r="AA424" s="3" t="s">
        <v>9</v>
      </c>
      <c r="AB424" s="3"/>
      <c r="AC424" s="3"/>
      <c r="AD424" s="3" t="s">
        <v>9</v>
      </c>
      <c r="AE424" s="3"/>
      <c r="AF424" s="3"/>
      <c r="AG424" s="12">
        <f>COUNTIF(Table13[[#This Row],[Catalogue of the Museum of London Antiquities 1854]:[Illustrations of Roman London 1859]],"=y")</f>
        <v>6</v>
      </c>
      <c r="AH424" s="12" t="str">
        <f>CONCATENATE(Table13[[#This Row],[Surname]],", ",Table13[[#This Row],[First name]])</f>
        <v>Hobler, Francis</v>
      </c>
    </row>
    <row r="425" spans="1:34" hidden="1" x14ac:dyDescent="0.25">
      <c r="A425" t="s">
        <v>1989</v>
      </c>
      <c r="B425" t="s">
        <v>61</v>
      </c>
      <c r="P425" t="s">
        <v>1990</v>
      </c>
      <c r="Q425" t="s">
        <v>16</v>
      </c>
      <c r="R425" s="3" t="s">
        <v>16</v>
      </c>
      <c r="S425" t="s">
        <v>27</v>
      </c>
      <c r="W425" s="3"/>
      <c r="X425" s="3"/>
      <c r="Y425" s="3"/>
      <c r="Z425" s="3"/>
      <c r="AA425" s="3"/>
      <c r="AB425" s="3"/>
      <c r="AC425" s="3"/>
      <c r="AD425" s="3"/>
      <c r="AE425" s="3"/>
      <c r="AF425" s="3" t="s">
        <v>9</v>
      </c>
      <c r="AG425" s="12">
        <f>COUNTIF(Table13[[#This Row],[Catalogue of the Museum of London Antiquities 1854]:[Illustrations of Roman London 1859]],"=y")</f>
        <v>1</v>
      </c>
      <c r="AH425" s="12" t="str">
        <f>CONCATENATE(Table13[[#This Row],[Surname]],", ",Table13[[#This Row],[First name]])</f>
        <v>Hodson, Francis</v>
      </c>
    </row>
    <row r="426" spans="1:34" hidden="1" x14ac:dyDescent="0.25">
      <c r="A426" t="s">
        <v>1234</v>
      </c>
      <c r="B426" t="s">
        <v>547</v>
      </c>
      <c r="P426" t="s">
        <v>1235</v>
      </c>
      <c r="Q426" t="s">
        <v>16</v>
      </c>
      <c r="R426" s="3" t="s">
        <v>16</v>
      </c>
      <c r="S426" t="s">
        <v>27</v>
      </c>
      <c r="W426" s="3" t="s">
        <v>9</v>
      </c>
      <c r="X426" s="3" t="s">
        <v>9</v>
      </c>
      <c r="Y426" s="3"/>
      <c r="Z426" s="3"/>
      <c r="AA426" s="3"/>
      <c r="AB426" s="3"/>
      <c r="AC426" s="3"/>
      <c r="AD426" s="3"/>
      <c r="AE426" s="3"/>
      <c r="AF426" s="3"/>
      <c r="AG426" s="12">
        <f>COUNTIF(Table13[[#This Row],[Catalogue of the Museum of London Antiquities 1854]:[Illustrations of Roman London 1859]],"=y")</f>
        <v>2</v>
      </c>
      <c r="AH426" s="12" t="str">
        <f>CONCATENATE(Table13[[#This Row],[Surname]],", ",Table13[[#This Row],[First name]])</f>
        <v>Holehouse, Samuel</v>
      </c>
    </row>
    <row r="427" spans="1:34" hidden="1" x14ac:dyDescent="0.25">
      <c r="A427" t="s">
        <v>948</v>
      </c>
      <c r="B427" t="s">
        <v>147</v>
      </c>
      <c r="J427" t="s">
        <v>9</v>
      </c>
      <c r="P427" t="s">
        <v>949</v>
      </c>
      <c r="Q427" t="s">
        <v>16</v>
      </c>
      <c r="R427" s="3" t="s">
        <v>16</v>
      </c>
      <c r="S427" t="s">
        <v>27</v>
      </c>
      <c r="W427" s="3" t="s">
        <v>9</v>
      </c>
      <c r="X427" s="3"/>
      <c r="Y427" s="3"/>
      <c r="Z427" s="3"/>
      <c r="AA427" s="3"/>
      <c r="AB427" s="3"/>
      <c r="AC427" s="3"/>
      <c r="AD427" s="3" t="s">
        <v>9</v>
      </c>
      <c r="AE427" s="3"/>
      <c r="AF427" s="3"/>
      <c r="AG427" s="12">
        <f>COUNTIF(Table13[[#This Row],[Catalogue of the Museum of London Antiquities 1854]:[Illustrations of Roman London 1859]],"=y")</f>
        <v>2</v>
      </c>
      <c r="AH427" s="12" t="str">
        <f>CONCATENATE(Table13[[#This Row],[Surname]],", ",Table13[[#This Row],[First name]])</f>
        <v>Hollier, Richard</v>
      </c>
    </row>
    <row r="428" spans="1:34" hidden="1" x14ac:dyDescent="0.25">
      <c r="A428" t="s">
        <v>433</v>
      </c>
      <c r="B428" t="s">
        <v>2188</v>
      </c>
      <c r="Q428" t="s">
        <v>327</v>
      </c>
      <c r="R428" s="3" t="s">
        <v>328</v>
      </c>
      <c r="S428" t="s">
        <v>27</v>
      </c>
      <c r="V428" t="s">
        <v>9</v>
      </c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12">
        <f>COUNTIF(Table13[[#This Row],[Catalogue of the Museum of London Antiquities 1854]:[Illustrations of Roman London 1859]],"=y")</f>
        <v>1</v>
      </c>
      <c r="AH428" s="12" t="str">
        <f>CONCATENATE(Table13[[#This Row],[Surname]],", ",Table13[[#This Row],[First name]])</f>
        <v xml:space="preserve">Hollings, J F </v>
      </c>
    </row>
    <row r="429" spans="1:34" hidden="1" x14ac:dyDescent="0.25">
      <c r="A429" t="s">
        <v>434</v>
      </c>
      <c r="C429" t="s">
        <v>369</v>
      </c>
      <c r="Q429" t="s">
        <v>435</v>
      </c>
      <c r="R429" s="3" t="s">
        <v>3253</v>
      </c>
      <c r="S429" t="s">
        <v>27</v>
      </c>
      <c r="V429" t="s">
        <v>9</v>
      </c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12">
        <f>COUNTIF(Table13[[#This Row],[Catalogue of the Museum of London Antiquities 1854]:[Illustrations of Roman London 1859]],"=y")</f>
        <v>1</v>
      </c>
      <c r="AH429" s="12" t="str">
        <f>CONCATENATE(Table13[[#This Row],[Surname]],", ",Table13[[#This Row],[First name]])</f>
        <v xml:space="preserve">Hollist, </v>
      </c>
    </row>
    <row r="430" spans="1:34" hidden="1" x14ac:dyDescent="0.25">
      <c r="A430" t="s">
        <v>950</v>
      </c>
      <c r="B430" t="s">
        <v>45</v>
      </c>
      <c r="P430" t="s">
        <v>951</v>
      </c>
      <c r="Q430" t="s">
        <v>952</v>
      </c>
      <c r="R430" s="3" t="s">
        <v>26</v>
      </c>
      <c r="S430" t="s">
        <v>27</v>
      </c>
      <c r="W430" s="3"/>
      <c r="X430" s="3"/>
      <c r="Y430" s="3"/>
      <c r="Z430" s="3"/>
      <c r="AA430" s="3"/>
      <c r="AB430" s="3"/>
      <c r="AC430" s="3"/>
      <c r="AD430" s="3" t="s">
        <v>9</v>
      </c>
      <c r="AE430" s="3"/>
      <c r="AF430" s="3"/>
      <c r="AG430" s="12">
        <f>COUNTIF(Table13[[#This Row],[Catalogue of the Museum of London Antiquities 1854]:[Illustrations of Roman London 1859]],"=y")</f>
        <v>1</v>
      </c>
      <c r="AH430" s="12" t="str">
        <f>CONCATENATE(Table13[[#This Row],[Surname]],", ",Table13[[#This Row],[First name]])</f>
        <v>Hooper, George</v>
      </c>
    </row>
    <row r="431" spans="1:34" hidden="1" x14ac:dyDescent="0.25">
      <c r="A431" s="3" t="s">
        <v>1991</v>
      </c>
      <c r="B431" s="3" t="s">
        <v>1992</v>
      </c>
      <c r="C431" s="3" t="s">
        <v>1041</v>
      </c>
      <c r="D431" s="3" t="s">
        <v>9</v>
      </c>
      <c r="E431" s="3"/>
      <c r="F431" s="3"/>
      <c r="G431" s="3"/>
      <c r="H431" s="3"/>
      <c r="I431" s="3"/>
      <c r="J431" s="3" t="s">
        <v>9</v>
      </c>
      <c r="K431" s="3"/>
      <c r="L431" s="3"/>
      <c r="M431" s="3"/>
      <c r="N431" s="3"/>
      <c r="O431" s="3"/>
      <c r="P431" s="3" t="s">
        <v>1993</v>
      </c>
      <c r="Q431" s="3" t="s">
        <v>16</v>
      </c>
      <c r="R431" s="3" t="s">
        <v>16</v>
      </c>
      <c r="S431" s="3" t="s">
        <v>27</v>
      </c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 t="s">
        <v>9</v>
      </c>
      <c r="AG431" s="12">
        <f>COUNTIF(Table13[[#This Row],[Catalogue of the Museum of London Antiquities 1854]:[Illustrations of Roman London 1859]],"=y")</f>
        <v>1</v>
      </c>
      <c r="AH431" s="12" t="str">
        <f>CONCATENATE(Table13[[#This Row],[Surname]],", ",Table13[[#This Row],[First name]])</f>
        <v>Hope, A J Beresford</v>
      </c>
    </row>
    <row r="432" spans="1:34" hidden="1" x14ac:dyDescent="0.25">
      <c r="A432" t="s">
        <v>1747</v>
      </c>
      <c r="B432" t="s">
        <v>11</v>
      </c>
      <c r="Q432" t="s">
        <v>1748</v>
      </c>
      <c r="R432" s="3" t="s">
        <v>3253</v>
      </c>
      <c r="S432" t="s">
        <v>27</v>
      </c>
      <c r="W432" s="3"/>
      <c r="X432" s="3"/>
      <c r="Y432" s="3"/>
      <c r="Z432" s="3"/>
      <c r="AA432" s="3"/>
      <c r="AB432" s="3"/>
      <c r="AC432" s="3"/>
      <c r="AD432" s="3"/>
      <c r="AE432" s="3" t="s">
        <v>9</v>
      </c>
      <c r="AF432" s="3"/>
      <c r="AG432" s="12">
        <f>COUNTIF(Table13[[#This Row],[Catalogue of the Museum of London Antiquities 1854]:[Illustrations of Roman London 1859]],"=y")</f>
        <v>1</v>
      </c>
      <c r="AH432" s="12" t="str">
        <f>CONCATENATE(Table13[[#This Row],[Surname]],", ",Table13[[#This Row],[First name]])</f>
        <v>Hoper, John</v>
      </c>
    </row>
    <row r="433" spans="1:34" hidden="1" x14ac:dyDescent="0.25">
      <c r="A433" t="s">
        <v>436</v>
      </c>
      <c r="B433" t="s">
        <v>1848</v>
      </c>
      <c r="P433" t="s">
        <v>437</v>
      </c>
      <c r="Q433" t="s">
        <v>438</v>
      </c>
      <c r="R433" s="3" t="s">
        <v>230</v>
      </c>
      <c r="S433" t="s">
        <v>27</v>
      </c>
      <c r="V433" t="s">
        <v>9</v>
      </c>
      <c r="W433" s="3"/>
      <c r="X433" s="3" t="s">
        <v>9</v>
      </c>
      <c r="Y433" s="3"/>
      <c r="Z433" s="3"/>
      <c r="AA433" s="3"/>
      <c r="AB433" s="3"/>
      <c r="AC433" s="3"/>
      <c r="AD433" s="3"/>
      <c r="AE433" s="3"/>
      <c r="AF433" s="3"/>
      <c r="AG433" s="12">
        <f>COUNTIF(Table13[[#This Row],[Catalogue of the Museum of London Antiquities 1854]:[Illustrations of Roman London 1859]],"=y")</f>
        <v>2</v>
      </c>
      <c r="AH433" s="12" t="str">
        <f>CONCATENATE(Table13[[#This Row],[Surname]],", ",Table13[[#This Row],[First name]])</f>
        <v>Hopkins, D D</v>
      </c>
    </row>
    <row r="434" spans="1:34" hidden="1" x14ac:dyDescent="0.25">
      <c r="A434" t="s">
        <v>1994</v>
      </c>
      <c r="B434" t="s">
        <v>1995</v>
      </c>
      <c r="P434" t="s">
        <v>1997</v>
      </c>
      <c r="Q434" t="s">
        <v>16</v>
      </c>
      <c r="R434" s="3" t="s">
        <v>16</v>
      </c>
      <c r="S434" t="s">
        <v>27</v>
      </c>
      <c r="W434" s="3"/>
      <c r="X434" s="3"/>
      <c r="Y434" s="3"/>
      <c r="Z434" s="3"/>
      <c r="AA434" s="3"/>
      <c r="AB434" s="3"/>
      <c r="AC434" s="3"/>
      <c r="AD434" s="3"/>
      <c r="AE434" s="3"/>
      <c r="AF434" s="3" t="s">
        <v>9</v>
      </c>
      <c r="AG434" s="12">
        <f>COUNTIF(Table13[[#This Row],[Catalogue of the Museum of London Antiquities 1854]:[Illustrations of Roman London 1859]],"=y")</f>
        <v>1</v>
      </c>
      <c r="AH434" s="12" t="str">
        <f>CONCATENATE(Table13[[#This Row],[Surname]],", ",Table13[[#This Row],[First name]])</f>
        <v>Houghton, Lucas</v>
      </c>
    </row>
    <row r="435" spans="1:34" hidden="1" x14ac:dyDescent="0.25">
      <c r="A435" t="s">
        <v>953</v>
      </c>
      <c r="B435" t="s">
        <v>1996</v>
      </c>
      <c r="P435" t="s">
        <v>954</v>
      </c>
      <c r="Q435" t="s">
        <v>16</v>
      </c>
      <c r="R435" s="3" t="s">
        <v>16</v>
      </c>
      <c r="S435" t="s">
        <v>27</v>
      </c>
      <c r="W435" s="3"/>
      <c r="X435" s="3"/>
      <c r="Y435" s="3"/>
      <c r="Z435" s="3"/>
      <c r="AA435" s="3"/>
      <c r="AB435" s="3"/>
      <c r="AC435" s="3"/>
      <c r="AD435" s="3" t="s">
        <v>9</v>
      </c>
      <c r="AE435" s="3"/>
      <c r="AF435" s="3"/>
      <c r="AG435" s="12">
        <f>COUNTIF(Table13[[#This Row],[Catalogue of the Museum of London Antiquities 1854]:[Illustrations of Roman London 1859]],"=y")</f>
        <v>1</v>
      </c>
      <c r="AH435" s="12" t="str">
        <f>CONCATENATE(Table13[[#This Row],[Surname]],", ",Table13[[#This Row],[First name]])</f>
        <v>Hows, W A H</v>
      </c>
    </row>
    <row r="436" spans="1:34" x14ac:dyDescent="0.25">
      <c r="A436" t="s">
        <v>439</v>
      </c>
      <c r="B436" t="s">
        <v>66</v>
      </c>
      <c r="C436" t="s">
        <v>24</v>
      </c>
      <c r="D436" t="s">
        <v>9</v>
      </c>
      <c r="E436" t="s">
        <v>9</v>
      </c>
      <c r="I436" t="s">
        <v>48</v>
      </c>
      <c r="J436" t="s">
        <v>9</v>
      </c>
      <c r="K436" t="s">
        <v>9</v>
      </c>
      <c r="N436" t="s">
        <v>2206</v>
      </c>
      <c r="P436" t="s">
        <v>1998</v>
      </c>
      <c r="Q436" t="s">
        <v>16</v>
      </c>
      <c r="R436" s="3" t="s">
        <v>16</v>
      </c>
      <c r="S436" t="s">
        <v>27</v>
      </c>
      <c r="V436" t="s">
        <v>9</v>
      </c>
      <c r="W436" s="3"/>
      <c r="X436" s="3"/>
      <c r="Y436" s="3" t="s">
        <v>9</v>
      </c>
      <c r="Z436" s="3" t="s">
        <v>9</v>
      </c>
      <c r="AA436" s="3" t="s">
        <v>9</v>
      </c>
      <c r="AB436" s="3" t="s">
        <v>9</v>
      </c>
      <c r="AC436" s="3" t="s">
        <v>9</v>
      </c>
      <c r="AD436" s="3"/>
      <c r="AE436" s="3"/>
      <c r="AF436" s="3" t="s">
        <v>9</v>
      </c>
      <c r="AG436" s="12">
        <f>COUNTIF(Table13[[#This Row],[Catalogue of the Museum of London Antiquities 1854]:[Illustrations of Roman London 1859]],"=y")</f>
        <v>7</v>
      </c>
      <c r="AH436" s="12" t="str">
        <f>CONCATENATE(Table13[[#This Row],[Surname]],", ",Table13[[#This Row],[First name]])</f>
        <v>Hugo, Thomas</v>
      </c>
    </row>
    <row r="437" spans="1:34" x14ac:dyDescent="0.25">
      <c r="A437" s="3" t="s">
        <v>440</v>
      </c>
      <c r="B437" s="3" t="s">
        <v>1752</v>
      </c>
      <c r="C437" s="3" t="s">
        <v>24</v>
      </c>
      <c r="D437" s="3" t="s">
        <v>9</v>
      </c>
      <c r="E437" s="3" t="s">
        <v>9</v>
      </c>
      <c r="F437" s="3"/>
      <c r="G437" s="3"/>
      <c r="H437" s="3"/>
      <c r="I437" s="3" t="s">
        <v>54</v>
      </c>
      <c r="J437" s="3" t="s">
        <v>9</v>
      </c>
      <c r="K437" s="3"/>
      <c r="L437" s="3"/>
      <c r="M437" s="3"/>
      <c r="N437" s="3"/>
      <c r="O437" s="3"/>
      <c r="P437" s="3" t="s">
        <v>441</v>
      </c>
      <c r="Q437" s="3" t="s">
        <v>149</v>
      </c>
      <c r="R437" s="3" t="s">
        <v>400</v>
      </c>
      <c r="S437" s="3" t="s">
        <v>27</v>
      </c>
      <c r="T437" s="3"/>
      <c r="U437" s="3"/>
      <c r="V437" s="3" t="s">
        <v>9</v>
      </c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12">
        <f>COUNTIF(Table13[[#This Row],[Catalogue of the Museum of London Antiquities 1854]:[Illustrations of Roman London 1859]],"=y")</f>
        <v>1</v>
      </c>
      <c r="AH437" s="12" t="str">
        <f>CONCATENATE(Table13[[#This Row],[Surname]],", ",Table13[[#This Row],[First name]])</f>
        <v>Hume, A</v>
      </c>
    </row>
    <row r="438" spans="1:34" hidden="1" x14ac:dyDescent="0.25">
      <c r="A438" s="3" t="s">
        <v>1999</v>
      </c>
      <c r="B438" s="3" t="s">
        <v>113</v>
      </c>
      <c r="C438" s="3"/>
      <c r="D438" s="3" t="s">
        <v>9</v>
      </c>
      <c r="E438" s="3"/>
      <c r="F438" s="3"/>
      <c r="G438" s="3"/>
      <c r="H438" s="3"/>
      <c r="I438" s="3" t="s">
        <v>874</v>
      </c>
      <c r="J438" s="3" t="s">
        <v>9</v>
      </c>
      <c r="K438" s="3" t="s">
        <v>9</v>
      </c>
      <c r="L438" s="3"/>
      <c r="M438" s="3"/>
      <c r="N438" s="3"/>
      <c r="O438" s="3"/>
      <c r="P438" s="3" t="s">
        <v>2000</v>
      </c>
      <c r="Q438" s="3" t="s">
        <v>937</v>
      </c>
      <c r="R438" s="3" t="s">
        <v>3253</v>
      </c>
      <c r="S438" s="3" t="s">
        <v>27</v>
      </c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 t="s">
        <v>9</v>
      </c>
      <c r="AG438" s="12">
        <f>COUNTIF(Table13[[#This Row],[Catalogue of the Museum of London Antiquities 1854]:[Illustrations of Roman London 1859]],"=y")</f>
        <v>1</v>
      </c>
      <c r="AH438" s="12" t="str">
        <f>CONCATENATE(Table13[[#This Row],[Surname]],", ",Table13[[#This Row],[First name]])</f>
        <v>Hunt, James</v>
      </c>
    </row>
    <row r="439" spans="1:34" x14ac:dyDescent="0.25">
      <c r="A439" t="s">
        <v>442</v>
      </c>
      <c r="B439" t="s">
        <v>1768</v>
      </c>
      <c r="C439" t="s">
        <v>24</v>
      </c>
      <c r="D439" t="s">
        <v>9</v>
      </c>
      <c r="E439" t="s">
        <v>9</v>
      </c>
      <c r="J439" t="s">
        <v>9</v>
      </c>
      <c r="P439" t="s">
        <v>443</v>
      </c>
      <c r="Q439" t="s">
        <v>16</v>
      </c>
      <c r="R439" s="3" t="s">
        <v>16</v>
      </c>
      <c r="S439" t="s">
        <v>27</v>
      </c>
      <c r="V439" t="s">
        <v>9</v>
      </c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12">
        <f>COUNTIF(Table13[[#This Row],[Catalogue of the Museum of London Antiquities 1854]:[Illustrations of Roman London 1859]],"=y")</f>
        <v>1</v>
      </c>
      <c r="AH439" s="12" t="str">
        <f>CONCATENATE(Table13[[#This Row],[Surname]],", ",Table13[[#This Row],[First name]])</f>
        <v>Hunter, Josh</v>
      </c>
    </row>
    <row r="440" spans="1:34" hidden="1" x14ac:dyDescent="0.25">
      <c r="A440" s="3" t="s">
        <v>1767</v>
      </c>
      <c r="B440" s="3" t="s">
        <v>977</v>
      </c>
      <c r="C440" s="3"/>
      <c r="D440" s="3" t="s">
        <v>9</v>
      </c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 t="s">
        <v>46</v>
      </c>
      <c r="R440" s="3" t="s">
        <v>468</v>
      </c>
      <c r="S440" s="3" t="s">
        <v>27</v>
      </c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 t="s">
        <v>9</v>
      </c>
      <c r="AF440" s="3"/>
      <c r="AG440" s="12">
        <f>COUNTIF(Table13[[#This Row],[Catalogue of the Museum of London Antiquities 1854]:[Illustrations of Roman London 1859]],"=y")</f>
        <v>1</v>
      </c>
      <c r="AH440" s="12" t="str">
        <f>CONCATENATE(Table13[[#This Row],[Surname]],", ",Table13[[#This Row],[First name]])</f>
        <v>Hurdis, James Henry</v>
      </c>
    </row>
    <row r="441" spans="1:34" x14ac:dyDescent="0.25">
      <c r="A441" t="s">
        <v>955</v>
      </c>
      <c r="B441" t="s">
        <v>42</v>
      </c>
      <c r="C441" t="s">
        <v>24</v>
      </c>
      <c r="E441" t="s">
        <v>9</v>
      </c>
      <c r="Q441" t="s">
        <v>956</v>
      </c>
      <c r="R441" s="3" t="s">
        <v>3253</v>
      </c>
      <c r="S441" t="s">
        <v>27</v>
      </c>
      <c r="W441" s="3"/>
      <c r="X441" s="3"/>
      <c r="Y441" s="3"/>
      <c r="Z441" s="3"/>
      <c r="AA441" s="3"/>
      <c r="AB441" s="3"/>
      <c r="AC441" s="3"/>
      <c r="AD441" s="3" t="s">
        <v>9</v>
      </c>
      <c r="AE441" s="3" t="s">
        <v>9</v>
      </c>
      <c r="AF441" s="3" t="s">
        <v>9</v>
      </c>
      <c r="AG441" s="12">
        <f>COUNTIF(Table13[[#This Row],[Catalogue of the Museum of London Antiquities 1854]:[Illustrations of Roman London 1859]],"=y")</f>
        <v>3</v>
      </c>
      <c r="AH441" s="12" t="str">
        <f>CONCATENATE(Table13[[#This Row],[Surname]],", ",Table13[[#This Row],[First name]])</f>
        <v>Hussey, Arthur</v>
      </c>
    </row>
    <row r="442" spans="1:34" hidden="1" x14ac:dyDescent="0.25">
      <c r="A442" t="s">
        <v>955</v>
      </c>
      <c r="B442" t="s">
        <v>7</v>
      </c>
      <c r="P442" t="s">
        <v>1735</v>
      </c>
      <c r="Q442" t="s">
        <v>1736</v>
      </c>
      <c r="R442" s="3" t="s">
        <v>26</v>
      </c>
      <c r="S442" t="s">
        <v>27</v>
      </c>
      <c r="W442" s="3"/>
      <c r="X442" s="3"/>
      <c r="Y442" s="3"/>
      <c r="Z442" s="3"/>
      <c r="AA442" s="3"/>
      <c r="AB442" s="3"/>
      <c r="AC442" s="3"/>
      <c r="AD442" s="3"/>
      <c r="AE442" s="3" t="s">
        <v>9</v>
      </c>
      <c r="AF442" s="3"/>
      <c r="AG442" s="12">
        <f>COUNTIF(Table13[[#This Row],[Catalogue of the Museum of London Antiquities 1854]:[Illustrations of Roman London 1859]],"=y")</f>
        <v>1</v>
      </c>
      <c r="AH442" s="12" t="str">
        <f>CONCATENATE(Table13[[#This Row],[Surname]],", ",Table13[[#This Row],[First name]])</f>
        <v>Hussey, Edward</v>
      </c>
    </row>
    <row r="443" spans="1:34" hidden="1" x14ac:dyDescent="0.25">
      <c r="A443" t="s">
        <v>955</v>
      </c>
      <c r="B443" t="s">
        <v>125</v>
      </c>
      <c r="P443" t="s">
        <v>2001</v>
      </c>
      <c r="Q443" t="s">
        <v>1618</v>
      </c>
      <c r="R443" s="3" t="s">
        <v>26</v>
      </c>
      <c r="S443" t="s">
        <v>27</v>
      </c>
      <c r="T443" t="s">
        <v>9</v>
      </c>
      <c r="W443" s="3"/>
      <c r="X443" s="3"/>
      <c r="Y443" s="3"/>
      <c r="Z443" s="3"/>
      <c r="AA443" s="3"/>
      <c r="AB443" s="3"/>
      <c r="AC443" s="3"/>
      <c r="AD443" s="3"/>
      <c r="AE443" s="3" t="s">
        <v>9</v>
      </c>
      <c r="AF443" s="3" t="s">
        <v>9</v>
      </c>
      <c r="AG443" s="12">
        <f>COUNTIF(Table13[[#This Row],[Catalogue of the Museum of London Antiquities 1854]:[Illustrations of Roman London 1859]],"=y")</f>
        <v>2</v>
      </c>
      <c r="AH443" s="12" t="str">
        <f>CONCATENATE(Table13[[#This Row],[Surname]],", ",Table13[[#This Row],[First name]])</f>
        <v>Hussey, Henry</v>
      </c>
    </row>
    <row r="444" spans="1:34" x14ac:dyDescent="0.25">
      <c r="A444" t="s">
        <v>957</v>
      </c>
      <c r="B444" t="s">
        <v>11</v>
      </c>
      <c r="C444" t="s">
        <v>24</v>
      </c>
      <c r="E444" t="s">
        <v>9</v>
      </c>
      <c r="I444" t="s">
        <v>48</v>
      </c>
      <c r="Q444" t="s">
        <v>136</v>
      </c>
      <c r="R444" s="3" t="s">
        <v>26</v>
      </c>
      <c r="S444" t="s">
        <v>27</v>
      </c>
      <c r="W444" s="3"/>
      <c r="X444" s="3"/>
      <c r="Y444" s="3"/>
      <c r="Z444" s="3"/>
      <c r="AA444" s="3"/>
      <c r="AB444" s="3"/>
      <c r="AC444" s="3"/>
      <c r="AD444" s="3" t="s">
        <v>9</v>
      </c>
      <c r="AE444" s="3"/>
      <c r="AF444" s="3"/>
      <c r="AG444" s="12">
        <f>COUNTIF(Table13[[#This Row],[Catalogue of the Museum of London Antiquities 1854]:[Illustrations of Roman London 1859]],"=y")</f>
        <v>1</v>
      </c>
      <c r="AH444" s="12" t="str">
        <f>CONCATENATE(Table13[[#This Row],[Surname]],", ",Table13[[#This Row],[First name]])</f>
        <v>Hutchesson, John</v>
      </c>
    </row>
    <row r="445" spans="1:34" hidden="1" x14ac:dyDescent="0.25">
      <c r="A445" t="s">
        <v>444</v>
      </c>
      <c r="B445" t="s">
        <v>11</v>
      </c>
      <c r="P445" t="s">
        <v>445</v>
      </c>
      <c r="Q445" t="s">
        <v>16</v>
      </c>
      <c r="R445" s="3" t="s">
        <v>16</v>
      </c>
      <c r="S445" t="s">
        <v>27</v>
      </c>
      <c r="V445" t="s">
        <v>9</v>
      </c>
      <c r="W445" s="3" t="s">
        <v>9</v>
      </c>
      <c r="X445" s="3" t="s">
        <v>9</v>
      </c>
      <c r="Y445" s="3"/>
      <c r="Z445" s="3" t="s">
        <v>9</v>
      </c>
      <c r="AA445" s="3"/>
      <c r="AB445" s="3"/>
      <c r="AC445" s="3"/>
      <c r="AD445" s="3" t="s">
        <v>9</v>
      </c>
      <c r="AE445" s="3"/>
      <c r="AF445" s="3" t="s">
        <v>9</v>
      </c>
      <c r="AG445" s="12">
        <f>COUNTIF(Table13[[#This Row],[Catalogue of the Museum of London Antiquities 1854]:[Illustrations of Roman London 1859]],"=y")</f>
        <v>6</v>
      </c>
      <c r="AH445" s="12" t="str">
        <f>CONCATENATE(Table13[[#This Row],[Surname]],", ",Table13[[#This Row],[First name]])</f>
        <v>Huxtable, John</v>
      </c>
    </row>
    <row r="446" spans="1:34" hidden="1" x14ac:dyDescent="0.25">
      <c r="A446" t="s">
        <v>1778</v>
      </c>
      <c r="Q446" t="s">
        <v>597</v>
      </c>
      <c r="R446" s="3" t="s">
        <v>1024</v>
      </c>
      <c r="S446" t="s">
        <v>211</v>
      </c>
      <c r="U446" t="s">
        <v>1778</v>
      </c>
      <c r="W446" s="3"/>
      <c r="X446" s="3"/>
      <c r="Y446" s="3"/>
      <c r="Z446" s="3"/>
      <c r="AA446" s="3"/>
      <c r="AB446" s="3"/>
      <c r="AC446" s="3"/>
      <c r="AD446" s="3"/>
      <c r="AE446" s="3"/>
      <c r="AF446" s="3" t="s">
        <v>9</v>
      </c>
      <c r="AG446" s="12">
        <f>COUNTIF(Table13[[#This Row],[Catalogue of the Museum of London Antiquities 1854]:[Illustrations of Roman London 1859]],"=y")</f>
        <v>1</v>
      </c>
      <c r="AH446" s="12" t="str">
        <f>CONCATENATE(Table13[[#This Row],[Surname]],", ",Table13[[#This Row],[First name]])</f>
        <v xml:space="preserve">Imperial Society of Emulation of Abbeville, </v>
      </c>
    </row>
    <row r="447" spans="1:34" hidden="1" x14ac:dyDescent="0.25">
      <c r="A447" t="s">
        <v>446</v>
      </c>
      <c r="B447" t="s">
        <v>125</v>
      </c>
      <c r="P447" t="s">
        <v>447</v>
      </c>
      <c r="Q447" t="s">
        <v>16</v>
      </c>
      <c r="R447" s="3" t="s">
        <v>16</v>
      </c>
      <c r="S447" t="s">
        <v>27</v>
      </c>
      <c r="V447" t="s">
        <v>9</v>
      </c>
      <c r="W447" s="3"/>
      <c r="X447" s="3"/>
      <c r="Y447" s="3" t="s">
        <v>9</v>
      </c>
      <c r="Z447" s="3"/>
      <c r="AA447" s="3"/>
      <c r="AB447" s="3"/>
      <c r="AC447" s="3"/>
      <c r="AD447" s="3"/>
      <c r="AE447" s="3"/>
      <c r="AF447" s="3"/>
      <c r="AG447" s="12">
        <f>COUNTIF(Table13[[#This Row],[Catalogue of the Museum of London Antiquities 1854]:[Illustrations of Roman London 1859]],"=y")</f>
        <v>2</v>
      </c>
      <c r="AH447" s="12" t="str">
        <f>CONCATENATE(Table13[[#This Row],[Surname]],", ",Table13[[#This Row],[First name]])</f>
        <v>Ingall, Henry</v>
      </c>
    </row>
    <row r="448" spans="1:34" hidden="1" x14ac:dyDescent="0.25">
      <c r="A448" t="s">
        <v>958</v>
      </c>
      <c r="B448" t="s">
        <v>113</v>
      </c>
      <c r="C448" t="s">
        <v>959</v>
      </c>
      <c r="D448" t="s">
        <v>9</v>
      </c>
      <c r="H448" t="s">
        <v>9</v>
      </c>
      <c r="I448" t="s">
        <v>54</v>
      </c>
      <c r="J448" t="s">
        <v>9</v>
      </c>
      <c r="P448" t="s">
        <v>861</v>
      </c>
      <c r="Q448" t="s">
        <v>59</v>
      </c>
      <c r="R448" s="3" t="s">
        <v>489</v>
      </c>
      <c r="S448" t="s">
        <v>27</v>
      </c>
      <c r="W448" s="3"/>
      <c r="X448" s="3"/>
      <c r="Y448" s="3"/>
      <c r="Z448" s="3"/>
      <c r="AA448" s="3"/>
      <c r="AB448" s="3"/>
      <c r="AC448" s="3"/>
      <c r="AD448" s="3" t="s">
        <v>9</v>
      </c>
      <c r="AE448" s="3"/>
      <c r="AF448" s="3"/>
      <c r="AG448" s="12">
        <f>COUNTIF(Table13[[#This Row],[Catalogue of the Museum of London Antiquities 1854]:[Illustrations of Roman London 1859]],"=y")</f>
        <v>1</v>
      </c>
      <c r="AH448" s="12" t="str">
        <f>CONCATENATE(Table13[[#This Row],[Surname]],", ",Table13[[#This Row],[First name]])</f>
        <v>Ingram, James</v>
      </c>
    </row>
    <row r="449" spans="1:34" hidden="1" x14ac:dyDescent="0.25">
      <c r="A449" t="s">
        <v>1279</v>
      </c>
      <c r="Q449" t="s">
        <v>640</v>
      </c>
      <c r="R449" s="3" t="s">
        <v>468</v>
      </c>
      <c r="S449" t="s">
        <v>27</v>
      </c>
      <c r="U449" t="s">
        <v>1279</v>
      </c>
      <c r="W449" s="3"/>
      <c r="X449" s="3" t="s">
        <v>9</v>
      </c>
      <c r="Y449" s="3"/>
      <c r="Z449" s="3"/>
      <c r="AA449" s="3"/>
      <c r="AB449" s="3"/>
      <c r="AC449" s="3"/>
      <c r="AD449" s="3"/>
      <c r="AE449" s="3"/>
      <c r="AF449" s="3"/>
      <c r="AG449" s="12">
        <f>COUNTIF(Table13[[#This Row],[Catalogue of the Museum of London Antiquities 1854]:[Illustrations of Roman London 1859]],"=y")</f>
        <v>1</v>
      </c>
      <c r="AH449" s="12" t="str">
        <f>CONCATENATE(Table13[[#This Row],[Surname]],", ",Table13[[#This Row],[First name]])</f>
        <v xml:space="preserve">Isle of Wight Literary Institution, </v>
      </c>
    </row>
    <row r="450" spans="1:34" hidden="1" x14ac:dyDescent="0.25">
      <c r="A450" t="s">
        <v>960</v>
      </c>
      <c r="B450" t="s">
        <v>961</v>
      </c>
      <c r="C450" t="s">
        <v>962</v>
      </c>
      <c r="F450" t="s">
        <v>9</v>
      </c>
      <c r="P450" t="s">
        <v>963</v>
      </c>
      <c r="Q450" t="s">
        <v>964</v>
      </c>
      <c r="R450" s="3" t="s">
        <v>26</v>
      </c>
      <c r="S450" t="s">
        <v>27</v>
      </c>
      <c r="W450" s="3"/>
      <c r="X450" s="3"/>
      <c r="Y450" s="3"/>
      <c r="Z450" s="3"/>
      <c r="AA450" s="3"/>
      <c r="AB450" s="3"/>
      <c r="AC450" s="3"/>
      <c r="AD450" s="3" t="s">
        <v>9</v>
      </c>
      <c r="AE450" s="3"/>
      <c r="AF450" s="3"/>
      <c r="AG450" s="12">
        <f>COUNTIF(Table13[[#This Row],[Catalogue of the Museum of London Antiquities 1854]:[Illustrations of Roman London 1859]],"=y")</f>
        <v>1</v>
      </c>
      <c r="AH450" s="12" t="str">
        <f>CONCATENATE(Table13[[#This Row],[Surname]],", ",Table13[[#This Row],[First name]])</f>
        <v>Jackson, Keith</v>
      </c>
    </row>
    <row r="451" spans="1:34" x14ac:dyDescent="0.25">
      <c r="A451" t="s">
        <v>960</v>
      </c>
      <c r="B451" t="s">
        <v>965</v>
      </c>
      <c r="C451" t="s">
        <v>24</v>
      </c>
      <c r="E451" t="s">
        <v>9</v>
      </c>
      <c r="I451" t="s">
        <v>48</v>
      </c>
      <c r="Q451" t="s">
        <v>127</v>
      </c>
      <c r="R451" s="3" t="s">
        <v>128</v>
      </c>
      <c r="S451" t="s">
        <v>27</v>
      </c>
      <c r="W451" s="3"/>
      <c r="X451" s="3"/>
      <c r="Y451" s="3"/>
      <c r="Z451" s="3"/>
      <c r="AA451" s="3"/>
      <c r="AB451" s="3"/>
      <c r="AC451" s="3"/>
      <c r="AD451" s="3" t="s">
        <v>9</v>
      </c>
      <c r="AE451" s="3"/>
      <c r="AF451" s="3"/>
      <c r="AG451" s="12">
        <f>COUNTIF(Table13[[#This Row],[Catalogue of the Museum of London Antiquities 1854]:[Illustrations of Roman London 1859]],"=y")</f>
        <v>1</v>
      </c>
      <c r="AH451" s="12" t="str">
        <f>CONCATENATE(Table13[[#This Row],[Surname]],", ",Table13[[#This Row],[First name]])</f>
        <v>Jackson, Stephen</v>
      </c>
    </row>
    <row r="452" spans="1:34" hidden="1" x14ac:dyDescent="0.25">
      <c r="A452" t="s">
        <v>966</v>
      </c>
      <c r="B452" t="s">
        <v>72</v>
      </c>
      <c r="C452" t="s">
        <v>967</v>
      </c>
      <c r="P452" t="s">
        <v>968</v>
      </c>
      <c r="Q452" t="s">
        <v>16</v>
      </c>
      <c r="R452" s="3" t="s">
        <v>16</v>
      </c>
      <c r="S452" t="s">
        <v>27</v>
      </c>
      <c r="W452" s="3" t="s">
        <v>9</v>
      </c>
      <c r="X452" s="3" t="s">
        <v>9</v>
      </c>
      <c r="Y452" s="3"/>
      <c r="Z452" s="3"/>
      <c r="AA452" s="3"/>
      <c r="AB452" s="3"/>
      <c r="AC452" s="3"/>
      <c r="AD452" s="3" t="s">
        <v>9</v>
      </c>
      <c r="AE452" s="3"/>
      <c r="AF452" s="3"/>
      <c r="AG452" s="12">
        <f>COUNTIF(Table13[[#This Row],[Catalogue of the Museum of London Antiquities 1854]:[Illustrations of Roman London 1859]],"=y")</f>
        <v>3</v>
      </c>
      <c r="AH452" s="12" t="str">
        <f>CONCATENATE(Table13[[#This Row],[Surname]],", ",Table13[[#This Row],[First name]])</f>
        <v>Jacobs, William</v>
      </c>
    </row>
    <row r="453" spans="1:34" hidden="1" x14ac:dyDescent="0.25">
      <c r="A453" t="s">
        <v>113</v>
      </c>
      <c r="B453" t="s">
        <v>113</v>
      </c>
      <c r="J453" t="s">
        <v>9</v>
      </c>
      <c r="P453" t="s">
        <v>1562</v>
      </c>
      <c r="Q453" t="s">
        <v>448</v>
      </c>
      <c r="R453" s="3" t="s">
        <v>449</v>
      </c>
      <c r="S453" t="s">
        <v>27</v>
      </c>
      <c r="W453" s="3"/>
      <c r="X453" s="3"/>
      <c r="Y453" s="3" t="s">
        <v>9</v>
      </c>
      <c r="Z453" s="3" t="s">
        <v>9</v>
      </c>
      <c r="AA453" s="3" t="s">
        <v>9</v>
      </c>
      <c r="AB453" s="3" t="s">
        <v>9</v>
      </c>
      <c r="AC453" s="3"/>
      <c r="AD453" s="3"/>
      <c r="AE453" s="3"/>
      <c r="AF453" s="3" t="s">
        <v>9</v>
      </c>
      <c r="AG453" s="12">
        <f>COUNTIF(Table13[[#This Row],[Catalogue of the Museum of London Antiquities 1854]:[Illustrations of Roman London 1859]],"=y")</f>
        <v>5</v>
      </c>
      <c r="AH453" s="12" t="str">
        <f>CONCATENATE(Table13[[#This Row],[Surname]],", ",Table13[[#This Row],[First name]])</f>
        <v>James, James</v>
      </c>
    </row>
    <row r="454" spans="1:34" x14ac:dyDescent="0.25">
      <c r="A454" t="s">
        <v>113</v>
      </c>
      <c r="B454" t="s">
        <v>66</v>
      </c>
      <c r="C454" t="s">
        <v>24</v>
      </c>
      <c r="E454" t="s">
        <v>9</v>
      </c>
      <c r="J454" t="s">
        <v>9</v>
      </c>
      <c r="P454" t="s">
        <v>1662</v>
      </c>
      <c r="Q454" t="s">
        <v>610</v>
      </c>
      <c r="R454" s="3" t="s">
        <v>3252</v>
      </c>
      <c r="S454" t="s">
        <v>27</v>
      </c>
      <c r="W454" s="3"/>
      <c r="X454" s="3"/>
      <c r="Y454" s="3"/>
      <c r="Z454" s="3"/>
      <c r="AA454" s="3"/>
      <c r="AB454" s="3"/>
      <c r="AC454" s="3" t="s">
        <v>9</v>
      </c>
      <c r="AD454" s="3"/>
      <c r="AE454" s="3"/>
      <c r="AF454" s="3"/>
      <c r="AG454" s="12">
        <f>COUNTIF(Table13[[#This Row],[Catalogue of the Museum of London Antiquities 1854]:[Illustrations of Roman London 1859]],"=y")</f>
        <v>1</v>
      </c>
      <c r="AH454" s="12" t="str">
        <f>CONCATENATE(Table13[[#This Row],[Surname]],", ",Table13[[#This Row],[First name]])</f>
        <v>James, Thomas</v>
      </c>
    </row>
    <row r="455" spans="1:34" hidden="1" x14ac:dyDescent="0.25">
      <c r="A455" t="s">
        <v>2002</v>
      </c>
      <c r="B455" t="s">
        <v>2003</v>
      </c>
      <c r="P455" t="s">
        <v>2004</v>
      </c>
      <c r="Q455" t="s">
        <v>16</v>
      </c>
      <c r="R455" s="3" t="s">
        <v>16</v>
      </c>
      <c r="S455" t="s">
        <v>27</v>
      </c>
      <c r="W455" s="3"/>
      <c r="X455" s="3"/>
      <c r="Y455" s="3"/>
      <c r="Z455" s="3"/>
      <c r="AA455" s="3"/>
      <c r="AB455" s="3"/>
      <c r="AC455" s="3"/>
      <c r="AD455" s="3"/>
      <c r="AE455" s="3"/>
      <c r="AF455" s="3" t="s">
        <v>9</v>
      </c>
      <c r="AG455" s="12">
        <f>COUNTIF(Table13[[#This Row],[Catalogue of the Museum of London Antiquities 1854]:[Illustrations of Roman London 1859]],"=y")</f>
        <v>1</v>
      </c>
      <c r="AH455" s="12" t="str">
        <f>CONCATENATE(Table13[[#This Row],[Surname]],", ",Table13[[#This Row],[First name]])</f>
        <v>Jay, J Livingston</v>
      </c>
    </row>
    <row r="456" spans="1:34" x14ac:dyDescent="0.25">
      <c r="A456" t="s">
        <v>450</v>
      </c>
      <c r="B456" t="s">
        <v>125</v>
      </c>
      <c r="C456" t="s">
        <v>24</v>
      </c>
      <c r="E456" t="s">
        <v>9</v>
      </c>
      <c r="I456" t="s">
        <v>862</v>
      </c>
      <c r="P456" t="s">
        <v>451</v>
      </c>
      <c r="Q456" t="s">
        <v>184</v>
      </c>
      <c r="R456" s="3" t="s">
        <v>185</v>
      </c>
      <c r="S456" t="s">
        <v>27</v>
      </c>
      <c r="V456" t="s">
        <v>9</v>
      </c>
      <c r="W456" s="3" t="s">
        <v>9</v>
      </c>
      <c r="X456" s="3" t="s">
        <v>9</v>
      </c>
      <c r="Y456" s="3" t="s">
        <v>9</v>
      </c>
      <c r="Z456" s="3" t="s">
        <v>9</v>
      </c>
      <c r="AA456" s="3" t="s">
        <v>9</v>
      </c>
      <c r="AB456" s="3" t="s">
        <v>9</v>
      </c>
      <c r="AC456" s="3"/>
      <c r="AD456" s="3" t="s">
        <v>9</v>
      </c>
      <c r="AE456" s="3"/>
      <c r="AF456" s="3"/>
      <c r="AG456" s="12">
        <f>COUNTIF(Table13[[#This Row],[Catalogue of the Museum of London Antiquities 1854]:[Illustrations of Roman London 1859]],"=y")</f>
        <v>8</v>
      </c>
      <c r="AH456" s="12" t="str">
        <f>CONCATENATE(Table13[[#This Row],[Surname]],", ",Table13[[#This Row],[First name]])</f>
        <v>Jenkins, Henry</v>
      </c>
    </row>
    <row r="457" spans="1:34" hidden="1" x14ac:dyDescent="0.25">
      <c r="A457" t="s">
        <v>455</v>
      </c>
      <c r="B457" t="s">
        <v>969</v>
      </c>
      <c r="C457" t="s">
        <v>1663</v>
      </c>
      <c r="P457" s="3" t="s">
        <v>2299</v>
      </c>
      <c r="Q457" s="3" t="s">
        <v>16</v>
      </c>
      <c r="R457" s="3" t="s">
        <v>16</v>
      </c>
      <c r="S457" t="s">
        <v>27</v>
      </c>
      <c r="W457" s="3"/>
      <c r="X457" s="3" t="s">
        <v>9</v>
      </c>
      <c r="Y457" s="3"/>
      <c r="Z457" s="3"/>
      <c r="AA457" s="3"/>
      <c r="AB457" s="3"/>
      <c r="AC457" s="3" t="s">
        <v>9</v>
      </c>
      <c r="AD457" s="3" t="s">
        <v>9</v>
      </c>
      <c r="AE457" s="3"/>
      <c r="AF457" s="3"/>
      <c r="AG457" s="12">
        <f>COUNTIF(Table13[[#This Row],[Catalogue of the Museum of London Antiquities 1854]:[Illustrations of Roman London 1859]],"=y")</f>
        <v>3</v>
      </c>
      <c r="AH457" s="12" t="str">
        <f>CONCATENATE(Table13[[#This Row],[Surname]],", ",Table13[[#This Row],[First name]])</f>
        <v>Jessop, Charles Moore</v>
      </c>
    </row>
    <row r="458" spans="1:34" x14ac:dyDescent="0.25">
      <c r="A458" t="s">
        <v>455</v>
      </c>
      <c r="B458" t="s">
        <v>66</v>
      </c>
      <c r="C458" t="s">
        <v>456</v>
      </c>
      <c r="E458" t="s">
        <v>9</v>
      </c>
      <c r="I458" t="s">
        <v>73</v>
      </c>
      <c r="P458" t="s">
        <v>457</v>
      </c>
      <c r="Q458" t="s">
        <v>219</v>
      </c>
      <c r="R458" s="3" t="s">
        <v>3252</v>
      </c>
      <c r="S458" t="s">
        <v>27</v>
      </c>
      <c r="V458" t="s">
        <v>9</v>
      </c>
      <c r="W458" s="3" t="s">
        <v>9</v>
      </c>
      <c r="X458" s="3" t="s">
        <v>9</v>
      </c>
      <c r="Y458" s="3" t="s">
        <v>9</v>
      </c>
      <c r="Z458" s="3" t="s">
        <v>9</v>
      </c>
      <c r="AA458" s="3" t="s">
        <v>9</v>
      </c>
      <c r="AB458" s="3" t="s">
        <v>9</v>
      </c>
      <c r="AC458" s="3"/>
      <c r="AD458" s="3" t="s">
        <v>9</v>
      </c>
      <c r="AE458" s="3"/>
      <c r="AF458" s="3"/>
      <c r="AG458" s="12">
        <f>COUNTIF(Table13[[#This Row],[Catalogue of the Museum of London Antiquities 1854]:[Illustrations of Roman London 1859]],"=y")</f>
        <v>8</v>
      </c>
      <c r="AH458" s="12" t="str">
        <f>CONCATENATE(Table13[[#This Row],[Surname]],", ",Table13[[#This Row],[First name]])</f>
        <v>Jessop, Thomas</v>
      </c>
    </row>
    <row r="459" spans="1:34" hidden="1" x14ac:dyDescent="0.25">
      <c r="A459" s="3" t="s">
        <v>452</v>
      </c>
      <c r="B459" s="3" t="s">
        <v>453</v>
      </c>
      <c r="C459" s="3"/>
      <c r="D459" s="3" t="s">
        <v>9</v>
      </c>
      <c r="E459" s="3"/>
      <c r="F459" s="3"/>
      <c r="G459" s="3"/>
      <c r="H459" s="3"/>
      <c r="I459" s="3"/>
      <c r="J459" s="3" t="s">
        <v>9</v>
      </c>
      <c r="K459" s="3"/>
      <c r="L459" s="3"/>
      <c r="M459" s="3"/>
      <c r="N459" s="3"/>
      <c r="O459" s="3"/>
      <c r="P459" s="3" t="s">
        <v>3238</v>
      </c>
      <c r="Q459" s="3" t="s">
        <v>454</v>
      </c>
      <c r="R459" s="3" t="s">
        <v>63</v>
      </c>
      <c r="S459" s="3" t="s">
        <v>27</v>
      </c>
      <c r="T459" s="3" t="s">
        <v>9</v>
      </c>
      <c r="U459" s="3"/>
      <c r="V459" s="3" t="s">
        <v>9</v>
      </c>
      <c r="W459" s="3"/>
      <c r="X459" s="3" t="s">
        <v>9</v>
      </c>
      <c r="Y459" s="3" t="s">
        <v>9</v>
      </c>
      <c r="Z459" s="3" t="s">
        <v>9</v>
      </c>
      <c r="AA459" s="3" t="s">
        <v>9</v>
      </c>
      <c r="AB459" s="3" t="s">
        <v>9</v>
      </c>
      <c r="AC459" s="3" t="s">
        <v>9</v>
      </c>
      <c r="AD459" s="3" t="s">
        <v>9</v>
      </c>
      <c r="AE459" s="3"/>
      <c r="AF459" s="3" t="s">
        <v>9</v>
      </c>
      <c r="AG459" s="12">
        <f>COUNTIF(Table13[[#This Row],[Catalogue of the Museum of London Antiquities 1854]:[Illustrations of Roman London 1859]],"=y")</f>
        <v>9</v>
      </c>
      <c r="AH459" s="12" t="str">
        <f>CONCATENATE(Table13[[#This Row],[Surname]],", ",Table13[[#This Row],[First name]])</f>
        <v>Jewitt, Llewellynn</v>
      </c>
    </row>
    <row r="460" spans="1:34" hidden="1" x14ac:dyDescent="0.25">
      <c r="A460" t="s">
        <v>458</v>
      </c>
      <c r="B460" t="s">
        <v>459</v>
      </c>
      <c r="P460" t="s">
        <v>1130</v>
      </c>
      <c r="Q460" t="s">
        <v>92</v>
      </c>
      <c r="R460" s="3" t="s">
        <v>68</v>
      </c>
      <c r="S460" t="s">
        <v>27</v>
      </c>
      <c r="V460" t="s">
        <v>9</v>
      </c>
      <c r="W460" s="3"/>
      <c r="X460" s="3" t="s">
        <v>9</v>
      </c>
      <c r="Y460" s="3" t="s">
        <v>9</v>
      </c>
      <c r="Z460" s="3" t="s">
        <v>9</v>
      </c>
      <c r="AA460" s="3" t="s">
        <v>9</v>
      </c>
      <c r="AB460" s="3"/>
      <c r="AC460" s="3"/>
      <c r="AD460" s="3"/>
      <c r="AE460" s="3"/>
      <c r="AF460" s="3" t="s">
        <v>9</v>
      </c>
      <c r="AG460" s="12">
        <f>COUNTIF(Table13[[#This Row],[Catalogue of the Museum of London Antiquities 1854]:[Illustrations of Roman London 1859]],"=y")</f>
        <v>6</v>
      </c>
      <c r="AH460" s="12" t="str">
        <f>CONCATENATE(Table13[[#This Row],[Surname]],", ",Table13[[#This Row],[First name]])</f>
        <v>Johnson, Goddard</v>
      </c>
    </row>
    <row r="461" spans="1:34" hidden="1" x14ac:dyDescent="0.25">
      <c r="A461" t="s">
        <v>1568</v>
      </c>
      <c r="B461" t="s">
        <v>1334</v>
      </c>
      <c r="P461" t="s">
        <v>1569</v>
      </c>
      <c r="Q461" t="s">
        <v>16</v>
      </c>
      <c r="R461" s="3" t="s">
        <v>16</v>
      </c>
      <c r="S461" t="s">
        <v>27</v>
      </c>
      <c r="W461" s="3"/>
      <c r="X461" s="3"/>
      <c r="Y461" s="3"/>
      <c r="Z461" s="3"/>
      <c r="AA461" s="3"/>
      <c r="AB461" s="3" t="s">
        <v>9</v>
      </c>
      <c r="AC461" s="3"/>
      <c r="AD461" s="3"/>
      <c r="AE461" s="3"/>
      <c r="AF461" s="3"/>
      <c r="AG461" s="12">
        <f>COUNTIF(Table13[[#This Row],[Catalogue of the Museum of London Antiquities 1854]:[Illustrations of Roman London 1859]],"=y")</f>
        <v>1</v>
      </c>
      <c r="AH461" s="12" t="str">
        <f>CONCATENATE(Table13[[#This Row],[Surname]],", ",Table13[[#This Row],[First name]])</f>
        <v>Johnston, W H</v>
      </c>
    </row>
    <row r="462" spans="1:34" hidden="1" x14ac:dyDescent="0.25">
      <c r="A462" t="s">
        <v>460</v>
      </c>
      <c r="B462" t="s">
        <v>29</v>
      </c>
      <c r="C462" t="s">
        <v>1664</v>
      </c>
      <c r="Q462" t="s">
        <v>1665</v>
      </c>
      <c r="R462" s="3" t="s">
        <v>468</v>
      </c>
      <c r="S462" t="s">
        <v>27</v>
      </c>
      <c r="W462" s="3"/>
      <c r="X462" s="3"/>
      <c r="Y462" s="3"/>
      <c r="Z462" s="3"/>
      <c r="AA462" s="3"/>
      <c r="AB462" s="3"/>
      <c r="AC462" s="3" t="s">
        <v>9</v>
      </c>
      <c r="AD462" s="3"/>
      <c r="AE462" s="3"/>
      <c r="AF462" s="3"/>
      <c r="AG462" s="12">
        <f>COUNTIF(Table13[[#This Row],[Catalogue of the Museum of London Antiquities 1854]:[Illustrations of Roman London 1859]],"=y")</f>
        <v>1</v>
      </c>
      <c r="AH462" s="12" t="str">
        <f>CONCATENATE(Table13[[#This Row],[Surname]],", ",Table13[[#This Row],[First name]])</f>
        <v>Jolliffe, Charles</v>
      </c>
    </row>
    <row r="463" spans="1:34" hidden="1" x14ac:dyDescent="0.25">
      <c r="A463" t="s">
        <v>460</v>
      </c>
      <c r="B463" t="s">
        <v>11</v>
      </c>
      <c r="C463" t="s">
        <v>463</v>
      </c>
      <c r="P463" t="s">
        <v>2006</v>
      </c>
      <c r="R463" s="3"/>
      <c r="S463" t="s">
        <v>464</v>
      </c>
      <c r="V463" t="s">
        <v>9</v>
      </c>
      <c r="W463" s="3"/>
      <c r="X463" s="3"/>
      <c r="Y463" s="3" t="s">
        <v>9</v>
      </c>
      <c r="Z463" s="3" t="s">
        <v>9</v>
      </c>
      <c r="AA463" s="3"/>
      <c r="AB463" s="3" t="s">
        <v>9</v>
      </c>
      <c r="AC463" s="3" t="s">
        <v>9</v>
      </c>
      <c r="AD463" s="3" t="s">
        <v>9</v>
      </c>
      <c r="AE463" s="3"/>
      <c r="AF463" s="3" t="s">
        <v>9</v>
      </c>
      <c r="AG463" s="12">
        <f>COUNTIF(Table13[[#This Row],[Catalogue of the Museum of London Antiquities 1854]:[Illustrations of Roman London 1859]],"=y")</f>
        <v>7</v>
      </c>
      <c r="AH463" s="12" t="str">
        <f>CONCATENATE(Table13[[#This Row],[Surname]],", ",Table13[[#This Row],[First name]])</f>
        <v>Jolliffe, John</v>
      </c>
    </row>
    <row r="464" spans="1:34" hidden="1" x14ac:dyDescent="0.25">
      <c r="A464" t="s">
        <v>460</v>
      </c>
      <c r="B464" t="s">
        <v>465</v>
      </c>
      <c r="C464" t="s">
        <v>2300</v>
      </c>
      <c r="P464" t="s">
        <v>970</v>
      </c>
      <c r="Q464" t="s">
        <v>467</v>
      </c>
      <c r="R464" s="3" t="s">
        <v>468</v>
      </c>
      <c r="S464" t="s">
        <v>27</v>
      </c>
      <c r="V464" t="s">
        <v>9</v>
      </c>
      <c r="W464" s="3"/>
      <c r="X464" s="3"/>
      <c r="Y464" s="3"/>
      <c r="Z464" s="3"/>
      <c r="AA464" s="3"/>
      <c r="AB464" s="3"/>
      <c r="AC464" s="3"/>
      <c r="AD464" s="3" t="s">
        <v>9</v>
      </c>
      <c r="AE464" s="3"/>
      <c r="AF464" s="3"/>
      <c r="AG464" s="12">
        <f>COUNTIF(Table13[[#This Row],[Catalogue of the Museum of London Antiquities 1854]:[Illustrations of Roman London 1859]],"=y")</f>
        <v>2</v>
      </c>
      <c r="AH464" s="12" t="str">
        <f>CONCATENATE(Table13[[#This Row],[Surname]],", ",Table13[[#This Row],[First name]])</f>
        <v>Jolliffe, Joseph Henry</v>
      </c>
    </row>
    <row r="465" spans="1:34" hidden="1" x14ac:dyDescent="0.25">
      <c r="A465" t="s">
        <v>460</v>
      </c>
      <c r="B465" t="s">
        <v>1564</v>
      </c>
      <c r="C465" t="s">
        <v>1563</v>
      </c>
      <c r="P465" t="s">
        <v>1565</v>
      </c>
      <c r="Q465" t="s">
        <v>1566</v>
      </c>
      <c r="R465" s="3" t="s">
        <v>468</v>
      </c>
      <c r="S465" t="s">
        <v>27</v>
      </c>
      <c r="W465" s="3"/>
      <c r="X465" s="3"/>
      <c r="Y465" s="3"/>
      <c r="Z465" s="3"/>
      <c r="AA465" s="3"/>
      <c r="AB465" s="3" t="s">
        <v>9</v>
      </c>
      <c r="AC465" s="3"/>
      <c r="AD465" s="3"/>
      <c r="AE465" s="3"/>
      <c r="AF465" s="3"/>
      <c r="AG465" s="12">
        <f>COUNTIF(Table13[[#This Row],[Catalogue of the Museum of London Antiquities 1854]:[Illustrations of Roman London 1859]],"=y")</f>
        <v>1</v>
      </c>
      <c r="AH465" s="12" t="str">
        <f>CONCATENATE(Table13[[#This Row],[Surname]],", ",Table13[[#This Row],[First name]])</f>
        <v>Jolliffe, St Angelo</v>
      </c>
    </row>
    <row r="466" spans="1:34" hidden="1" x14ac:dyDescent="0.25">
      <c r="A466" t="s">
        <v>460</v>
      </c>
      <c r="B466" t="s">
        <v>1504</v>
      </c>
      <c r="C466" t="s">
        <v>461</v>
      </c>
      <c r="P466" t="s">
        <v>462</v>
      </c>
      <c r="Q466" t="s">
        <v>16</v>
      </c>
      <c r="R466" s="3" t="s">
        <v>16</v>
      </c>
      <c r="S466" t="s">
        <v>27</v>
      </c>
      <c r="V466" t="s">
        <v>9</v>
      </c>
      <c r="W466" s="3"/>
      <c r="X466" s="3" t="s">
        <v>9</v>
      </c>
      <c r="Y466" s="3" t="s">
        <v>9</v>
      </c>
      <c r="Z466" s="3" t="s">
        <v>9</v>
      </c>
      <c r="AA466" s="3"/>
      <c r="AB466" s="3"/>
      <c r="AC466" s="3"/>
      <c r="AD466" s="3"/>
      <c r="AE466" s="3"/>
      <c r="AF466" s="3"/>
      <c r="AG466" s="12">
        <f>COUNTIF(Table13[[#This Row],[Catalogue of the Museum of London Antiquities 1854]:[Illustrations of Roman London 1859]],"=y")</f>
        <v>4</v>
      </c>
      <c r="AH466" s="12" t="str">
        <f>CONCATENATE(Table13[[#This Row],[Surname]],", ",Table13[[#This Row],[First name]])</f>
        <v>Jolliffe, R M</v>
      </c>
    </row>
    <row r="467" spans="1:34" hidden="1" x14ac:dyDescent="0.25">
      <c r="A467" t="s">
        <v>460</v>
      </c>
      <c r="B467" t="s">
        <v>1441</v>
      </c>
      <c r="C467" t="s">
        <v>2301</v>
      </c>
      <c r="Q467" t="s">
        <v>798</v>
      </c>
      <c r="R467" s="3" t="s">
        <v>468</v>
      </c>
      <c r="S467" t="s">
        <v>27</v>
      </c>
      <c r="W467" s="3" t="s">
        <v>9</v>
      </c>
      <c r="X467" s="3"/>
      <c r="Y467" s="3"/>
      <c r="Z467" s="3"/>
      <c r="AA467" s="3"/>
      <c r="AB467" s="3"/>
      <c r="AC467" s="3"/>
      <c r="AD467" s="3"/>
      <c r="AE467" s="3"/>
      <c r="AF467" s="3"/>
      <c r="AG467" s="12">
        <f>COUNTIF(Table13[[#This Row],[Catalogue of the Museum of London Antiquities 1854]:[Illustrations of Roman London 1859]],"=y")</f>
        <v>1</v>
      </c>
      <c r="AH467" s="12" t="str">
        <f>CONCATENATE(Table13[[#This Row],[Surname]],", ",Table13[[#This Row],[First name]])</f>
        <v>Jolliffe, W</v>
      </c>
    </row>
    <row r="468" spans="1:34" hidden="1" x14ac:dyDescent="0.25">
      <c r="A468" t="s">
        <v>469</v>
      </c>
      <c r="B468" t="s">
        <v>470</v>
      </c>
      <c r="C468" t="s">
        <v>971</v>
      </c>
      <c r="J468" t="s">
        <v>9</v>
      </c>
      <c r="M468" t="s">
        <v>9</v>
      </c>
      <c r="N468" t="s">
        <v>1301</v>
      </c>
      <c r="P468" t="s">
        <v>972</v>
      </c>
      <c r="Q468" t="s">
        <v>471</v>
      </c>
      <c r="R468" s="3" t="s">
        <v>111</v>
      </c>
      <c r="S468" t="s">
        <v>27</v>
      </c>
      <c r="T468" t="s">
        <v>9</v>
      </c>
      <c r="V468" t="s">
        <v>9</v>
      </c>
      <c r="W468" s="3"/>
      <c r="X468" s="3" t="s">
        <v>9</v>
      </c>
      <c r="Y468" s="3" t="s">
        <v>9</v>
      </c>
      <c r="Z468" s="3" t="s">
        <v>9</v>
      </c>
      <c r="AA468" s="3" t="s">
        <v>9</v>
      </c>
      <c r="AB468" s="3" t="s">
        <v>9</v>
      </c>
      <c r="AC468" s="3" t="s">
        <v>9</v>
      </c>
      <c r="AD468" s="3" t="s">
        <v>9</v>
      </c>
      <c r="AE468" s="3" t="s">
        <v>9</v>
      </c>
      <c r="AF468" s="3" t="s">
        <v>9</v>
      </c>
      <c r="AG468" s="12">
        <f>COUNTIF(Table13[[#This Row],[Catalogue of the Museum of London Antiquities 1854]:[Illustrations of Roman London 1859]],"=y")</f>
        <v>10</v>
      </c>
      <c r="AH468" s="12" t="str">
        <f>CONCATENATE(Table13[[#This Row],[Surname]],", ",Table13[[#This Row],[First name]])</f>
        <v>Jones, James Cove</v>
      </c>
    </row>
    <row r="469" spans="1:34" hidden="1" x14ac:dyDescent="0.25">
      <c r="A469" t="s">
        <v>469</v>
      </c>
      <c r="B469" t="s">
        <v>11</v>
      </c>
      <c r="P469" t="s">
        <v>1567</v>
      </c>
      <c r="Q469" t="s">
        <v>16</v>
      </c>
      <c r="R469" s="3" t="s">
        <v>16</v>
      </c>
      <c r="S469" t="s">
        <v>27</v>
      </c>
      <c r="V469" t="s">
        <v>9</v>
      </c>
      <c r="W469" s="3"/>
      <c r="X469" s="3"/>
      <c r="Y469" s="3" t="s">
        <v>9</v>
      </c>
      <c r="Z469" s="3" t="s">
        <v>9</v>
      </c>
      <c r="AA469" s="3" t="s">
        <v>9</v>
      </c>
      <c r="AB469" s="3" t="s">
        <v>9</v>
      </c>
      <c r="AC469" s="3"/>
      <c r="AD469" s="3" t="s">
        <v>9</v>
      </c>
      <c r="AE469" s="3"/>
      <c r="AF469" s="3"/>
      <c r="AG469" s="12">
        <f>COUNTIF(Table13[[#This Row],[Catalogue of the Museum of London Antiquities 1854]:[Illustrations of Roman London 1859]],"=y")</f>
        <v>6</v>
      </c>
      <c r="AH469" s="12" t="str">
        <f>CONCATENATE(Table13[[#This Row],[Surname]],", ",Table13[[#This Row],[First name]])</f>
        <v>Jones, John</v>
      </c>
    </row>
    <row r="470" spans="1:34" x14ac:dyDescent="0.25">
      <c r="A470" t="s">
        <v>469</v>
      </c>
      <c r="B470" t="s">
        <v>66</v>
      </c>
      <c r="C470" t="s">
        <v>24</v>
      </c>
      <c r="E470" t="s">
        <v>9</v>
      </c>
      <c r="Q470" t="s">
        <v>472</v>
      </c>
      <c r="R470" s="3" t="s">
        <v>68</v>
      </c>
      <c r="S470" t="s">
        <v>27</v>
      </c>
      <c r="V470" t="s">
        <v>9</v>
      </c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12">
        <f>COUNTIF(Table13[[#This Row],[Catalogue of the Museum of London Antiquities 1854]:[Illustrations of Roman London 1859]],"=y")</f>
        <v>1</v>
      </c>
      <c r="AH470" s="12" t="str">
        <f>CONCATENATE(Table13[[#This Row],[Surname]],", ",Table13[[#This Row],[First name]])</f>
        <v>Jones, Thomas</v>
      </c>
    </row>
    <row r="471" spans="1:34" hidden="1" x14ac:dyDescent="0.25">
      <c r="A471" t="s">
        <v>1341</v>
      </c>
      <c r="B471" t="s">
        <v>1342</v>
      </c>
      <c r="J471" t="s">
        <v>9</v>
      </c>
      <c r="M471" t="s">
        <v>9</v>
      </c>
      <c r="N471" t="s">
        <v>1301</v>
      </c>
      <c r="Q471" t="s">
        <v>640</v>
      </c>
      <c r="R471" s="3" t="s">
        <v>468</v>
      </c>
      <c r="S471" t="s">
        <v>27</v>
      </c>
      <c r="W471" s="3"/>
      <c r="X471" s="3"/>
      <c r="Y471" s="3" t="s">
        <v>9</v>
      </c>
      <c r="Z471" s="3" t="s">
        <v>9</v>
      </c>
      <c r="AA471" s="3" t="s">
        <v>9</v>
      </c>
      <c r="AB471" s="3" t="s">
        <v>9</v>
      </c>
      <c r="AC471" s="3"/>
      <c r="AD471" s="3"/>
      <c r="AE471" s="3"/>
      <c r="AF471" s="3"/>
      <c r="AG471" s="12">
        <f>COUNTIF(Table13[[#This Row],[Catalogue of the Museum of London Antiquities 1854]:[Illustrations of Roman London 1859]],"=y")</f>
        <v>4</v>
      </c>
      <c r="AH471" s="12" t="str">
        <f>CONCATENATE(Table13[[#This Row],[Surname]],", ",Table13[[#This Row],[First name]])</f>
        <v>Joyce, George Prince</v>
      </c>
    </row>
    <row r="472" spans="1:34" hidden="1" x14ac:dyDescent="0.25">
      <c r="A472" t="s">
        <v>973</v>
      </c>
      <c r="B472" t="s">
        <v>974</v>
      </c>
      <c r="Q472" t="s">
        <v>975</v>
      </c>
      <c r="R472" s="3" t="s">
        <v>26</v>
      </c>
      <c r="S472" t="s">
        <v>27</v>
      </c>
      <c r="W472" s="3"/>
      <c r="X472" s="3"/>
      <c r="Y472" s="3"/>
      <c r="Z472" s="3"/>
      <c r="AA472" s="3"/>
      <c r="AB472" s="3"/>
      <c r="AC472" s="3"/>
      <c r="AD472" s="3" t="s">
        <v>9</v>
      </c>
      <c r="AE472" s="3"/>
      <c r="AF472" s="3"/>
      <c r="AG472" s="12">
        <f>COUNTIF(Table13[[#This Row],[Catalogue of the Museum of London Antiquities 1854]:[Illustrations of Roman London 1859]],"=y")</f>
        <v>1</v>
      </c>
      <c r="AH472" s="12" t="str">
        <f>CONCATENATE(Table13[[#This Row],[Surname]],", ",Table13[[#This Row],[First name]])</f>
        <v>Karney, Gilbert John</v>
      </c>
    </row>
    <row r="473" spans="1:34" hidden="1" x14ac:dyDescent="0.25">
      <c r="A473" s="3" t="s">
        <v>473</v>
      </c>
      <c r="B473" s="3" t="s">
        <v>476</v>
      </c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 t="s">
        <v>233</v>
      </c>
      <c r="R473" s="3" t="s">
        <v>26</v>
      </c>
      <c r="S473" s="3" t="s">
        <v>27</v>
      </c>
      <c r="T473" s="3"/>
      <c r="U473" s="3"/>
      <c r="V473" s="3"/>
      <c r="W473" s="3"/>
      <c r="X473" s="3"/>
      <c r="Y473" s="3"/>
      <c r="Z473" s="3"/>
      <c r="AA473" s="3"/>
      <c r="AB473" s="3" t="s">
        <v>9</v>
      </c>
      <c r="AC473" s="3"/>
      <c r="AD473" s="3"/>
      <c r="AE473" s="3"/>
      <c r="AF473" s="3"/>
      <c r="AG473" s="12">
        <f>COUNTIF(Table13[[#This Row],[Catalogue of the Museum of London Antiquities 1854]:[Illustrations of Roman London 1859]],"=y")</f>
        <v>1</v>
      </c>
      <c r="AH473" s="12" t="str">
        <f>CONCATENATE(Table13[[#This Row],[Surname]],", ",Table13[[#This Row],[First name]])</f>
        <v>Keats, Edwin</v>
      </c>
    </row>
    <row r="474" spans="1:34" hidden="1" x14ac:dyDescent="0.25">
      <c r="A474" t="s">
        <v>473</v>
      </c>
      <c r="B474" t="s">
        <v>474</v>
      </c>
      <c r="P474" t="s">
        <v>475</v>
      </c>
      <c r="Q474" t="s">
        <v>16</v>
      </c>
      <c r="R474" s="3" t="s">
        <v>16</v>
      </c>
      <c r="S474" t="s">
        <v>27</v>
      </c>
      <c r="V474" t="s">
        <v>9</v>
      </c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12">
        <f>COUNTIF(Table13[[#This Row],[Catalogue of the Museum of London Antiquities 1854]:[Illustrations of Roman London 1859]],"=y")</f>
        <v>1</v>
      </c>
      <c r="AH474" s="12" t="str">
        <f>CONCATENATE(Table13[[#This Row],[Surname]],", ",Table13[[#This Row],[First name]])</f>
        <v>Keats, Frederik</v>
      </c>
    </row>
    <row r="475" spans="1:34" hidden="1" x14ac:dyDescent="0.25">
      <c r="A475" t="s">
        <v>1442</v>
      </c>
      <c r="B475" t="s">
        <v>1443</v>
      </c>
      <c r="Q475" t="s">
        <v>46</v>
      </c>
      <c r="R475" s="3" t="s">
        <v>468</v>
      </c>
      <c r="S475" t="s">
        <v>27</v>
      </c>
      <c r="W475" s="3"/>
      <c r="X475" s="3"/>
      <c r="Y475" s="3"/>
      <c r="Z475" s="3" t="s">
        <v>9</v>
      </c>
      <c r="AA475" s="3"/>
      <c r="AB475" s="3"/>
      <c r="AC475" s="3"/>
      <c r="AD475" s="3"/>
      <c r="AE475" s="3"/>
      <c r="AF475" s="3"/>
      <c r="AG475" s="12">
        <f>COUNTIF(Table13[[#This Row],[Catalogue of the Museum of London Antiquities 1854]:[Illustrations of Roman London 1859]],"=y")</f>
        <v>1</v>
      </c>
      <c r="AH475" s="12" t="str">
        <f>CONCATENATE(Table13[[#This Row],[Surname]],", ",Table13[[#This Row],[First name]])</f>
        <v>Keel, J Rushworth</v>
      </c>
    </row>
    <row r="476" spans="1:34" hidden="1" x14ac:dyDescent="0.25">
      <c r="A476" s="3" t="s">
        <v>1280</v>
      </c>
      <c r="B476" s="3" t="s">
        <v>476</v>
      </c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 t="s">
        <v>976</v>
      </c>
      <c r="Q476" s="3" t="s">
        <v>16</v>
      </c>
      <c r="R476" s="3" t="s">
        <v>16</v>
      </c>
      <c r="S476" s="3" t="s">
        <v>27</v>
      </c>
      <c r="T476" s="3"/>
      <c r="U476" s="3"/>
      <c r="V476" s="3" t="s">
        <v>9</v>
      </c>
      <c r="W476" s="3" t="s">
        <v>9</v>
      </c>
      <c r="X476" s="3" t="s">
        <v>9</v>
      </c>
      <c r="Y476" s="3" t="s">
        <v>9</v>
      </c>
      <c r="Z476" s="3" t="s">
        <v>9</v>
      </c>
      <c r="AA476" s="3" t="s">
        <v>9</v>
      </c>
      <c r="AB476" s="3"/>
      <c r="AC476" s="3"/>
      <c r="AD476" s="3" t="s">
        <v>9</v>
      </c>
      <c r="AE476" s="3" t="s">
        <v>9</v>
      </c>
      <c r="AF476" s="3" t="s">
        <v>9</v>
      </c>
      <c r="AG476" s="12">
        <f>COUNTIF(Table13[[#This Row],[Catalogue of the Museum of London Antiquities 1854]:[Illustrations of Roman London 1859]],"=y")</f>
        <v>9</v>
      </c>
      <c r="AH476" s="12" t="str">
        <f>CONCATENATE(Table13[[#This Row],[Surname]],", ",Table13[[#This Row],[First name]])</f>
        <v>Keets, Edwin</v>
      </c>
    </row>
    <row r="477" spans="1:34" x14ac:dyDescent="0.25">
      <c r="A477" t="s">
        <v>477</v>
      </c>
      <c r="B477" t="s">
        <v>749</v>
      </c>
      <c r="C477" t="s">
        <v>24</v>
      </c>
      <c r="E477" t="s">
        <v>9</v>
      </c>
      <c r="I477" t="s">
        <v>48</v>
      </c>
      <c r="J477" t="s">
        <v>9</v>
      </c>
      <c r="P477" t="s">
        <v>1343</v>
      </c>
      <c r="Q477" t="s">
        <v>46</v>
      </c>
      <c r="R477" s="3" t="s">
        <v>468</v>
      </c>
      <c r="S477" t="s">
        <v>27</v>
      </c>
      <c r="W477" s="3"/>
      <c r="X477" s="3"/>
      <c r="Y477" s="3" t="s">
        <v>9</v>
      </c>
      <c r="Z477" s="3" t="s">
        <v>9</v>
      </c>
      <c r="AA477" s="3" t="s">
        <v>9</v>
      </c>
      <c r="AB477" s="3" t="s">
        <v>9</v>
      </c>
      <c r="AC477" s="3"/>
      <c r="AD477" s="3"/>
      <c r="AE477" s="3"/>
      <c r="AF477" s="3"/>
      <c r="AG477" s="12">
        <f>COUNTIF(Table13[[#This Row],[Catalogue of the Museum of London Antiquities 1854]:[Illustrations of Roman London 1859]],"=y")</f>
        <v>4</v>
      </c>
      <c r="AH477" s="12" t="str">
        <f>CONCATENATE(Table13[[#This Row],[Surname]],", ",Table13[[#This Row],[First name]])</f>
        <v>Kell, Edmund</v>
      </c>
    </row>
    <row r="478" spans="1:34" hidden="1" x14ac:dyDescent="0.25">
      <c r="A478" t="s">
        <v>477</v>
      </c>
      <c r="B478" t="s">
        <v>72</v>
      </c>
      <c r="C478" t="s">
        <v>1763</v>
      </c>
      <c r="J478" t="s">
        <v>9</v>
      </c>
      <c r="P478" t="s">
        <v>145</v>
      </c>
      <c r="Q478" t="s">
        <v>12</v>
      </c>
      <c r="R478" s="3" t="s">
        <v>2061</v>
      </c>
      <c r="S478" t="s">
        <v>27</v>
      </c>
      <c r="V478" t="s">
        <v>9</v>
      </c>
      <c r="W478" s="3"/>
      <c r="X478" s="3"/>
      <c r="Y478" s="3" t="s">
        <v>9</v>
      </c>
      <c r="Z478" s="3" t="s">
        <v>9</v>
      </c>
      <c r="AA478" s="3" t="s">
        <v>9</v>
      </c>
      <c r="AB478" s="3" t="s">
        <v>9</v>
      </c>
      <c r="AC478" s="3"/>
      <c r="AD478" s="3"/>
      <c r="AE478" s="3" t="s">
        <v>9</v>
      </c>
      <c r="AF478" s="3" t="s">
        <v>9</v>
      </c>
      <c r="AG478" s="12">
        <f>COUNTIF(Table13[[#This Row],[Catalogue of the Museum of London Antiquities 1854]:[Illustrations of Roman London 1859]],"=y")</f>
        <v>7</v>
      </c>
      <c r="AH478" s="12" t="str">
        <f>CONCATENATE(Table13[[#This Row],[Surname]],", ",Table13[[#This Row],[First name]])</f>
        <v>Kell, William</v>
      </c>
    </row>
    <row r="479" spans="1:34" hidden="1" x14ac:dyDescent="0.25">
      <c r="A479" t="s">
        <v>1344</v>
      </c>
      <c r="B479" t="s">
        <v>113</v>
      </c>
      <c r="D479" t="s">
        <v>9</v>
      </c>
      <c r="I479" t="s">
        <v>73</v>
      </c>
      <c r="Q479" t="s">
        <v>1345</v>
      </c>
      <c r="R479" s="3" t="s">
        <v>400</v>
      </c>
      <c r="S479" t="s">
        <v>27</v>
      </c>
      <c r="W479" s="3"/>
      <c r="X479" s="3"/>
      <c r="Y479" s="3" t="s">
        <v>9</v>
      </c>
      <c r="Z479" s="3" t="s">
        <v>9</v>
      </c>
      <c r="AA479" s="3" t="s">
        <v>9</v>
      </c>
      <c r="AB479" s="3" t="s">
        <v>9</v>
      </c>
      <c r="AC479" s="3" t="s">
        <v>9</v>
      </c>
      <c r="AD479" s="3"/>
      <c r="AE479" s="3"/>
      <c r="AF479" s="3"/>
      <c r="AG479" s="12">
        <f>COUNTIF(Table13[[#This Row],[Catalogue of the Museum of London Antiquities 1854]:[Illustrations of Roman London 1859]],"=y")</f>
        <v>5</v>
      </c>
      <c r="AH479" s="12" t="str">
        <f>CONCATENATE(Table13[[#This Row],[Surname]],", ",Table13[[#This Row],[First name]])</f>
        <v>Kendrick, James</v>
      </c>
    </row>
    <row r="480" spans="1:34" hidden="1" x14ac:dyDescent="0.25">
      <c r="A480" t="s">
        <v>478</v>
      </c>
      <c r="C480" t="s">
        <v>369</v>
      </c>
      <c r="P480" t="s">
        <v>982</v>
      </c>
      <c r="Q480" t="s">
        <v>136</v>
      </c>
      <c r="R480" s="3" t="s">
        <v>26</v>
      </c>
      <c r="S480" t="s">
        <v>27</v>
      </c>
      <c r="W480" s="3"/>
      <c r="X480" s="3"/>
      <c r="Y480" s="3"/>
      <c r="Z480" s="3"/>
      <c r="AA480" s="3"/>
      <c r="AB480" s="3"/>
      <c r="AC480" s="3"/>
      <c r="AD480" s="3" t="s">
        <v>9</v>
      </c>
      <c r="AE480" s="3"/>
      <c r="AF480" s="3" t="s">
        <v>9</v>
      </c>
      <c r="AG480" s="12">
        <f>COUNTIF(Table13[[#This Row],[Catalogue of the Museum of London Antiquities 1854]:[Illustrations of Roman London 1859]],"=y")</f>
        <v>2</v>
      </c>
      <c r="AH480" s="12" t="str">
        <f>CONCATENATE(Table13[[#This Row],[Surname]],", ",Table13[[#This Row],[First name]])</f>
        <v xml:space="preserve">Kenrick, </v>
      </c>
    </row>
    <row r="481" spans="1:34" x14ac:dyDescent="0.25">
      <c r="A481" s="3" t="s">
        <v>478</v>
      </c>
      <c r="B481" s="3" t="s">
        <v>11</v>
      </c>
      <c r="C481" s="3" t="s">
        <v>24</v>
      </c>
      <c r="D481" s="3" t="s">
        <v>9</v>
      </c>
      <c r="E481" s="3" t="s">
        <v>9</v>
      </c>
      <c r="F481" s="3"/>
      <c r="G481" s="3"/>
      <c r="H481" s="3"/>
      <c r="I481" s="3" t="s">
        <v>48</v>
      </c>
      <c r="J481" s="3" t="s">
        <v>9</v>
      </c>
      <c r="K481" s="3"/>
      <c r="L481" s="3"/>
      <c r="M481" s="3"/>
      <c r="N481" s="3"/>
      <c r="O481" s="3"/>
      <c r="P481" s="3"/>
      <c r="Q481" s="3" t="s">
        <v>219</v>
      </c>
      <c r="R481" s="3" t="s">
        <v>3252</v>
      </c>
      <c r="S481" s="3" t="s">
        <v>27</v>
      </c>
      <c r="T481" s="3"/>
      <c r="U481" s="3"/>
      <c r="V481" s="3" t="s">
        <v>9</v>
      </c>
      <c r="W481" s="3"/>
      <c r="X481" s="3"/>
      <c r="Y481" s="3"/>
      <c r="Z481" s="3"/>
      <c r="AA481" s="3"/>
      <c r="AB481" s="3" t="s">
        <v>9</v>
      </c>
      <c r="AC481" s="3" t="s">
        <v>9</v>
      </c>
      <c r="AD481" s="3"/>
      <c r="AE481" s="3" t="s">
        <v>9</v>
      </c>
      <c r="AF481" s="3"/>
      <c r="AG481" s="12">
        <f>COUNTIF(Table13[[#This Row],[Catalogue of the Museum of London Antiquities 1854]:[Illustrations of Roman London 1859]],"=y")</f>
        <v>4</v>
      </c>
      <c r="AH481" s="12" t="str">
        <f>CONCATENATE(Table13[[#This Row],[Surname]],", ",Table13[[#This Row],[First name]])</f>
        <v>Kenrick, John</v>
      </c>
    </row>
    <row r="482" spans="1:34" x14ac:dyDescent="0.25">
      <c r="A482" t="s">
        <v>479</v>
      </c>
      <c r="B482" t="s">
        <v>480</v>
      </c>
      <c r="C482" t="s">
        <v>24</v>
      </c>
      <c r="E482" t="s">
        <v>9</v>
      </c>
      <c r="I482" t="s">
        <v>48</v>
      </c>
      <c r="J482" t="s">
        <v>9</v>
      </c>
      <c r="Q482" t="s">
        <v>50</v>
      </c>
      <c r="R482" s="3" t="s">
        <v>222</v>
      </c>
      <c r="S482" t="s">
        <v>27</v>
      </c>
      <c r="V482" t="s">
        <v>9</v>
      </c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12">
        <f>COUNTIF(Table13[[#This Row],[Catalogue of the Museum of London Antiquities 1854]:[Illustrations of Roman London 1859]],"=y")</f>
        <v>1</v>
      </c>
      <c r="AH482" s="12" t="str">
        <f>CONCATENATE(Table13[[#This Row],[Surname]],", ",Table13[[#This Row],[First name]])</f>
        <v>Kerrich, Richard Edward</v>
      </c>
    </row>
    <row r="483" spans="1:34" hidden="1" x14ac:dyDescent="0.25">
      <c r="A483" s="3" t="s">
        <v>978</v>
      </c>
      <c r="B483" s="3" t="s">
        <v>979</v>
      </c>
      <c r="C483" s="3"/>
      <c r="D483" s="3" t="s">
        <v>9</v>
      </c>
      <c r="E483" s="3"/>
      <c r="F483" s="3"/>
      <c r="G483" s="3"/>
      <c r="H483" s="3"/>
      <c r="I483" s="3" t="s">
        <v>48</v>
      </c>
      <c r="J483" s="3"/>
      <c r="K483" s="3"/>
      <c r="L483" s="3"/>
      <c r="M483" s="3"/>
      <c r="N483" s="3" t="s">
        <v>2302</v>
      </c>
      <c r="O483" s="3"/>
      <c r="P483" s="3" t="s">
        <v>980</v>
      </c>
      <c r="Q483" s="3" t="s">
        <v>981</v>
      </c>
      <c r="R483" s="3" t="s">
        <v>16</v>
      </c>
      <c r="S483" s="3" t="s">
        <v>27</v>
      </c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 t="s">
        <v>9</v>
      </c>
      <c r="AE483" s="3"/>
      <c r="AF483" s="3"/>
      <c r="AG483" s="12">
        <f>COUNTIF(Table13[[#This Row],[Catalogue of the Museum of London Antiquities 1854]:[Illustrations of Roman London 1859]],"=y")</f>
        <v>1</v>
      </c>
      <c r="AH483" s="12" t="str">
        <f>CONCATENATE(Table13[[#This Row],[Surname]],", ",Table13[[#This Row],[First name]])</f>
        <v>Kemble, John Mitchell</v>
      </c>
    </row>
    <row r="484" spans="1:34" hidden="1" x14ac:dyDescent="0.25">
      <c r="A484" t="s">
        <v>26</v>
      </c>
      <c r="B484" t="s">
        <v>977</v>
      </c>
      <c r="P484" t="s">
        <v>481</v>
      </c>
      <c r="Q484" t="s">
        <v>482</v>
      </c>
      <c r="R484" s="3" t="s">
        <v>128</v>
      </c>
      <c r="S484" t="s">
        <v>27</v>
      </c>
      <c r="V484" t="s">
        <v>9</v>
      </c>
      <c r="W484" s="3"/>
      <c r="X484" s="3"/>
      <c r="Y484" s="3"/>
      <c r="Z484" s="3"/>
      <c r="AA484" s="3"/>
      <c r="AB484" s="3"/>
      <c r="AC484" s="3"/>
      <c r="AD484" s="3" t="s">
        <v>9</v>
      </c>
      <c r="AE484" s="3"/>
      <c r="AF484" s="3"/>
      <c r="AG484" s="12">
        <f>COUNTIF(Table13[[#This Row],[Catalogue of the Museum of London Antiquities 1854]:[Illustrations of Roman London 1859]],"=y")</f>
        <v>2</v>
      </c>
      <c r="AH484" s="12" t="str">
        <f>CONCATENATE(Table13[[#This Row],[Surname]],", ",Table13[[#This Row],[First name]])</f>
        <v>Kent, James Henry</v>
      </c>
    </row>
    <row r="485" spans="1:34" hidden="1" x14ac:dyDescent="0.25">
      <c r="A485" t="s">
        <v>983</v>
      </c>
      <c r="B485" t="s">
        <v>984</v>
      </c>
      <c r="D485" t="s">
        <v>9</v>
      </c>
      <c r="P485" t="s">
        <v>985</v>
      </c>
      <c r="Q485" t="s">
        <v>16</v>
      </c>
      <c r="R485" s="3" t="s">
        <v>16</v>
      </c>
      <c r="S485" t="s">
        <v>27</v>
      </c>
      <c r="W485" s="3"/>
      <c r="X485" s="3"/>
      <c r="Y485" s="3"/>
      <c r="Z485" s="3"/>
      <c r="AA485" s="3"/>
      <c r="AB485" s="3"/>
      <c r="AC485" s="3"/>
      <c r="AD485" s="3" t="s">
        <v>9</v>
      </c>
      <c r="AE485" s="3"/>
      <c r="AF485" s="3"/>
      <c r="AG485" s="12">
        <f>COUNTIF(Table13[[#This Row],[Catalogue of the Museum of London Antiquities 1854]:[Illustrations of Roman London 1859]],"=y")</f>
        <v>1</v>
      </c>
      <c r="AH485" s="12" t="str">
        <f>CONCATENATE(Table13[[#This Row],[Surname]],", ",Table13[[#This Row],[First name]])</f>
        <v>Key, C. Aston</v>
      </c>
    </row>
    <row r="486" spans="1:34" hidden="1" x14ac:dyDescent="0.25">
      <c r="A486" t="s">
        <v>1505</v>
      </c>
      <c r="B486" t="s">
        <v>1506</v>
      </c>
      <c r="C486" t="s">
        <v>484</v>
      </c>
      <c r="P486" t="s">
        <v>1507</v>
      </c>
      <c r="Q486" t="s">
        <v>16</v>
      </c>
      <c r="R486" s="3" t="s">
        <v>16</v>
      </c>
      <c r="S486" t="s">
        <v>27</v>
      </c>
      <c r="W486" s="3"/>
      <c r="X486" s="3"/>
      <c r="Y486" s="3"/>
      <c r="Z486" s="3"/>
      <c r="AA486" s="3" t="s">
        <v>9</v>
      </c>
      <c r="AB486" s="3"/>
      <c r="AC486" s="3"/>
      <c r="AD486" s="3"/>
      <c r="AE486" s="3"/>
      <c r="AF486" s="3"/>
      <c r="AG486" s="12">
        <f>COUNTIF(Table13[[#This Row],[Catalogue of the Museum of London Antiquities 1854]:[Illustrations of Roman London 1859]],"=y")</f>
        <v>1</v>
      </c>
      <c r="AH486" s="12" t="str">
        <f>CONCATENATE(Table13[[#This Row],[Surname]],", ",Table13[[#This Row],[First name]])</f>
        <v>Kidd, McMahon</v>
      </c>
    </row>
    <row r="487" spans="1:34" hidden="1" x14ac:dyDescent="0.25">
      <c r="A487" t="s">
        <v>483</v>
      </c>
      <c r="B487" t="s">
        <v>986</v>
      </c>
      <c r="C487" t="s">
        <v>238</v>
      </c>
      <c r="I487" t="s">
        <v>73</v>
      </c>
      <c r="Q487" t="s">
        <v>226</v>
      </c>
      <c r="R487" s="3" t="s">
        <v>26</v>
      </c>
      <c r="S487" t="s">
        <v>27</v>
      </c>
      <c r="W487" s="3"/>
      <c r="X487" s="3"/>
      <c r="Y487" s="3"/>
      <c r="Z487" s="3"/>
      <c r="AA487" s="3"/>
      <c r="AB487" s="3"/>
      <c r="AC487" s="3"/>
      <c r="AD487" s="3" t="s">
        <v>9</v>
      </c>
      <c r="AE487" s="3"/>
      <c r="AF487" s="3"/>
      <c r="AG487" s="12">
        <f>COUNTIF(Table13[[#This Row],[Catalogue of the Museum of London Antiquities 1854]:[Illustrations of Roman London 1859]],"=y")</f>
        <v>1</v>
      </c>
      <c r="AH487" s="12" t="str">
        <f>CONCATENATE(Table13[[#This Row],[Surname]],", ",Table13[[#This Row],[First name]])</f>
        <v>King, David</v>
      </c>
    </row>
    <row r="488" spans="1:34" hidden="1" x14ac:dyDescent="0.25">
      <c r="A488" t="s">
        <v>483</v>
      </c>
      <c r="B488" t="s">
        <v>1099</v>
      </c>
      <c r="P488" t="s">
        <v>1666</v>
      </c>
      <c r="Q488" t="s">
        <v>2303</v>
      </c>
      <c r="R488" s="3" t="s">
        <v>185</v>
      </c>
      <c r="S488" t="s">
        <v>27</v>
      </c>
      <c r="T488" t="s">
        <v>9</v>
      </c>
      <c r="V488" t="s">
        <v>9</v>
      </c>
      <c r="W488" s="3"/>
      <c r="X488" s="3" t="s">
        <v>9</v>
      </c>
      <c r="Y488" s="3" t="s">
        <v>9</v>
      </c>
      <c r="Z488" s="3" t="s">
        <v>9</v>
      </c>
      <c r="AA488" s="3" t="s">
        <v>9</v>
      </c>
      <c r="AB488" s="3" t="s">
        <v>9</v>
      </c>
      <c r="AC488" s="3" t="s">
        <v>9</v>
      </c>
      <c r="AD488" s="3"/>
      <c r="AE488" s="3"/>
      <c r="AF488" s="3" t="s">
        <v>9</v>
      </c>
      <c r="AG488" s="12">
        <f>COUNTIF(Table13[[#This Row],[Catalogue of the Museum of London Antiquities 1854]:[Illustrations of Roman London 1859]],"=y")</f>
        <v>8</v>
      </c>
      <c r="AH488" s="12" t="str">
        <f>CONCATENATE(Table13[[#This Row],[Surname]],", ",Table13[[#This Row],[First name]])</f>
        <v>King, Henry William</v>
      </c>
    </row>
    <row r="489" spans="1:34" hidden="1" x14ac:dyDescent="0.25">
      <c r="A489" t="s">
        <v>483</v>
      </c>
      <c r="B489" t="s">
        <v>487</v>
      </c>
      <c r="P489" t="s">
        <v>1281</v>
      </c>
      <c r="Q489" t="s">
        <v>488</v>
      </c>
      <c r="R489" s="3" t="s">
        <v>489</v>
      </c>
      <c r="S489" t="s">
        <v>27</v>
      </c>
      <c r="V489" t="s">
        <v>9</v>
      </c>
      <c r="W489" s="3" t="s">
        <v>9</v>
      </c>
      <c r="X489" s="3" t="s">
        <v>9</v>
      </c>
      <c r="Y489" s="3" t="s">
        <v>9</v>
      </c>
      <c r="Z489" s="3" t="s">
        <v>9</v>
      </c>
      <c r="AA489" s="3" t="s">
        <v>9</v>
      </c>
      <c r="AB489" s="3" t="s">
        <v>9</v>
      </c>
      <c r="AC489" s="3"/>
      <c r="AD489" s="3" t="s">
        <v>9</v>
      </c>
      <c r="AE489" s="3"/>
      <c r="AF489" s="3" t="s">
        <v>9</v>
      </c>
      <c r="AG489" s="12">
        <f>COUNTIF(Table13[[#This Row],[Catalogue of the Museum of London Antiquities 1854]:[Illustrations of Roman London 1859]],"=y")</f>
        <v>9</v>
      </c>
      <c r="AH489" s="12" t="str">
        <f>CONCATENATE(Table13[[#This Row],[Surname]],", ",Table13[[#This Row],[First name]])</f>
        <v>King, Jesse</v>
      </c>
    </row>
    <row r="490" spans="1:34" hidden="1" x14ac:dyDescent="0.25">
      <c r="A490" t="s">
        <v>483</v>
      </c>
      <c r="B490" t="s">
        <v>72</v>
      </c>
      <c r="C490" t="s">
        <v>484</v>
      </c>
      <c r="Q490" t="s">
        <v>485</v>
      </c>
      <c r="R490" s="3" t="s">
        <v>26</v>
      </c>
      <c r="S490" t="s">
        <v>27</v>
      </c>
      <c r="V490" t="s">
        <v>9</v>
      </c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12">
        <f>COUNTIF(Table13[[#This Row],[Catalogue of the Museum of London Antiquities 1854]:[Illustrations of Roman London 1859]],"=y")</f>
        <v>1</v>
      </c>
      <c r="AH490" s="12" t="str">
        <f>CONCATENATE(Table13[[#This Row],[Surname]],", ",Table13[[#This Row],[First name]])</f>
        <v>King, William</v>
      </c>
    </row>
    <row r="491" spans="1:34" hidden="1" x14ac:dyDescent="0.25">
      <c r="A491" t="s">
        <v>483</v>
      </c>
      <c r="B491" t="s">
        <v>1508</v>
      </c>
      <c r="P491" t="s">
        <v>1570</v>
      </c>
      <c r="Q491" t="s">
        <v>16</v>
      </c>
      <c r="R491" s="3" t="s">
        <v>16</v>
      </c>
      <c r="S491" t="s">
        <v>27</v>
      </c>
      <c r="W491" s="3"/>
      <c r="X491" s="3"/>
      <c r="Y491" s="3"/>
      <c r="Z491" s="3"/>
      <c r="AA491" s="3" t="s">
        <v>9</v>
      </c>
      <c r="AB491" s="3" t="s">
        <v>9</v>
      </c>
      <c r="AC491" s="3"/>
      <c r="AD491" s="3"/>
      <c r="AE491" s="3"/>
      <c r="AF491" s="3" t="s">
        <v>9</v>
      </c>
      <c r="AG491" s="12">
        <f>COUNTIF(Table13[[#This Row],[Catalogue of the Museum of London Antiquities 1854]:[Illustrations of Roman London 1859]],"=y")</f>
        <v>3</v>
      </c>
      <c r="AH491" s="12" t="str">
        <f>CONCATENATE(Table13[[#This Row],[Surname]],", ",Table13[[#This Row],[First name]])</f>
        <v>King, William Warwick</v>
      </c>
    </row>
    <row r="492" spans="1:34" hidden="1" x14ac:dyDescent="0.25">
      <c r="A492" t="s">
        <v>2007</v>
      </c>
      <c r="B492" t="s">
        <v>45</v>
      </c>
      <c r="Q492" t="s">
        <v>640</v>
      </c>
      <c r="R492" s="3" t="s">
        <v>468</v>
      </c>
      <c r="S492" t="s">
        <v>27</v>
      </c>
      <c r="W492" s="3"/>
      <c r="X492" s="3"/>
      <c r="Y492" s="3"/>
      <c r="Z492" s="3"/>
      <c r="AA492" s="3"/>
      <c r="AB492" s="3"/>
      <c r="AC492" s="3"/>
      <c r="AD492" s="3"/>
      <c r="AE492" s="3"/>
      <c r="AF492" s="3" t="s">
        <v>9</v>
      </c>
      <c r="AG492" s="12">
        <f>COUNTIF(Table13[[#This Row],[Catalogue of the Museum of London Antiquities 1854]:[Illustrations of Roman London 1859]],"=y")</f>
        <v>1</v>
      </c>
      <c r="AH492" s="12" t="str">
        <f>CONCATENATE(Table13[[#This Row],[Surname]],", ",Table13[[#This Row],[First name]])</f>
        <v>Kirkpatrick, George</v>
      </c>
    </row>
    <row r="493" spans="1:34" hidden="1" x14ac:dyDescent="0.25">
      <c r="A493" t="s">
        <v>2008</v>
      </c>
      <c r="B493" t="s">
        <v>11</v>
      </c>
      <c r="P493" t="s">
        <v>2009</v>
      </c>
      <c r="Q493" t="s">
        <v>16</v>
      </c>
      <c r="R493" s="3" t="s">
        <v>16</v>
      </c>
      <c r="S493" t="s">
        <v>27</v>
      </c>
      <c r="W493" s="3"/>
      <c r="X493" s="3"/>
      <c r="Y493" s="3"/>
      <c r="Z493" s="3"/>
      <c r="AA493" s="3"/>
      <c r="AB493" s="3"/>
      <c r="AC493" s="3"/>
      <c r="AD493" s="3"/>
      <c r="AE493" s="3"/>
      <c r="AF493" s="3" t="s">
        <v>9</v>
      </c>
      <c r="AG493" s="12">
        <f>COUNTIF(Table13[[#This Row],[Catalogue of the Museum of London Antiquities 1854]:[Illustrations of Roman London 1859]],"=y")</f>
        <v>1</v>
      </c>
      <c r="AH493" s="12" t="str">
        <f>CONCATENATE(Table13[[#This Row],[Surname]],", ",Table13[[#This Row],[First name]])</f>
        <v>Knowles, John</v>
      </c>
    </row>
    <row r="494" spans="1:34" hidden="1" x14ac:dyDescent="0.25">
      <c r="A494" t="s">
        <v>2010</v>
      </c>
      <c r="B494" t="s">
        <v>1522</v>
      </c>
      <c r="C494" t="s">
        <v>1325</v>
      </c>
      <c r="Q494" t="s">
        <v>2011</v>
      </c>
      <c r="R494" s="3" t="s">
        <v>2011</v>
      </c>
      <c r="S494" t="s">
        <v>95</v>
      </c>
      <c r="W494" s="3"/>
      <c r="X494" s="3"/>
      <c r="Y494" s="3"/>
      <c r="Z494" s="3"/>
      <c r="AA494" s="3"/>
      <c r="AB494" s="3"/>
      <c r="AC494" s="3"/>
      <c r="AD494" s="3"/>
      <c r="AE494" s="3"/>
      <c r="AF494" s="3" t="s">
        <v>9</v>
      </c>
      <c r="AG494" s="12">
        <f>COUNTIF(Table13[[#This Row],[Catalogue of the Museum of London Antiquities 1854]:[Illustrations of Roman London 1859]],"=y")</f>
        <v>1</v>
      </c>
      <c r="AH494" s="12" t="str">
        <f>CONCATENATE(Table13[[#This Row],[Surname]],", ",Table13[[#This Row],[First name]])</f>
        <v>Kraus, Conrad</v>
      </c>
    </row>
    <row r="495" spans="1:34" hidden="1" x14ac:dyDescent="0.25">
      <c r="A495" t="s">
        <v>490</v>
      </c>
      <c r="Q495" t="s">
        <v>149</v>
      </c>
      <c r="R495" s="3" t="s">
        <v>400</v>
      </c>
      <c r="S495" t="s">
        <v>27</v>
      </c>
      <c r="U495" t="s">
        <v>490</v>
      </c>
      <c r="V495" t="s">
        <v>9</v>
      </c>
      <c r="W495" s="3"/>
      <c r="X495" s="3"/>
      <c r="Y495" s="3"/>
      <c r="Z495" s="3" t="s">
        <v>9</v>
      </c>
      <c r="AA495" s="3" t="s">
        <v>9</v>
      </c>
      <c r="AB495" s="3" t="s">
        <v>9</v>
      </c>
      <c r="AC495" s="3" t="s">
        <v>9</v>
      </c>
      <c r="AD495" s="3"/>
      <c r="AE495" s="3"/>
      <c r="AF495" s="3"/>
      <c r="AG495" s="12">
        <f>COUNTIF(Table13[[#This Row],[Catalogue of the Museum of London Antiquities 1854]:[Illustrations of Roman London 1859]],"=y")</f>
        <v>5</v>
      </c>
      <c r="AH495" s="12" t="str">
        <f>CONCATENATE(Table13[[#This Row],[Surname]],", ",Table13[[#This Row],[First name]])</f>
        <v xml:space="preserve">Lancashire and Cheshire Historic Society, </v>
      </c>
    </row>
    <row r="496" spans="1:34" hidden="1" x14ac:dyDescent="0.25">
      <c r="A496" t="s">
        <v>987</v>
      </c>
      <c r="B496" t="s">
        <v>125</v>
      </c>
      <c r="P496" t="s">
        <v>988</v>
      </c>
      <c r="Q496" t="s">
        <v>16</v>
      </c>
      <c r="R496" s="3" t="s">
        <v>16</v>
      </c>
      <c r="S496" t="s">
        <v>27</v>
      </c>
      <c r="W496" s="3"/>
      <c r="X496" s="3"/>
      <c r="Y496" s="3"/>
      <c r="Z496" s="3"/>
      <c r="AA496" s="3"/>
      <c r="AB496" s="3"/>
      <c r="AC496" s="3"/>
      <c r="AD496" s="3" t="s">
        <v>9</v>
      </c>
      <c r="AE496" s="3"/>
      <c r="AF496" s="3"/>
      <c r="AG496" s="12">
        <f>COUNTIF(Table13[[#This Row],[Catalogue of the Museum of London Antiquities 1854]:[Illustrations of Roman London 1859]],"=y")</f>
        <v>1</v>
      </c>
      <c r="AH496" s="12" t="str">
        <f>CONCATENATE(Table13[[#This Row],[Surname]],", ",Table13[[#This Row],[First name]])</f>
        <v>Lake, Henry</v>
      </c>
    </row>
    <row r="497" spans="1:34" x14ac:dyDescent="0.25">
      <c r="A497" s="3" t="s">
        <v>989</v>
      </c>
      <c r="B497" s="3" t="s">
        <v>2224</v>
      </c>
      <c r="C497" s="3" t="s">
        <v>24</v>
      </c>
      <c r="D497" s="3"/>
      <c r="E497" s="3" t="s">
        <v>9</v>
      </c>
      <c r="F497" s="3"/>
      <c r="G497" s="3"/>
      <c r="H497" s="3"/>
      <c r="I497" s="3" t="s">
        <v>48</v>
      </c>
      <c r="J497" s="3" t="s">
        <v>9</v>
      </c>
      <c r="K497" s="3"/>
      <c r="L497" s="3"/>
      <c r="M497" s="3"/>
      <c r="N497" s="3"/>
      <c r="O497" s="3"/>
      <c r="P497" s="3" t="s">
        <v>3239</v>
      </c>
      <c r="Q497" s="3" t="s">
        <v>199</v>
      </c>
      <c r="R497" s="3" t="s">
        <v>26</v>
      </c>
      <c r="S497" s="3" t="s">
        <v>27</v>
      </c>
      <c r="T497" s="3"/>
      <c r="U497" s="3"/>
      <c r="V497" s="3"/>
      <c r="W497" s="3"/>
      <c r="X497" s="3"/>
      <c r="Y497" s="3"/>
      <c r="Z497" s="3"/>
      <c r="AA497" s="3"/>
      <c r="AB497" s="3" t="s">
        <v>9</v>
      </c>
      <c r="AC497" s="3" t="s">
        <v>9</v>
      </c>
      <c r="AD497" s="3" t="s">
        <v>9</v>
      </c>
      <c r="AE497" s="3"/>
      <c r="AF497" s="3"/>
      <c r="AG497" s="12">
        <f>COUNTIF(Table13[[#This Row],[Catalogue of the Museum of London Antiquities 1854]:[Illustrations of Roman London 1859]],"=y")</f>
        <v>3</v>
      </c>
      <c r="AH497" s="12" t="str">
        <f>CONCATENATE(Table13[[#This Row],[Surname]],", ",Table13[[#This Row],[First name]])</f>
        <v>Lambert, B Larking</v>
      </c>
    </row>
    <row r="498" spans="1:34" hidden="1" x14ac:dyDescent="0.25">
      <c r="A498" t="s">
        <v>1509</v>
      </c>
      <c r="B498" t="s">
        <v>125</v>
      </c>
      <c r="P498" t="s">
        <v>1668</v>
      </c>
      <c r="Q498" t="s">
        <v>823</v>
      </c>
      <c r="R498" s="3" t="s">
        <v>26</v>
      </c>
      <c r="S498" t="s">
        <v>27</v>
      </c>
      <c r="W498" s="3"/>
      <c r="X498" s="3"/>
      <c r="Y498" s="3"/>
      <c r="Z498" s="3"/>
      <c r="AA498" s="3" t="s">
        <v>9</v>
      </c>
      <c r="AB498" s="3" t="s">
        <v>9</v>
      </c>
      <c r="AC498" s="3" t="s">
        <v>9</v>
      </c>
      <c r="AD498" s="3"/>
      <c r="AE498" s="3"/>
      <c r="AF498" s="3"/>
      <c r="AG498" s="12">
        <f>COUNTIF(Table13[[#This Row],[Catalogue of the Museum of London Antiquities 1854]:[Illustrations of Roman London 1859]],"=y")</f>
        <v>3</v>
      </c>
      <c r="AH498" s="12" t="str">
        <f>CONCATENATE(Table13[[#This Row],[Surname]],", ",Table13[[#This Row],[First name]])</f>
        <v>Latter, Henry</v>
      </c>
    </row>
    <row r="499" spans="1:34" hidden="1" x14ac:dyDescent="0.25">
      <c r="A499" t="s">
        <v>491</v>
      </c>
      <c r="B499" t="s">
        <v>72</v>
      </c>
      <c r="C499" t="s">
        <v>76</v>
      </c>
      <c r="Q499" t="s">
        <v>492</v>
      </c>
      <c r="R499" s="3" t="s">
        <v>3252</v>
      </c>
      <c r="S499" t="s">
        <v>27</v>
      </c>
      <c r="V499" t="s">
        <v>9</v>
      </c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12">
        <f>COUNTIF(Table13[[#This Row],[Catalogue of the Museum of London Antiquities 1854]:[Illustrations of Roman London 1859]],"=y")</f>
        <v>1</v>
      </c>
      <c r="AH499" s="12" t="str">
        <f>CONCATENATE(Table13[[#This Row],[Surname]],", ",Table13[[#This Row],[First name]])</f>
        <v>Lawson, William</v>
      </c>
    </row>
    <row r="500" spans="1:34" hidden="1" x14ac:dyDescent="0.25">
      <c r="A500" s="3" t="s">
        <v>493</v>
      </c>
      <c r="B500" s="3" t="s">
        <v>7</v>
      </c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 t="s">
        <v>2012</v>
      </c>
      <c r="Q500" s="3" t="s">
        <v>990</v>
      </c>
      <c r="R500" s="3" t="s">
        <v>185</v>
      </c>
      <c r="S500" s="3" t="s">
        <v>27</v>
      </c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 t="s">
        <v>9</v>
      </c>
      <c r="AE500" s="3"/>
      <c r="AF500" s="3" t="s">
        <v>9</v>
      </c>
      <c r="AG500" s="12">
        <f>COUNTIF(Table13[[#This Row],[Catalogue of the Museum of London Antiquities 1854]:[Illustrations of Roman London 1859]],"=y")</f>
        <v>2</v>
      </c>
      <c r="AH500" s="12" t="str">
        <f>CONCATENATE(Table13[[#This Row],[Surname]],", ",Table13[[#This Row],[First name]])</f>
        <v>Law, Edward</v>
      </c>
    </row>
    <row r="501" spans="1:34" hidden="1" x14ac:dyDescent="0.25">
      <c r="A501" t="s">
        <v>493</v>
      </c>
      <c r="B501" t="s">
        <v>72</v>
      </c>
      <c r="P501" t="s">
        <v>1669</v>
      </c>
      <c r="Q501" t="s">
        <v>494</v>
      </c>
      <c r="R501" s="3" t="s">
        <v>16</v>
      </c>
      <c r="S501" t="s">
        <v>27</v>
      </c>
      <c r="V501" t="s">
        <v>9</v>
      </c>
      <c r="W501" s="3"/>
      <c r="X501" s="3"/>
      <c r="Y501" s="3"/>
      <c r="Z501" s="3"/>
      <c r="AA501" s="3"/>
      <c r="AB501" s="3"/>
      <c r="AC501" s="3" t="s">
        <v>9</v>
      </c>
      <c r="AD501" s="3"/>
      <c r="AE501" s="3"/>
      <c r="AF501" s="3"/>
      <c r="AG501" s="12">
        <f>COUNTIF(Table13[[#This Row],[Catalogue of the Museum of London Antiquities 1854]:[Illustrations of Roman London 1859]],"=y")</f>
        <v>2</v>
      </c>
      <c r="AH501" s="12" t="str">
        <f>CONCATENATE(Table13[[#This Row],[Surname]],", ",Table13[[#This Row],[First name]])</f>
        <v>Law, William</v>
      </c>
    </row>
    <row r="502" spans="1:34" hidden="1" x14ac:dyDescent="0.25">
      <c r="A502" t="s">
        <v>491</v>
      </c>
      <c r="B502" t="s">
        <v>495</v>
      </c>
      <c r="Q502" t="s">
        <v>1282</v>
      </c>
      <c r="R502" s="3" t="s">
        <v>3252</v>
      </c>
      <c r="S502" t="s">
        <v>27</v>
      </c>
      <c r="V502" t="s">
        <v>9</v>
      </c>
      <c r="W502" s="3"/>
      <c r="X502" s="3" t="s">
        <v>9</v>
      </c>
      <c r="Y502" s="3"/>
      <c r="Z502" s="3"/>
      <c r="AA502" s="3"/>
      <c r="AB502" s="3"/>
      <c r="AC502" s="3"/>
      <c r="AD502" s="3"/>
      <c r="AE502" s="3"/>
      <c r="AF502" s="3"/>
      <c r="AG502" s="12">
        <f>COUNTIF(Table13[[#This Row],[Catalogue of the Museum of London Antiquities 1854]:[Illustrations of Roman London 1859]],"=y")</f>
        <v>2</v>
      </c>
      <c r="AH502" s="12" t="str">
        <f>CONCATENATE(Table13[[#This Row],[Surname]],", ",Table13[[#This Row],[First name]])</f>
        <v>Lawson, Andrew</v>
      </c>
    </row>
    <row r="503" spans="1:34" hidden="1" x14ac:dyDescent="0.25">
      <c r="A503" t="s">
        <v>491</v>
      </c>
      <c r="B503" t="s">
        <v>72</v>
      </c>
      <c r="C503" t="s">
        <v>76</v>
      </c>
      <c r="J503" t="s">
        <v>9</v>
      </c>
      <c r="P503" t="s">
        <v>991</v>
      </c>
      <c r="Q503" t="s">
        <v>492</v>
      </c>
      <c r="R503" s="3" t="s">
        <v>3252</v>
      </c>
      <c r="S503" t="s">
        <v>27</v>
      </c>
      <c r="W503" s="3"/>
      <c r="X503" s="3"/>
      <c r="Y503" s="3"/>
      <c r="Z503" s="3"/>
      <c r="AA503" s="3"/>
      <c r="AB503" s="3"/>
      <c r="AC503" s="3"/>
      <c r="AD503" s="3" t="s">
        <v>9</v>
      </c>
      <c r="AE503" s="3"/>
      <c r="AF503" s="3"/>
      <c r="AG503" s="12">
        <f>COUNTIF(Table13[[#This Row],[Catalogue of the Museum of London Antiquities 1854]:[Illustrations of Roman London 1859]],"=y")</f>
        <v>1</v>
      </c>
      <c r="AH503" s="12" t="str">
        <f>CONCATENATE(Table13[[#This Row],[Surname]],", ",Table13[[#This Row],[First name]])</f>
        <v>Lawson, William</v>
      </c>
    </row>
    <row r="504" spans="1:34" x14ac:dyDescent="0.25">
      <c r="A504" t="s">
        <v>992</v>
      </c>
      <c r="B504" t="s">
        <v>113</v>
      </c>
      <c r="C504" t="s">
        <v>24</v>
      </c>
      <c r="E504" t="s">
        <v>9</v>
      </c>
      <c r="I504" t="s">
        <v>48</v>
      </c>
      <c r="Q504" t="s">
        <v>648</v>
      </c>
      <c r="R504" s="3" t="s">
        <v>26</v>
      </c>
      <c r="S504" t="s">
        <v>27</v>
      </c>
      <c r="W504" s="3" t="s">
        <v>9</v>
      </c>
      <c r="X504" s="3" t="s">
        <v>9</v>
      </c>
      <c r="Y504" s="3"/>
      <c r="Z504" s="3"/>
      <c r="AA504" s="3"/>
      <c r="AB504" s="3"/>
      <c r="AC504" s="3"/>
      <c r="AD504" s="3" t="s">
        <v>9</v>
      </c>
      <c r="AE504" s="3"/>
      <c r="AF504" s="3"/>
      <c r="AG504" s="12">
        <f>COUNTIF(Table13[[#This Row],[Catalogue of the Museum of London Antiquities 1854]:[Illustrations of Roman London 1859]],"=y")</f>
        <v>3</v>
      </c>
      <c r="AH504" s="12" t="str">
        <f>CONCATENATE(Table13[[#This Row],[Surname]],", ",Table13[[#This Row],[First name]])</f>
        <v>Layton, James</v>
      </c>
    </row>
    <row r="505" spans="1:34" hidden="1" x14ac:dyDescent="0.25">
      <c r="A505" t="s">
        <v>1670</v>
      </c>
      <c r="B505" t="s">
        <v>1671</v>
      </c>
      <c r="J505" t="s">
        <v>9</v>
      </c>
      <c r="P505" t="s">
        <v>1672</v>
      </c>
      <c r="Q505" t="s">
        <v>548</v>
      </c>
      <c r="R505" s="3" t="s">
        <v>3252</v>
      </c>
      <c r="S505" t="s">
        <v>27</v>
      </c>
      <c r="W505" s="3"/>
      <c r="X505" s="3"/>
      <c r="Y505" s="3"/>
      <c r="Z505" s="3"/>
      <c r="AA505" s="3"/>
      <c r="AB505" s="3"/>
      <c r="AC505" s="3" t="s">
        <v>9</v>
      </c>
      <c r="AD505" s="3"/>
      <c r="AE505" s="3"/>
      <c r="AF505" s="3"/>
      <c r="AG505" s="12">
        <f>COUNTIF(Table13[[#This Row],[Catalogue of the Museum of London Antiquities 1854]:[Illustrations of Roman London 1859]],"=y")</f>
        <v>1</v>
      </c>
      <c r="AH505" s="12" t="str">
        <f>CONCATENATE(Table13[[#This Row],[Surname]],", ",Table13[[#This Row],[First name]])</f>
        <v>Leader, Daniel J</v>
      </c>
    </row>
    <row r="506" spans="1:34" hidden="1" x14ac:dyDescent="0.25">
      <c r="A506" s="3" t="s">
        <v>496</v>
      </c>
      <c r="B506" s="3" t="s">
        <v>497</v>
      </c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 t="s">
        <v>498</v>
      </c>
      <c r="Q506" s="3" t="s">
        <v>499</v>
      </c>
      <c r="R506" s="3" t="s">
        <v>111</v>
      </c>
      <c r="S506" s="3" t="s">
        <v>27</v>
      </c>
      <c r="T506" s="3"/>
      <c r="U506" s="3"/>
      <c r="V506" s="3" t="s">
        <v>9</v>
      </c>
      <c r="W506" s="3"/>
      <c r="X506" s="3"/>
      <c r="Y506" s="3"/>
      <c r="Z506" s="3"/>
      <c r="AA506" s="3"/>
      <c r="AB506" s="3"/>
      <c r="AC506" s="3"/>
      <c r="AD506" s="3"/>
      <c r="AE506" s="3"/>
      <c r="AF506" s="3" t="s">
        <v>9</v>
      </c>
      <c r="AG506" s="12">
        <f>COUNTIF(Table13[[#This Row],[Catalogue of the Museum of London Antiquities 1854]:[Illustrations of Roman London 1859]],"=y")</f>
        <v>2</v>
      </c>
      <c r="AH506" s="12" t="str">
        <f>CONCATENATE(Table13[[#This Row],[Surname]],", ",Table13[[#This Row],[First name]])</f>
        <v>Ledsam, Joseph Frederick</v>
      </c>
    </row>
    <row r="507" spans="1:34" hidden="1" x14ac:dyDescent="0.25">
      <c r="A507" s="3" t="s">
        <v>500</v>
      </c>
      <c r="B507" s="3" t="s">
        <v>11</v>
      </c>
      <c r="C507" s="3"/>
      <c r="D507" s="3" t="s">
        <v>9</v>
      </c>
      <c r="E507" s="3"/>
      <c r="F507" s="3"/>
      <c r="G507" s="3"/>
      <c r="H507" s="3"/>
      <c r="I507" s="3" t="s">
        <v>154</v>
      </c>
      <c r="J507" s="3" t="s">
        <v>9</v>
      </c>
      <c r="K507" s="3" t="s">
        <v>9</v>
      </c>
      <c r="L507" s="3"/>
      <c r="M507" s="3"/>
      <c r="N507" s="3"/>
      <c r="O507" s="3"/>
      <c r="P507" s="3" t="s">
        <v>997</v>
      </c>
      <c r="Q507" s="3" t="s">
        <v>448</v>
      </c>
      <c r="R507" s="3" t="s">
        <v>449</v>
      </c>
      <c r="S507" s="3" t="s">
        <v>27</v>
      </c>
      <c r="T507" s="3"/>
      <c r="U507" s="3"/>
      <c r="V507" s="3"/>
      <c r="W507" s="3" t="s">
        <v>9</v>
      </c>
      <c r="X507" s="3" t="s">
        <v>9</v>
      </c>
      <c r="Y507" s="3"/>
      <c r="Z507" s="3"/>
      <c r="AA507" s="3"/>
      <c r="AB507" s="3"/>
      <c r="AC507" s="3"/>
      <c r="AD507" s="3" t="s">
        <v>9</v>
      </c>
      <c r="AE507" s="3"/>
      <c r="AF507" s="3"/>
      <c r="AG507" s="12">
        <f>COUNTIF(Table13[[#This Row],[Catalogue of the Museum of London Antiquities 1854]:[Illustrations of Roman London 1859]],"=y")</f>
        <v>3</v>
      </c>
      <c r="AH507" s="12" t="str">
        <f>CONCATENATE(Table13[[#This Row],[Surname]],", ",Table13[[#This Row],[First name]])</f>
        <v>Lee, John</v>
      </c>
    </row>
    <row r="508" spans="1:34" hidden="1" x14ac:dyDescent="0.25">
      <c r="A508" t="s">
        <v>500</v>
      </c>
      <c r="B508" t="s">
        <v>501</v>
      </c>
      <c r="D508" t="s">
        <v>9</v>
      </c>
      <c r="J508" t="s">
        <v>9</v>
      </c>
      <c r="L508" t="s">
        <v>9</v>
      </c>
      <c r="P508" s="3" t="s">
        <v>2305</v>
      </c>
      <c r="Q508" t="s">
        <v>502</v>
      </c>
      <c r="R508" s="3" t="s">
        <v>503</v>
      </c>
      <c r="S508" t="s">
        <v>504</v>
      </c>
      <c r="V508" t="s">
        <v>9</v>
      </c>
      <c r="W508" s="3"/>
      <c r="X508" s="3" t="s">
        <v>9</v>
      </c>
      <c r="Y508" s="3" t="s">
        <v>9</v>
      </c>
      <c r="Z508" s="3" t="s">
        <v>9</v>
      </c>
      <c r="AA508" s="3" t="s">
        <v>9</v>
      </c>
      <c r="AB508" s="3" t="s">
        <v>9</v>
      </c>
      <c r="AC508" s="3" t="s">
        <v>9</v>
      </c>
      <c r="AD508" s="3" t="s">
        <v>9</v>
      </c>
      <c r="AE508" s="3"/>
      <c r="AF508" s="3" t="s">
        <v>9</v>
      </c>
      <c r="AG508" s="12">
        <f>COUNTIF(Table13[[#This Row],[Catalogue of the Museum of London Antiquities 1854]:[Illustrations of Roman London 1859]],"=y")</f>
        <v>9</v>
      </c>
      <c r="AH508" s="12" t="str">
        <f>CONCATENATE(Table13[[#This Row],[Surname]],", ",Table13[[#This Row],[First name]])</f>
        <v>Lee, John Edward</v>
      </c>
    </row>
    <row r="509" spans="1:34" hidden="1" x14ac:dyDescent="0.25">
      <c r="A509" t="s">
        <v>993</v>
      </c>
      <c r="B509" t="s">
        <v>994</v>
      </c>
      <c r="C509" t="s">
        <v>484</v>
      </c>
      <c r="D509" t="s">
        <v>9</v>
      </c>
      <c r="I509" s="3"/>
      <c r="J509" t="s">
        <v>9</v>
      </c>
      <c r="K509" t="s">
        <v>9</v>
      </c>
      <c r="P509" t="s">
        <v>995</v>
      </c>
      <c r="Q509" t="s">
        <v>16</v>
      </c>
      <c r="R509" s="3" t="s">
        <v>16</v>
      </c>
      <c r="S509" t="s">
        <v>27</v>
      </c>
      <c r="W509" s="3"/>
      <c r="X509" s="3"/>
      <c r="Y509" s="3"/>
      <c r="Z509" s="3"/>
      <c r="AA509" s="3"/>
      <c r="AB509" s="3"/>
      <c r="AC509" s="3"/>
      <c r="AD509" s="3" t="s">
        <v>9</v>
      </c>
      <c r="AE509" s="3"/>
      <c r="AF509" s="3" t="s">
        <v>9</v>
      </c>
      <c r="AG509" s="12">
        <f>COUNTIF(Table13[[#This Row],[Catalogue of the Museum of London Antiquities 1854]:[Illustrations of Roman London 1859]],"=y")</f>
        <v>2</v>
      </c>
      <c r="AH509" s="12" t="str">
        <f>CONCATENATE(Table13[[#This Row],[Surname]],", ",Table13[[#This Row],[First name]])</f>
        <v>Leake, William Martin</v>
      </c>
    </row>
    <row r="510" spans="1:34" hidden="1" x14ac:dyDescent="0.25">
      <c r="A510" t="s">
        <v>993</v>
      </c>
      <c r="B510" t="s">
        <v>996</v>
      </c>
      <c r="C510" t="s">
        <v>335</v>
      </c>
      <c r="P510" t="s">
        <v>995</v>
      </c>
      <c r="Q510" t="s">
        <v>16</v>
      </c>
      <c r="R510" s="3" t="s">
        <v>16</v>
      </c>
      <c r="S510" t="s">
        <v>27</v>
      </c>
      <c r="W510" s="3"/>
      <c r="X510" s="3"/>
      <c r="Y510" s="3"/>
      <c r="Z510" s="3"/>
      <c r="AA510" s="3"/>
      <c r="AB510" s="3"/>
      <c r="AC510" s="3"/>
      <c r="AD510" s="3" t="s">
        <v>9</v>
      </c>
      <c r="AE510" s="3"/>
      <c r="AF510" s="3" t="s">
        <v>9</v>
      </c>
      <c r="AG510" s="12">
        <f>COUNTIF(Table13[[#This Row],[Catalogue of the Museum of London Antiquities 1854]:[Illustrations of Roman London 1859]],"=y")</f>
        <v>2</v>
      </c>
      <c r="AH510" s="12" t="str">
        <f>CONCATENATE(Table13[[#This Row],[Surname]],", ",Table13[[#This Row],[First name]])</f>
        <v xml:space="preserve">Leake, W. Martin </v>
      </c>
    </row>
    <row r="511" spans="1:34" hidden="1" x14ac:dyDescent="0.25">
      <c r="A511" t="s">
        <v>1346</v>
      </c>
      <c r="J511" t="s">
        <v>9</v>
      </c>
      <c r="Q511" t="s">
        <v>282</v>
      </c>
      <c r="R511" s="3" t="s">
        <v>1347</v>
      </c>
      <c r="S511" t="s">
        <v>211</v>
      </c>
      <c r="W511" s="3"/>
      <c r="X511" s="3"/>
      <c r="Y511" s="3" t="s">
        <v>9</v>
      </c>
      <c r="Z511" s="3" t="s">
        <v>9</v>
      </c>
      <c r="AA511" s="3"/>
      <c r="AB511" s="3"/>
      <c r="AC511" s="3"/>
      <c r="AD511" s="3"/>
      <c r="AE511" s="3"/>
      <c r="AF511" s="3"/>
      <c r="AG511" s="12">
        <f>COUNTIF(Table13[[#This Row],[Catalogue of the Museum of London Antiquities 1854]:[Illustrations of Roman London 1859]],"=y")</f>
        <v>2</v>
      </c>
      <c r="AH511" s="12" t="str">
        <f>CONCATENATE(Table13[[#This Row],[Surname]],", ",Table13[[#This Row],[First name]])</f>
        <v xml:space="preserve">Lecointre Dupont, </v>
      </c>
    </row>
    <row r="512" spans="1:34" hidden="1" x14ac:dyDescent="0.25">
      <c r="A512" t="s">
        <v>604</v>
      </c>
      <c r="Q512" t="s">
        <v>327</v>
      </c>
      <c r="R512" s="3" t="s">
        <v>328</v>
      </c>
      <c r="S512" t="s">
        <v>27</v>
      </c>
      <c r="U512" t="s">
        <v>604</v>
      </c>
      <c r="V512" t="s">
        <v>9</v>
      </c>
      <c r="W512" s="3"/>
      <c r="X512" s="3"/>
      <c r="Y512" s="3" t="s">
        <v>9</v>
      </c>
      <c r="Z512" s="3" t="s">
        <v>9</v>
      </c>
      <c r="AA512" s="3" t="s">
        <v>9</v>
      </c>
      <c r="AB512" s="3" t="s">
        <v>9</v>
      </c>
      <c r="AC512" s="3" t="s">
        <v>9</v>
      </c>
      <c r="AD512" s="3"/>
      <c r="AE512" s="3"/>
      <c r="AF512" s="3"/>
      <c r="AG512" s="12">
        <f>COUNTIF(Table13[[#This Row],[Catalogue of the Museum of London Antiquities 1854]:[Illustrations of Roman London 1859]],"=y")</f>
        <v>6</v>
      </c>
      <c r="AH512" s="12" t="str">
        <f>CONCATENATE(Table13[[#This Row],[Surname]],", ",Table13[[#This Row],[First name]])</f>
        <v xml:space="preserve">Leicester Literary and Philosophical Society, </v>
      </c>
    </row>
    <row r="513" spans="1:34" hidden="1" x14ac:dyDescent="0.25">
      <c r="A513" t="s">
        <v>1348</v>
      </c>
      <c r="Q513" t="s">
        <v>327</v>
      </c>
      <c r="R513" s="3" t="s">
        <v>328</v>
      </c>
      <c r="S513" t="s">
        <v>27</v>
      </c>
      <c r="U513" t="s">
        <v>1348</v>
      </c>
      <c r="W513" s="3"/>
      <c r="X513" s="3"/>
      <c r="Y513" s="3" t="s">
        <v>9</v>
      </c>
      <c r="Z513" s="3" t="s">
        <v>9</v>
      </c>
      <c r="AA513" s="3" t="s">
        <v>9</v>
      </c>
      <c r="AB513" s="3" t="s">
        <v>9</v>
      </c>
      <c r="AC513" s="3" t="s">
        <v>9</v>
      </c>
      <c r="AD513" s="3"/>
      <c r="AE513" s="3"/>
      <c r="AF513" s="3" t="s">
        <v>9</v>
      </c>
      <c r="AG513" s="12">
        <f>COUNTIF(Table13[[#This Row],[Catalogue of the Museum of London Antiquities 1854]:[Illustrations of Roman London 1859]],"=y")</f>
        <v>6</v>
      </c>
      <c r="AH513" s="12" t="str">
        <f>CONCATENATE(Table13[[#This Row],[Surname]],", ",Table13[[#This Row],[First name]])</f>
        <v xml:space="preserve">Leicester Permanent Library, </v>
      </c>
    </row>
    <row r="514" spans="1:34" hidden="1" x14ac:dyDescent="0.25">
      <c r="A514" t="s">
        <v>505</v>
      </c>
      <c r="Q514" t="s">
        <v>233</v>
      </c>
      <c r="R514" s="3" t="s">
        <v>26</v>
      </c>
      <c r="S514" t="s">
        <v>27</v>
      </c>
      <c r="V514" t="s">
        <v>9</v>
      </c>
      <c r="W514" s="3"/>
      <c r="X514" s="3"/>
      <c r="Y514" s="3"/>
      <c r="Z514" s="3"/>
      <c r="AA514" s="3"/>
      <c r="AB514" s="3"/>
      <c r="AC514" s="3"/>
      <c r="AD514" s="3" t="s">
        <v>9</v>
      </c>
      <c r="AE514" s="3"/>
      <c r="AF514" s="3"/>
      <c r="AG514" s="12">
        <f>COUNTIF(Table13[[#This Row],[Catalogue of the Museum of London Antiquities 1854]:[Illustrations of Roman London 1859]],"=y")</f>
        <v>2</v>
      </c>
      <c r="AH514" s="12" t="str">
        <f>CONCATENATE(Table13[[#This Row],[Surname]],", ",Table13[[#This Row],[First name]])</f>
        <v xml:space="preserve">Lejoindre, </v>
      </c>
    </row>
    <row r="515" spans="1:34" hidden="1" x14ac:dyDescent="0.25">
      <c r="A515" t="s">
        <v>506</v>
      </c>
      <c r="B515" t="s">
        <v>413</v>
      </c>
      <c r="P515" t="s">
        <v>507</v>
      </c>
      <c r="Q515" t="s">
        <v>508</v>
      </c>
      <c r="R515" s="3" t="s">
        <v>1023</v>
      </c>
      <c r="S515" t="s">
        <v>211</v>
      </c>
      <c r="V515" t="s">
        <v>9</v>
      </c>
      <c r="W515" s="3"/>
      <c r="X515" s="3"/>
      <c r="Y515" s="3"/>
      <c r="Z515" s="3" t="s">
        <v>9</v>
      </c>
      <c r="AA515" s="3"/>
      <c r="AB515" s="3"/>
      <c r="AC515" s="3"/>
      <c r="AD515" s="3"/>
      <c r="AE515" s="3"/>
      <c r="AF515" s="3"/>
      <c r="AG515" s="12">
        <f>COUNTIF(Table13[[#This Row],[Catalogue of the Museum of London Antiquities 1854]:[Illustrations of Roman London 1859]],"=y")</f>
        <v>2</v>
      </c>
      <c r="AH515" s="12" t="str">
        <f>CONCATENATE(Table13[[#This Row],[Surname]],", ",Table13[[#This Row],[First name]])</f>
        <v>Lemonnier, Alexandre</v>
      </c>
    </row>
    <row r="516" spans="1:34" hidden="1" x14ac:dyDescent="0.25">
      <c r="A516" t="s">
        <v>998</v>
      </c>
      <c r="B516" t="s">
        <v>2324</v>
      </c>
      <c r="P516" t="s">
        <v>999</v>
      </c>
      <c r="Q516" t="s">
        <v>16</v>
      </c>
      <c r="R516" s="3" t="s">
        <v>16</v>
      </c>
      <c r="S516" t="s">
        <v>27</v>
      </c>
      <c r="W516" s="3"/>
      <c r="X516" s="3"/>
      <c r="Y516" s="3"/>
      <c r="Z516" s="3"/>
      <c r="AA516" s="3"/>
      <c r="AB516" s="3"/>
      <c r="AC516" s="3"/>
      <c r="AD516" s="3" t="s">
        <v>9</v>
      </c>
      <c r="AE516" s="3"/>
      <c r="AF516" s="3"/>
      <c r="AG516" s="12">
        <f>COUNTIF(Table13[[#This Row],[Catalogue of the Museum of London Antiquities 1854]:[Illustrations of Roman London 1859]],"=y")</f>
        <v>1</v>
      </c>
      <c r="AH516" s="12" t="str">
        <f>CONCATENATE(Table13[[#This Row],[Surname]],", ",Table13[[#This Row],[First name]])</f>
        <v>Lethbridge, W. Popham</v>
      </c>
    </row>
    <row r="517" spans="1:34" x14ac:dyDescent="0.25">
      <c r="A517" t="s">
        <v>1000</v>
      </c>
      <c r="B517" t="s">
        <v>1001</v>
      </c>
      <c r="C517" t="s">
        <v>24</v>
      </c>
      <c r="D517" t="s">
        <v>9</v>
      </c>
      <c r="E517" t="s">
        <v>9</v>
      </c>
      <c r="I517" t="s">
        <v>48</v>
      </c>
      <c r="P517" t="s">
        <v>1002</v>
      </c>
      <c r="Q517" t="s">
        <v>1003</v>
      </c>
      <c r="R517" s="3" t="s">
        <v>1004</v>
      </c>
      <c r="S517" t="s">
        <v>27</v>
      </c>
      <c r="W517" s="3"/>
      <c r="X517" s="3"/>
      <c r="Y517" s="3"/>
      <c r="Z517" s="3"/>
      <c r="AA517" s="3"/>
      <c r="AB517" s="3"/>
      <c r="AC517" s="3"/>
      <c r="AD517" s="3" t="s">
        <v>9</v>
      </c>
      <c r="AE517" s="3"/>
      <c r="AF517" s="3"/>
      <c r="AG517" s="12">
        <f>COUNTIF(Table13[[#This Row],[Catalogue of the Museum of London Antiquities 1854]:[Illustrations of Roman London 1859]],"=y")</f>
        <v>1</v>
      </c>
      <c r="AH517" s="12" t="str">
        <f>CONCATENATE(Table13[[#This Row],[Surname]],", ",Table13[[#This Row],[First name]])</f>
        <v>Lewis, Thomas Taylor</v>
      </c>
    </row>
    <row r="518" spans="1:34" hidden="1" x14ac:dyDescent="0.25">
      <c r="A518" t="s">
        <v>509</v>
      </c>
      <c r="Q518" t="s">
        <v>16</v>
      </c>
      <c r="R518" s="3" t="s">
        <v>16</v>
      </c>
      <c r="S518" t="s">
        <v>27</v>
      </c>
      <c r="U518" t="s">
        <v>509</v>
      </c>
      <c r="V518" t="s">
        <v>9</v>
      </c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12">
        <f>COUNTIF(Table13[[#This Row],[Catalogue of the Museum of London Antiquities 1854]:[Illustrations of Roman London 1859]],"=y")</f>
        <v>1</v>
      </c>
      <c r="AH518" s="12" t="str">
        <f>CONCATENATE(Table13[[#This Row],[Surname]],", ",Table13[[#This Row],[First name]])</f>
        <v xml:space="preserve">Library of the Bank of England, </v>
      </c>
    </row>
    <row r="519" spans="1:34" hidden="1" x14ac:dyDescent="0.25">
      <c r="A519" t="s">
        <v>1005</v>
      </c>
      <c r="B519" t="s">
        <v>11</v>
      </c>
      <c r="C519" t="s">
        <v>317</v>
      </c>
      <c r="P519" t="s">
        <v>1006</v>
      </c>
      <c r="Q519" t="s">
        <v>1007</v>
      </c>
      <c r="R519" s="3" t="s">
        <v>430</v>
      </c>
      <c r="S519" t="s">
        <v>431</v>
      </c>
      <c r="W519" s="3" t="s">
        <v>9</v>
      </c>
      <c r="X519" s="3" t="s">
        <v>9</v>
      </c>
      <c r="Y519" s="3" t="s">
        <v>9</v>
      </c>
      <c r="Z519" s="3" t="s">
        <v>9</v>
      </c>
      <c r="AA519" s="3" t="s">
        <v>9</v>
      </c>
      <c r="AB519" s="3" t="s">
        <v>9</v>
      </c>
      <c r="AC519" s="3"/>
      <c r="AD519" s="3" t="s">
        <v>9</v>
      </c>
      <c r="AE519" s="3"/>
      <c r="AF519" s="3"/>
      <c r="AG519" s="12">
        <f>COUNTIF(Table13[[#This Row],[Catalogue of the Museum of London Antiquities 1854]:[Illustrations of Roman London 1859]],"=y")</f>
        <v>7</v>
      </c>
      <c r="AH519" s="12" t="str">
        <f>CONCATENATE(Table13[[#This Row],[Surname]],", ",Table13[[#This Row],[First name]])</f>
        <v>Lindsay, John</v>
      </c>
    </row>
    <row r="520" spans="1:34" hidden="1" x14ac:dyDescent="0.25">
      <c r="A520" t="s">
        <v>2014</v>
      </c>
      <c r="B520" t="s">
        <v>1097</v>
      </c>
      <c r="L520" t="s">
        <v>9</v>
      </c>
      <c r="P520" t="s">
        <v>2015</v>
      </c>
      <c r="Q520" t="s">
        <v>2306</v>
      </c>
      <c r="R520" s="3" t="s">
        <v>3252</v>
      </c>
      <c r="S520" t="s">
        <v>27</v>
      </c>
      <c r="W520" s="3"/>
      <c r="X520" s="3"/>
      <c r="Y520" s="3"/>
      <c r="Z520" s="3"/>
      <c r="AA520" s="3"/>
      <c r="AB520" s="3"/>
      <c r="AC520" s="3"/>
      <c r="AD520" s="3"/>
      <c r="AE520" s="3"/>
      <c r="AF520" s="3" t="s">
        <v>9</v>
      </c>
      <c r="AG520" s="12">
        <f>COUNTIF(Table13[[#This Row],[Catalogue of the Museum of London Antiquities 1854]:[Illustrations of Roman London 1859]],"=y")</f>
        <v>1</v>
      </c>
      <c r="AH520" s="12" t="str">
        <f>CONCATENATE(Table13[[#This Row],[Surname]],", ",Table13[[#This Row],[First name]])</f>
        <v>Lister, J</v>
      </c>
    </row>
    <row r="521" spans="1:34" hidden="1" x14ac:dyDescent="0.25">
      <c r="A521" t="s">
        <v>1349</v>
      </c>
      <c r="B521" t="s">
        <v>7</v>
      </c>
      <c r="Q521" t="s">
        <v>50</v>
      </c>
      <c r="R521" s="3" t="s">
        <v>222</v>
      </c>
      <c r="S521" t="s">
        <v>27</v>
      </c>
      <c r="W521" s="3"/>
      <c r="X521" s="3"/>
      <c r="Y521" s="3" t="s">
        <v>9</v>
      </c>
      <c r="Z521" s="3" t="s">
        <v>9</v>
      </c>
      <c r="AA521" s="3" t="s">
        <v>9</v>
      </c>
      <c r="AB521" s="3" t="s">
        <v>9</v>
      </c>
      <c r="AC521" s="3"/>
      <c r="AD521" s="3"/>
      <c r="AE521" s="3"/>
      <c r="AF521" s="3" t="s">
        <v>9</v>
      </c>
      <c r="AG521" s="12">
        <f>COUNTIF(Table13[[#This Row],[Catalogue of the Museum of London Antiquities 1854]:[Illustrations of Roman London 1859]],"=y")</f>
        <v>5</v>
      </c>
      <c r="AH521" s="12" t="str">
        <f>CONCATENATE(Table13[[#This Row],[Surname]],", ",Table13[[#This Row],[First name]])</f>
        <v>Litchfield, Edward</v>
      </c>
    </row>
    <row r="522" spans="1:34" hidden="1" x14ac:dyDescent="0.25">
      <c r="A522" t="s">
        <v>510</v>
      </c>
      <c r="Q522" t="s">
        <v>219</v>
      </c>
      <c r="R522" s="3" t="s">
        <v>3252</v>
      </c>
      <c r="S522" t="s">
        <v>27</v>
      </c>
      <c r="U522" t="s">
        <v>510</v>
      </c>
      <c r="V522" t="s">
        <v>9</v>
      </c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12">
        <f>COUNTIF(Table13[[#This Row],[Catalogue of the Museum of London Antiquities 1854]:[Illustrations of Roman London 1859]],"=y")</f>
        <v>1</v>
      </c>
      <c r="AH522" s="12" t="str">
        <f>CONCATENATE(Table13[[#This Row],[Surname]],", ",Table13[[#This Row],[First name]])</f>
        <v xml:space="preserve">Literary and Philosophical Society of York, </v>
      </c>
    </row>
    <row r="523" spans="1:34" x14ac:dyDescent="0.25">
      <c r="A523" t="s">
        <v>1008</v>
      </c>
      <c r="B523" t="s">
        <v>1009</v>
      </c>
      <c r="C523" t="s">
        <v>24</v>
      </c>
      <c r="E523" t="s">
        <v>9</v>
      </c>
      <c r="Q523" t="s">
        <v>1010</v>
      </c>
      <c r="R523" s="3" t="s">
        <v>26</v>
      </c>
      <c r="S523" t="s">
        <v>27</v>
      </c>
      <c r="W523" s="3"/>
      <c r="X523" s="3"/>
      <c r="Y523" s="3"/>
      <c r="Z523" s="3"/>
      <c r="AA523" s="3"/>
      <c r="AB523" s="3"/>
      <c r="AC523" s="3"/>
      <c r="AD523" s="3" t="s">
        <v>9</v>
      </c>
      <c r="AE523" s="3"/>
      <c r="AF523" s="3"/>
      <c r="AG523" s="12">
        <f>COUNTIF(Table13[[#This Row],[Catalogue of the Museum of London Antiquities 1854]:[Illustrations of Roman London 1859]],"=y")</f>
        <v>1</v>
      </c>
      <c r="AH523" s="12" t="str">
        <f>CONCATENATE(Table13[[#This Row],[Surname]],", ",Table13[[#This Row],[First name]])</f>
        <v>Lloyd, Maurice Hedd</v>
      </c>
    </row>
    <row r="524" spans="1:34" hidden="1" x14ac:dyDescent="0.25">
      <c r="A524" t="s">
        <v>1008</v>
      </c>
      <c r="B524" t="s">
        <v>1011</v>
      </c>
      <c r="P524" t="s">
        <v>1012</v>
      </c>
      <c r="Q524" t="s">
        <v>16</v>
      </c>
      <c r="R524" s="3" t="s">
        <v>16</v>
      </c>
      <c r="S524" t="s">
        <v>27</v>
      </c>
      <c r="W524" s="3"/>
      <c r="X524" s="3"/>
      <c r="Y524" s="3"/>
      <c r="Z524" s="3"/>
      <c r="AA524" s="3"/>
      <c r="AB524" s="3"/>
      <c r="AC524" s="3"/>
      <c r="AD524" s="3" t="s">
        <v>9</v>
      </c>
      <c r="AE524" s="3"/>
      <c r="AF524" s="3"/>
      <c r="AG524" s="12">
        <f>COUNTIF(Table13[[#This Row],[Catalogue of the Museum of London Antiquities 1854]:[Illustrations of Roman London 1859]],"=y")</f>
        <v>1</v>
      </c>
      <c r="AH524" s="12" t="str">
        <f>CONCATENATE(Table13[[#This Row],[Surname]],", ",Table13[[#This Row],[First name]])</f>
        <v>Lloyd, W. Alford</v>
      </c>
    </row>
    <row r="525" spans="1:34" hidden="1" x14ac:dyDescent="0.25">
      <c r="A525" t="s">
        <v>1350</v>
      </c>
      <c r="C525" t="s">
        <v>335</v>
      </c>
      <c r="P525" t="s">
        <v>1444</v>
      </c>
      <c r="Q525" t="s">
        <v>92</v>
      </c>
      <c r="R525" s="3" t="s">
        <v>68</v>
      </c>
      <c r="S525" t="s">
        <v>27</v>
      </c>
      <c r="W525" s="3"/>
      <c r="X525" s="3"/>
      <c r="Y525" s="3" t="s">
        <v>9</v>
      </c>
      <c r="Z525" s="3" t="s">
        <v>9</v>
      </c>
      <c r="AA525" s="3"/>
      <c r="AB525" s="3" t="s">
        <v>9</v>
      </c>
      <c r="AC525" s="3" t="s">
        <v>9</v>
      </c>
      <c r="AD525" s="3"/>
      <c r="AE525" s="3"/>
      <c r="AF525" s="3" t="s">
        <v>9</v>
      </c>
      <c r="AG525" s="12">
        <f>COUNTIF(Table13[[#This Row],[Catalogue of the Museum of London Antiquities 1854]:[Illustrations of Roman London 1859]],"=y")</f>
        <v>5</v>
      </c>
      <c r="AH525" s="12" t="str">
        <f>CONCATENATE(Table13[[#This Row],[Surname]],", ",Table13[[#This Row],[First name]])</f>
        <v xml:space="preserve">Lock, </v>
      </c>
    </row>
    <row r="526" spans="1:34" hidden="1" x14ac:dyDescent="0.25">
      <c r="A526" t="s">
        <v>1350</v>
      </c>
      <c r="B526" t="s">
        <v>11</v>
      </c>
      <c r="Q526" t="s">
        <v>640</v>
      </c>
      <c r="R526" s="3" t="s">
        <v>468</v>
      </c>
      <c r="S526" t="s">
        <v>27</v>
      </c>
      <c r="W526" s="3"/>
      <c r="X526" s="3"/>
      <c r="Y526" s="3"/>
      <c r="Z526" s="3" t="s">
        <v>9</v>
      </c>
      <c r="AA526" s="3" t="s">
        <v>9</v>
      </c>
      <c r="AB526" s="3" t="s">
        <v>9</v>
      </c>
      <c r="AC526" s="3"/>
      <c r="AD526" s="3"/>
      <c r="AE526" s="3"/>
      <c r="AF526" s="3"/>
      <c r="AG526" s="12">
        <f>COUNTIF(Table13[[#This Row],[Catalogue of the Museum of London Antiquities 1854]:[Illustrations of Roman London 1859]],"=y")</f>
        <v>3</v>
      </c>
      <c r="AH526" s="12" t="str">
        <f>CONCATENATE(Table13[[#This Row],[Surname]],", ",Table13[[#This Row],[First name]])</f>
        <v>Lock, John</v>
      </c>
    </row>
    <row r="527" spans="1:34" hidden="1" x14ac:dyDescent="0.25">
      <c r="A527" t="s">
        <v>513</v>
      </c>
      <c r="P527" t="s">
        <v>514</v>
      </c>
      <c r="Q527" t="s">
        <v>16</v>
      </c>
      <c r="R527" s="3" t="s">
        <v>16</v>
      </c>
      <c r="S527" t="s">
        <v>27</v>
      </c>
      <c r="U527" t="s">
        <v>513</v>
      </c>
      <c r="V527" t="s">
        <v>9</v>
      </c>
      <c r="W527" s="3"/>
      <c r="X527" s="3"/>
      <c r="Y527" s="3" t="s">
        <v>9</v>
      </c>
      <c r="Z527" s="3" t="s">
        <v>9</v>
      </c>
      <c r="AA527" s="3" t="s">
        <v>9</v>
      </c>
      <c r="AB527" s="3" t="s">
        <v>9</v>
      </c>
      <c r="AC527" s="3" t="s">
        <v>9</v>
      </c>
      <c r="AD527" s="3" t="s">
        <v>9</v>
      </c>
      <c r="AE527" s="3"/>
      <c r="AF527" s="3"/>
      <c r="AG527" s="12">
        <f>COUNTIF(Table13[[#This Row],[Catalogue of the Museum of London Antiquities 1854]:[Illustrations of Roman London 1859]],"=y")</f>
        <v>7</v>
      </c>
      <c r="AH527" s="12" t="str">
        <f>CONCATENATE(Table13[[#This Row],[Surname]],", ",Table13[[#This Row],[First name]])</f>
        <v xml:space="preserve">London Institution, </v>
      </c>
    </row>
    <row r="528" spans="1:34" hidden="1" x14ac:dyDescent="0.25">
      <c r="A528" t="s">
        <v>515</v>
      </c>
      <c r="B528" t="s">
        <v>516</v>
      </c>
      <c r="P528" t="s">
        <v>1014</v>
      </c>
      <c r="Q528" t="s">
        <v>1015</v>
      </c>
      <c r="R528" s="3" t="s">
        <v>230</v>
      </c>
      <c r="S528" t="s">
        <v>27</v>
      </c>
      <c r="V528" t="s">
        <v>9</v>
      </c>
      <c r="W528" s="3"/>
      <c r="X528" s="3"/>
      <c r="Y528" s="3"/>
      <c r="Z528" s="3"/>
      <c r="AA528" s="3"/>
      <c r="AB528" s="3"/>
      <c r="AC528" s="3"/>
      <c r="AD528" s="3" t="s">
        <v>9</v>
      </c>
      <c r="AE528" s="3" t="s">
        <v>9</v>
      </c>
      <c r="AF528" s="3"/>
      <c r="AG528" s="12">
        <f>COUNTIF(Table13[[#This Row],[Catalogue of the Museum of London Antiquities 1854]:[Illustrations of Roman London 1859]],"=y")</f>
        <v>3</v>
      </c>
      <c r="AH528" s="12" t="str">
        <f>CONCATENATE(Table13[[#This Row],[Surname]],", ",Table13[[#This Row],[First name]])</f>
        <v>Long, Henry Lawes</v>
      </c>
    </row>
    <row r="529" spans="1:34" hidden="1" x14ac:dyDescent="0.25">
      <c r="A529" t="s">
        <v>515</v>
      </c>
      <c r="B529" t="s">
        <v>72</v>
      </c>
      <c r="D529" t="s">
        <v>9</v>
      </c>
      <c r="P529" t="s">
        <v>517</v>
      </c>
      <c r="Q529" t="s">
        <v>16</v>
      </c>
      <c r="R529" s="3" t="s">
        <v>16</v>
      </c>
      <c r="S529" t="s">
        <v>27</v>
      </c>
      <c r="V529" t="s">
        <v>9</v>
      </c>
      <c r="W529" s="3"/>
      <c r="X529" s="3"/>
      <c r="Y529" s="3" t="s">
        <v>9</v>
      </c>
      <c r="Z529" s="3" t="s">
        <v>9</v>
      </c>
      <c r="AA529" s="3"/>
      <c r="AB529" s="3"/>
      <c r="AC529" s="3"/>
      <c r="AD529" s="3"/>
      <c r="AE529" s="3"/>
      <c r="AF529" s="3"/>
      <c r="AG529" s="12">
        <f>COUNTIF(Table13[[#This Row],[Catalogue of the Museum of London Antiquities 1854]:[Illustrations of Roman London 1859]],"=y")</f>
        <v>3</v>
      </c>
      <c r="AH529" s="12" t="str">
        <f>CONCATENATE(Table13[[#This Row],[Surname]],", ",Table13[[#This Row],[First name]])</f>
        <v>Long, William</v>
      </c>
    </row>
    <row r="530" spans="1:34" x14ac:dyDescent="0.25">
      <c r="A530" t="s">
        <v>3211</v>
      </c>
      <c r="B530" t="s">
        <v>3212</v>
      </c>
      <c r="C530" t="s">
        <v>1310</v>
      </c>
      <c r="D530" t="s">
        <v>9</v>
      </c>
      <c r="E530" t="s">
        <v>9</v>
      </c>
      <c r="P530" t="s">
        <v>1311</v>
      </c>
      <c r="Q530" t="s">
        <v>1312</v>
      </c>
      <c r="R530" s="3" t="s">
        <v>3268</v>
      </c>
      <c r="S530" t="s">
        <v>504</v>
      </c>
      <c r="W530" s="3"/>
      <c r="X530" s="3"/>
      <c r="Y530" s="3" t="s">
        <v>9</v>
      </c>
      <c r="Z530" s="3" t="s">
        <v>9</v>
      </c>
      <c r="AA530" s="3" t="s">
        <v>9</v>
      </c>
      <c r="AB530" s="3" t="s">
        <v>9</v>
      </c>
      <c r="AC530" s="3"/>
      <c r="AD530" s="3"/>
      <c r="AE530" s="3"/>
      <c r="AF530" s="3" t="s">
        <v>9</v>
      </c>
      <c r="AG530" s="12">
        <f>COUNTIF(Table13[[#This Row],[Catalogue of the Museum of London Antiquities 1854]:[Illustrations of Roman London 1859]],"=y")</f>
        <v>5</v>
      </c>
      <c r="AH530" s="12" t="str">
        <f>CONCATENATE(Table13[[#This Row],[Surname]],", ",Table13[[#This Row],[First name]])</f>
        <v>Lord Bishop St David's (Thirlwall), (Connop)</v>
      </c>
    </row>
    <row r="531" spans="1:34" hidden="1" x14ac:dyDescent="0.25">
      <c r="A531" t="s">
        <v>511</v>
      </c>
      <c r="B531" t="s">
        <v>66</v>
      </c>
      <c r="J531" t="s">
        <v>9</v>
      </c>
      <c r="P531" t="s">
        <v>512</v>
      </c>
      <c r="Q531" t="s">
        <v>16</v>
      </c>
      <c r="R531" s="3" t="s">
        <v>16</v>
      </c>
      <c r="S531" t="s">
        <v>27</v>
      </c>
      <c r="V531" t="s">
        <v>9</v>
      </c>
      <c r="W531" s="3" t="s">
        <v>9</v>
      </c>
      <c r="X531" s="3" t="s">
        <v>9</v>
      </c>
      <c r="Y531" s="3"/>
      <c r="Z531" s="3"/>
      <c r="AA531" s="3"/>
      <c r="AB531" s="3"/>
      <c r="AC531" s="3"/>
      <c r="AD531" s="3" t="s">
        <v>9</v>
      </c>
      <c r="AE531" s="3"/>
      <c r="AF531" s="3"/>
      <c r="AG531" s="12">
        <f>COUNTIF(Table13[[#This Row],[Catalogue of the Museum of London Antiquities 1854]:[Illustrations of Roman London 1859]],"=y")</f>
        <v>4</v>
      </c>
      <c r="AH531" s="12" t="str">
        <f>CONCATENATE(Table13[[#This Row],[Surname]],", ",Table13[[#This Row],[First name]])</f>
        <v>Lott, Thomas</v>
      </c>
    </row>
    <row r="532" spans="1:34" hidden="1" x14ac:dyDescent="0.25">
      <c r="A532" t="s">
        <v>518</v>
      </c>
      <c r="B532" t="s">
        <v>476</v>
      </c>
      <c r="P532" t="s">
        <v>1016</v>
      </c>
      <c r="Q532" t="s">
        <v>16</v>
      </c>
      <c r="R532" s="3" t="s">
        <v>16</v>
      </c>
      <c r="S532" t="s">
        <v>27</v>
      </c>
      <c r="W532" s="3"/>
      <c r="X532" s="3"/>
      <c r="Y532" s="3"/>
      <c r="Z532" s="3"/>
      <c r="AA532" s="3"/>
      <c r="AB532" s="3"/>
      <c r="AC532" s="3"/>
      <c r="AD532" s="3" t="s">
        <v>9</v>
      </c>
      <c r="AE532" s="3"/>
      <c r="AF532" s="3"/>
      <c r="AG532" s="12">
        <f>COUNTIF(Table13[[#This Row],[Catalogue of the Museum of London Antiquities 1854]:[Illustrations of Roman London 1859]],"=y")</f>
        <v>1</v>
      </c>
      <c r="AH532" s="12" t="str">
        <f>CONCATENATE(Table13[[#This Row],[Surname]],", ",Table13[[#This Row],[First name]])</f>
        <v>Lowe, Edwin</v>
      </c>
    </row>
    <row r="533" spans="1:34" hidden="1" x14ac:dyDescent="0.25">
      <c r="A533" t="s">
        <v>518</v>
      </c>
      <c r="B533" t="s">
        <v>1351</v>
      </c>
      <c r="P533" t="s">
        <v>519</v>
      </c>
      <c r="Q533" t="s">
        <v>520</v>
      </c>
      <c r="R533" s="3" t="s">
        <v>303</v>
      </c>
      <c r="S533" t="s">
        <v>27</v>
      </c>
      <c r="V533" t="s">
        <v>9</v>
      </c>
      <c r="W533" s="3"/>
      <c r="X533" s="3"/>
      <c r="Y533" s="3" t="s">
        <v>9</v>
      </c>
      <c r="Z533" s="3" t="s">
        <v>9</v>
      </c>
      <c r="AA533" s="3" t="s">
        <v>9</v>
      </c>
      <c r="AB533" s="3" t="s">
        <v>9</v>
      </c>
      <c r="AC533" s="3"/>
      <c r="AD533" s="3"/>
      <c r="AE533" s="3"/>
      <c r="AF533" s="3" t="s">
        <v>9</v>
      </c>
      <c r="AG533" s="12">
        <f>COUNTIF(Table13[[#This Row],[Catalogue of the Museum of London Antiquities 1854]:[Illustrations of Roman London 1859]],"=y")</f>
        <v>6</v>
      </c>
      <c r="AH533" s="12" t="str">
        <f>CONCATENATE(Table13[[#This Row],[Surname]],", ",Table13[[#This Row],[First name]])</f>
        <v>Lowe, R Grove</v>
      </c>
    </row>
    <row r="534" spans="1:34" hidden="1" x14ac:dyDescent="0.25">
      <c r="A534" t="s">
        <v>1283</v>
      </c>
      <c r="B534" t="s">
        <v>1284</v>
      </c>
      <c r="I534" t="s">
        <v>48</v>
      </c>
      <c r="J534" t="s">
        <v>9</v>
      </c>
      <c r="P534" t="s">
        <v>2016</v>
      </c>
      <c r="Q534" t="s">
        <v>1575</v>
      </c>
      <c r="R534" s="3" t="s">
        <v>3253</v>
      </c>
      <c r="S534" t="s">
        <v>27</v>
      </c>
      <c r="W534" s="3"/>
      <c r="X534" s="3" t="s">
        <v>9</v>
      </c>
      <c r="Y534" s="3"/>
      <c r="Z534" s="3"/>
      <c r="AA534" s="3" t="s">
        <v>9</v>
      </c>
      <c r="AB534" s="3" t="s">
        <v>9</v>
      </c>
      <c r="AC534" s="3"/>
      <c r="AD534" s="3"/>
      <c r="AE534" s="3"/>
      <c r="AF534" s="3" t="s">
        <v>9</v>
      </c>
      <c r="AG534" s="12">
        <f>COUNTIF(Table13[[#This Row],[Catalogue of the Museum of London Antiquities 1854]:[Illustrations of Roman London 1859]],"=y")</f>
        <v>4</v>
      </c>
      <c r="AH534" s="12" t="str">
        <f>CONCATENATE(Table13[[#This Row],[Surname]],", ",Table13[[#This Row],[First name]])</f>
        <v>Lower, Mark Anthony</v>
      </c>
    </row>
    <row r="535" spans="1:34" hidden="1" x14ac:dyDescent="0.25">
      <c r="A535" t="s">
        <v>521</v>
      </c>
      <c r="B535" t="s">
        <v>522</v>
      </c>
      <c r="D535" t="s">
        <v>9</v>
      </c>
      <c r="P535" t="s">
        <v>523</v>
      </c>
      <c r="Q535" t="s">
        <v>1017</v>
      </c>
      <c r="R535" s="3" t="s">
        <v>524</v>
      </c>
      <c r="S535" t="s">
        <v>27</v>
      </c>
      <c r="V535" t="s">
        <v>9</v>
      </c>
      <c r="W535" s="3" t="s">
        <v>9</v>
      </c>
      <c r="X535" s="3" t="s">
        <v>9</v>
      </c>
      <c r="Y535" s="3"/>
      <c r="Z535" s="3"/>
      <c r="AA535" s="3"/>
      <c r="AB535" s="3"/>
      <c r="AC535" s="3"/>
      <c r="AD535" s="3" t="s">
        <v>9</v>
      </c>
      <c r="AE535" s="3"/>
      <c r="AF535" s="3"/>
      <c r="AG535" s="12">
        <f>COUNTIF(Table13[[#This Row],[Catalogue of the Museum of London Antiquities 1854]:[Illustrations of Roman London 1859]],"=y")</f>
        <v>4</v>
      </c>
      <c r="AH535" s="12" t="str">
        <f>CONCATENATE(Table13[[#This Row],[Surname]],", ",Table13[[#This Row],[First name]])</f>
        <v>Lukis, Frederick, C.</v>
      </c>
    </row>
    <row r="536" spans="1:34" x14ac:dyDescent="0.25">
      <c r="A536" t="s">
        <v>521</v>
      </c>
      <c r="B536" t="s">
        <v>1352</v>
      </c>
      <c r="C536" t="s">
        <v>24</v>
      </c>
      <c r="E536" t="s">
        <v>9</v>
      </c>
      <c r="I536" t="s">
        <v>48</v>
      </c>
      <c r="J536" t="s">
        <v>9</v>
      </c>
      <c r="P536" t="s">
        <v>2017</v>
      </c>
      <c r="Q536" t="s">
        <v>1592</v>
      </c>
      <c r="R536" s="3" t="s">
        <v>1088</v>
      </c>
      <c r="S536" t="s">
        <v>27</v>
      </c>
      <c r="W536" s="3"/>
      <c r="X536" s="3"/>
      <c r="Y536" s="3"/>
      <c r="Z536" s="3"/>
      <c r="AA536" s="3"/>
      <c r="AB536" s="3"/>
      <c r="AC536" s="3"/>
      <c r="AD536" s="3"/>
      <c r="AE536" s="3"/>
      <c r="AF536" s="3" t="s">
        <v>9</v>
      </c>
      <c r="AG536" s="12">
        <f>COUNTIF(Table13[[#This Row],[Catalogue of the Museum of London Antiquities 1854]:[Illustrations of Roman London 1859]],"=y")</f>
        <v>1</v>
      </c>
      <c r="AH536" s="12" t="str">
        <f>CONCATENATE(Table13[[#This Row],[Surname]],", ",Table13[[#This Row],[First name]])</f>
        <v>Lukis, W C</v>
      </c>
    </row>
    <row r="537" spans="1:34" hidden="1" x14ac:dyDescent="0.25">
      <c r="A537" t="s">
        <v>525</v>
      </c>
      <c r="B537" t="s">
        <v>526</v>
      </c>
      <c r="Q537" t="s">
        <v>527</v>
      </c>
      <c r="R537" s="3" t="s">
        <v>489</v>
      </c>
      <c r="S537" t="s">
        <v>27</v>
      </c>
      <c r="V537" t="s">
        <v>9</v>
      </c>
      <c r="W537" s="3"/>
      <c r="X537" s="3"/>
      <c r="Y537" s="3" t="s">
        <v>9</v>
      </c>
      <c r="Z537" s="3" t="s">
        <v>9</v>
      </c>
      <c r="AA537" s="3" t="s">
        <v>9</v>
      </c>
      <c r="AB537" s="3"/>
      <c r="AC537" s="3"/>
      <c r="AD537" s="3" t="s">
        <v>9</v>
      </c>
      <c r="AE537" s="3"/>
      <c r="AF537" s="3" t="s">
        <v>9</v>
      </c>
      <c r="AG537" s="12">
        <f>COUNTIF(Table13[[#This Row],[Catalogue of the Museum of London Antiquities 1854]:[Illustrations of Roman London 1859]],"=y")</f>
        <v>6</v>
      </c>
      <c r="AH537" s="12" t="str">
        <f>CONCATENATE(Table13[[#This Row],[Surname]],", ",Table13[[#This Row],[First name]])</f>
        <v>Lupton, Harry</v>
      </c>
    </row>
    <row r="538" spans="1:34" hidden="1" x14ac:dyDescent="0.25">
      <c r="A538" t="s">
        <v>2018</v>
      </c>
      <c r="B538" t="s">
        <v>2019</v>
      </c>
      <c r="C538" t="s">
        <v>2020</v>
      </c>
      <c r="F538" t="s">
        <v>9</v>
      </c>
      <c r="P538" t="s">
        <v>2021</v>
      </c>
      <c r="R538" s="3" t="s">
        <v>2022</v>
      </c>
      <c r="S538" t="s">
        <v>211</v>
      </c>
      <c r="W538" s="3"/>
      <c r="X538" s="3"/>
      <c r="Y538" s="3"/>
      <c r="Z538" s="3"/>
      <c r="AA538" s="3"/>
      <c r="AB538" s="3"/>
      <c r="AC538" s="3"/>
      <c r="AD538" s="3"/>
      <c r="AE538" s="3"/>
      <c r="AF538" s="3" t="s">
        <v>9</v>
      </c>
      <c r="AG538" s="12">
        <f>COUNTIF(Table13[[#This Row],[Catalogue of the Museum of London Antiquities 1854]:[Illustrations of Roman London 1859]],"=y")</f>
        <v>1</v>
      </c>
      <c r="AH538" s="12" t="str">
        <f>CONCATENATE(Table13[[#This Row],[Surname]],", ",Table13[[#This Row],[First name]])</f>
        <v>Luynes, D Albert</v>
      </c>
    </row>
    <row r="539" spans="1:34" hidden="1" x14ac:dyDescent="0.25">
      <c r="A539" t="s">
        <v>1018</v>
      </c>
      <c r="B539" t="s">
        <v>72</v>
      </c>
      <c r="Q539" t="s">
        <v>1019</v>
      </c>
      <c r="R539" s="3" t="s">
        <v>400</v>
      </c>
      <c r="S539" t="s">
        <v>27</v>
      </c>
      <c r="W539" s="3"/>
      <c r="X539" s="3"/>
      <c r="Y539" s="3"/>
      <c r="Z539" s="3"/>
      <c r="AA539" s="3"/>
      <c r="AB539" s="3"/>
      <c r="AC539" s="3"/>
      <c r="AD539" s="3" t="s">
        <v>9</v>
      </c>
      <c r="AE539" s="3"/>
      <c r="AF539" s="3"/>
      <c r="AG539" s="12">
        <f>COUNTIF(Table13[[#This Row],[Catalogue of the Museum of London Antiquities 1854]:[Illustrations of Roman London 1859]],"=y")</f>
        <v>1</v>
      </c>
      <c r="AH539" s="12" t="str">
        <f>CONCATENATE(Table13[[#This Row],[Surname]],", ",Table13[[#This Row],[First name]])</f>
        <v>Lynch, William</v>
      </c>
    </row>
    <row r="540" spans="1:34" hidden="1" x14ac:dyDescent="0.25">
      <c r="A540" t="s">
        <v>528</v>
      </c>
      <c r="B540" t="s">
        <v>1448</v>
      </c>
      <c r="C540" t="s">
        <v>1674</v>
      </c>
      <c r="L540" t="s">
        <v>9</v>
      </c>
      <c r="Q540" t="s">
        <v>485</v>
      </c>
      <c r="R540" s="3" t="s">
        <v>26</v>
      </c>
      <c r="S540" t="s">
        <v>27</v>
      </c>
      <c r="V540" t="s">
        <v>9</v>
      </c>
      <c r="W540" s="3"/>
      <c r="X540" s="3"/>
      <c r="Y540" s="3"/>
      <c r="Z540" s="3" t="s">
        <v>9</v>
      </c>
      <c r="AA540" s="3" t="s">
        <v>9</v>
      </c>
      <c r="AB540" s="3" t="s">
        <v>9</v>
      </c>
      <c r="AC540" s="3" t="s">
        <v>9</v>
      </c>
      <c r="AD540" s="3" t="s">
        <v>1027</v>
      </c>
      <c r="AE540" s="3" t="s">
        <v>9</v>
      </c>
      <c r="AF540" s="3" t="s">
        <v>9</v>
      </c>
      <c r="AG540" s="12">
        <f>COUNTIF(Table13[[#This Row],[Catalogue of the Museum of London Antiquities 1854]:[Illustrations of Roman London 1859]],"=y")</f>
        <v>8</v>
      </c>
      <c r="AH540" s="12" t="str">
        <f>CONCATENATE(Table13[[#This Row],[Surname]],", ",Table13[[#This Row],[First name]])</f>
        <v>Mackeson, H B</v>
      </c>
    </row>
    <row r="541" spans="1:34" hidden="1" x14ac:dyDescent="0.25">
      <c r="A541" t="s">
        <v>529</v>
      </c>
      <c r="B541" t="s">
        <v>1449</v>
      </c>
      <c r="J541" t="s">
        <v>9</v>
      </c>
      <c r="L541" t="s">
        <v>9</v>
      </c>
      <c r="P541" t="s">
        <v>530</v>
      </c>
      <c r="Q541" t="s">
        <v>531</v>
      </c>
      <c r="R541" s="3" t="s">
        <v>26</v>
      </c>
      <c r="S541" t="s">
        <v>27</v>
      </c>
      <c r="V541" t="s">
        <v>9</v>
      </c>
      <c r="W541" s="3"/>
      <c r="X541" s="3"/>
      <c r="Y541" s="3" t="s">
        <v>9</v>
      </c>
      <c r="Z541" s="3" t="s">
        <v>9</v>
      </c>
      <c r="AA541" s="3" t="s">
        <v>9</v>
      </c>
      <c r="AB541" s="3"/>
      <c r="AC541" s="3"/>
      <c r="AD541" s="3" t="s">
        <v>9</v>
      </c>
      <c r="AE541" s="3" t="s">
        <v>9</v>
      </c>
      <c r="AF541" s="3"/>
      <c r="AG541" s="12">
        <f>COUNTIF(Table13[[#This Row],[Catalogue of the Museum of London Antiquities 1854]:[Illustrations of Roman London 1859]],"=y")</f>
        <v>6</v>
      </c>
      <c r="AH541" s="12" t="str">
        <f>CONCATENATE(Table13[[#This Row],[Surname]],", ",Table13[[#This Row],[First name]])</f>
        <v>Mackie, Samuel J</v>
      </c>
    </row>
    <row r="542" spans="1:34" hidden="1" x14ac:dyDescent="0.25">
      <c r="A542" t="s">
        <v>1029</v>
      </c>
      <c r="B542" t="s">
        <v>860</v>
      </c>
      <c r="P542" t="s">
        <v>1030</v>
      </c>
      <c r="Q542" t="s">
        <v>16</v>
      </c>
      <c r="R542" s="3" t="s">
        <v>16</v>
      </c>
      <c r="S542" t="s">
        <v>27</v>
      </c>
      <c r="W542" s="3"/>
      <c r="X542" s="3"/>
      <c r="Y542" s="3"/>
      <c r="Z542" s="3"/>
      <c r="AA542" s="3"/>
      <c r="AB542" s="3"/>
      <c r="AC542" s="3"/>
      <c r="AD542" s="3" t="s">
        <v>9</v>
      </c>
      <c r="AE542" s="3"/>
      <c r="AF542" s="3"/>
      <c r="AG542" s="12">
        <f>COUNTIF(Table13[[#This Row],[Catalogue of the Museum of London Antiquities 1854]:[Illustrations of Roman London 1859]],"=y")</f>
        <v>1</v>
      </c>
      <c r="AH542" s="12" t="str">
        <f>CONCATENATE(Table13[[#This Row],[Surname]],", ",Table13[[#This Row],[First name]])</f>
        <v>Mackrell, William Thomas</v>
      </c>
    </row>
    <row r="543" spans="1:34" hidden="1" x14ac:dyDescent="0.25">
      <c r="A543" t="s">
        <v>1028</v>
      </c>
      <c r="B543" t="s">
        <v>1352</v>
      </c>
      <c r="Q543" t="s">
        <v>753</v>
      </c>
      <c r="R543" s="3" t="s">
        <v>128</v>
      </c>
      <c r="S543" t="s">
        <v>27</v>
      </c>
      <c r="W543" s="3"/>
      <c r="X543" s="3" t="s">
        <v>9</v>
      </c>
      <c r="Y543" s="3" t="s">
        <v>9</v>
      </c>
      <c r="Z543" s="3"/>
      <c r="AA543" s="3"/>
      <c r="AB543" s="3"/>
      <c r="AC543" s="3"/>
      <c r="AD543" s="3" t="s">
        <v>9</v>
      </c>
      <c r="AE543" s="3"/>
      <c r="AF543" s="3"/>
      <c r="AG543" s="12">
        <f>COUNTIF(Table13[[#This Row],[Catalogue of the Museum of London Antiquities 1854]:[Illustrations of Roman London 1859]],"=y")</f>
        <v>3</v>
      </c>
      <c r="AH543" s="12" t="str">
        <f>CONCATENATE(Table13[[#This Row],[Surname]],", ",Table13[[#This Row],[First name]])</f>
        <v>Maclean, W C</v>
      </c>
    </row>
    <row r="544" spans="1:34" hidden="1" x14ac:dyDescent="0.25">
      <c r="A544" t="s">
        <v>2024</v>
      </c>
      <c r="B544" t="s">
        <v>2023</v>
      </c>
      <c r="P544" t="s">
        <v>1032</v>
      </c>
      <c r="Q544" t="s">
        <v>46</v>
      </c>
      <c r="R544" s="3" t="s">
        <v>468</v>
      </c>
      <c r="S544" t="s">
        <v>27</v>
      </c>
      <c r="W544" s="3"/>
      <c r="X544" s="3"/>
      <c r="Y544" s="3"/>
      <c r="Z544" s="3"/>
      <c r="AA544" s="3"/>
      <c r="AB544" s="3"/>
      <c r="AC544" s="3"/>
      <c r="AD544" s="3"/>
      <c r="AE544" s="3"/>
      <c r="AF544" s="3" t="s">
        <v>9</v>
      </c>
      <c r="AG544" s="12">
        <f>COUNTIF(Table13[[#This Row],[Catalogue of the Museum of London Antiquities 1854]:[Illustrations of Roman London 1859]],"=y")</f>
        <v>1</v>
      </c>
      <c r="AH544" s="12" t="str">
        <f>CONCATENATE(Table13[[#This Row],[Surname]],", ",Table13[[#This Row],[First name]])</f>
        <v>Macnaughton, Stewart</v>
      </c>
    </row>
    <row r="545" spans="1:34" hidden="1" x14ac:dyDescent="0.25">
      <c r="A545" t="s">
        <v>1031</v>
      </c>
      <c r="B545" t="s">
        <v>2023</v>
      </c>
      <c r="C545" t="s">
        <v>335</v>
      </c>
      <c r="P545" t="s">
        <v>1032</v>
      </c>
      <c r="Q545" t="s">
        <v>46</v>
      </c>
      <c r="R545" s="3" t="s">
        <v>468</v>
      </c>
      <c r="S545" t="s">
        <v>27</v>
      </c>
      <c r="W545" s="3"/>
      <c r="X545" s="3"/>
      <c r="Y545" s="3"/>
      <c r="Z545" s="3"/>
      <c r="AA545" s="3"/>
      <c r="AB545" s="3"/>
      <c r="AC545" s="3"/>
      <c r="AD545" s="3" t="s">
        <v>9</v>
      </c>
      <c r="AE545" s="3"/>
      <c r="AF545" s="3"/>
      <c r="AG545" s="12">
        <f>COUNTIF(Table13[[#This Row],[Catalogue of the Museum of London Antiquities 1854]:[Illustrations of Roman London 1859]],"=y")</f>
        <v>1</v>
      </c>
      <c r="AH545" s="12" t="str">
        <f>CONCATENATE(Table13[[#This Row],[Surname]],", ",Table13[[#This Row],[First name]])</f>
        <v>Macnaughten, Stewart</v>
      </c>
    </row>
    <row r="546" spans="1:34" hidden="1" x14ac:dyDescent="0.25">
      <c r="A546" s="3" t="s">
        <v>3224</v>
      </c>
      <c r="B546" s="3" t="s">
        <v>3223</v>
      </c>
      <c r="C546" s="3" t="s">
        <v>2244</v>
      </c>
      <c r="D546" s="3" t="s">
        <v>9</v>
      </c>
      <c r="E546" s="3"/>
      <c r="F546" s="3"/>
      <c r="G546" s="3"/>
      <c r="H546" s="3"/>
      <c r="I546" s="3" t="s">
        <v>585</v>
      </c>
      <c r="J546" s="3"/>
      <c r="K546" s="3" t="s">
        <v>9</v>
      </c>
      <c r="L546" s="3"/>
      <c r="M546" s="3"/>
      <c r="N546" s="3"/>
      <c r="O546" s="3"/>
      <c r="P546" s="3" t="s">
        <v>1038</v>
      </c>
      <c r="Q546" s="3" t="s">
        <v>1198</v>
      </c>
      <c r="R546" s="3" t="s">
        <v>26</v>
      </c>
      <c r="S546" s="3" t="s">
        <v>27</v>
      </c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 t="s">
        <v>9</v>
      </c>
      <c r="AE546" s="3"/>
      <c r="AF546" s="3"/>
      <c r="AG546" s="12">
        <f>COUNTIF(Table13[[#This Row],[Catalogue of the Museum of London Antiquities 1854]:[Illustrations of Roman London 1859]],"=y")</f>
        <v>1</v>
      </c>
      <c r="AH546" s="12" t="str">
        <f>CONCATENATE(Table13[[#This Row],[Surname]],", ",Table13[[#This Row],[First name]])</f>
        <v>Mahon (Stanhope), (Philip Henry)</v>
      </c>
    </row>
    <row r="547" spans="1:34" hidden="1" x14ac:dyDescent="0.25">
      <c r="A547" t="s">
        <v>2025</v>
      </c>
      <c r="Q547" t="s">
        <v>1260</v>
      </c>
      <c r="R547" s="3" t="s">
        <v>400</v>
      </c>
      <c r="S547" t="s">
        <v>27</v>
      </c>
      <c r="U547" t="s">
        <v>2026</v>
      </c>
      <c r="W547" s="3"/>
      <c r="X547" s="3"/>
      <c r="Y547" s="3"/>
      <c r="Z547" s="3"/>
      <c r="AA547" s="3"/>
      <c r="AB547" s="3"/>
      <c r="AC547" s="3"/>
      <c r="AD547" s="3"/>
      <c r="AE547" s="3"/>
      <c r="AF547" s="3" t="s">
        <v>9</v>
      </c>
      <c r="AG547" s="12">
        <f>COUNTIF(Table13[[#This Row],[Catalogue of the Museum of London Antiquities 1854]:[Illustrations of Roman London 1859]],"=y")</f>
        <v>1</v>
      </c>
      <c r="AH547" s="12" t="str">
        <f>CONCATENATE(Table13[[#This Row],[Surname]],", ",Table13[[#This Row],[First name]])</f>
        <v xml:space="preserve">Manchester, Corporation of, </v>
      </c>
    </row>
    <row r="548" spans="1:34" x14ac:dyDescent="0.25">
      <c r="A548" t="s">
        <v>532</v>
      </c>
      <c r="B548" t="s">
        <v>1737</v>
      </c>
      <c r="C548" t="s">
        <v>24</v>
      </c>
      <c r="E548" t="s">
        <v>9</v>
      </c>
      <c r="P548" t="s">
        <v>533</v>
      </c>
      <c r="Q548" t="s">
        <v>92</v>
      </c>
      <c r="R548" s="3" t="s">
        <v>68</v>
      </c>
      <c r="S548" t="s">
        <v>27</v>
      </c>
      <c r="V548" t="s">
        <v>9</v>
      </c>
      <c r="W548" s="3"/>
      <c r="X548" s="3"/>
      <c r="Y548" s="3"/>
      <c r="Z548" s="3"/>
      <c r="AA548" s="3"/>
      <c r="AB548" s="3"/>
      <c r="AC548" s="3"/>
      <c r="AD548" s="3"/>
      <c r="AE548" s="3" t="s">
        <v>9</v>
      </c>
      <c r="AF548" s="3"/>
      <c r="AG548" s="12">
        <f>COUNTIF(Table13[[#This Row],[Catalogue of the Museum of London Antiquities 1854]:[Illustrations of Roman London 1859]],"=y")</f>
        <v>2</v>
      </c>
      <c r="AH548" s="12" t="str">
        <f>CONCATENATE(Table13[[#This Row],[Surname]],", ",Table13[[#This Row],[First name]])</f>
        <v>Manning, C R</v>
      </c>
    </row>
    <row r="549" spans="1:34" hidden="1" x14ac:dyDescent="0.25">
      <c r="A549" t="s">
        <v>532</v>
      </c>
      <c r="B549" t="s">
        <v>1769</v>
      </c>
      <c r="R549" s="3"/>
      <c r="W549" s="3"/>
      <c r="X549" s="3"/>
      <c r="Y549" s="3"/>
      <c r="Z549" s="3"/>
      <c r="AA549" s="3"/>
      <c r="AB549" s="3"/>
      <c r="AC549" s="3"/>
      <c r="AD549" s="3"/>
      <c r="AE549" s="3" t="s">
        <v>9</v>
      </c>
      <c r="AF549" s="3"/>
      <c r="AG549" s="12">
        <f>COUNTIF(Table13[[#This Row],[Catalogue of the Museum of London Antiquities 1854]:[Illustrations of Roman London 1859]],"=y")</f>
        <v>1</v>
      </c>
      <c r="AH549" s="12" t="str">
        <f>CONCATENATE(Table13[[#This Row],[Surname]],", ",Table13[[#This Row],[First name]])</f>
        <v>Manning, F</v>
      </c>
    </row>
    <row r="550" spans="1:34" hidden="1" x14ac:dyDescent="0.25">
      <c r="A550" t="s">
        <v>1033</v>
      </c>
      <c r="B550" t="s">
        <v>1034</v>
      </c>
      <c r="C550" t="s">
        <v>1035</v>
      </c>
      <c r="D550" t="s">
        <v>9</v>
      </c>
      <c r="I550" t="s">
        <v>154</v>
      </c>
      <c r="J550" t="s">
        <v>9</v>
      </c>
      <c r="N550" t="s">
        <v>2225</v>
      </c>
      <c r="P550" t="s">
        <v>1036</v>
      </c>
      <c r="Q550" t="s">
        <v>16</v>
      </c>
      <c r="R550" s="3" t="s">
        <v>16</v>
      </c>
      <c r="S550" t="s">
        <v>27</v>
      </c>
      <c r="W550" s="3"/>
      <c r="X550" s="3"/>
      <c r="Y550" s="3"/>
      <c r="Z550" s="3"/>
      <c r="AA550" s="3"/>
      <c r="AB550" s="3"/>
      <c r="AC550" s="3"/>
      <c r="AD550" s="3" t="s">
        <v>9</v>
      </c>
      <c r="AE550" s="3"/>
      <c r="AF550" s="3"/>
      <c r="AG550" s="12">
        <f>COUNTIF(Table13[[#This Row],[Catalogue of the Museum of London Antiquities 1854]:[Illustrations of Roman London 1859]],"=y")</f>
        <v>1</v>
      </c>
      <c r="AH550" s="12" t="str">
        <f>CONCATENATE(Table13[[#This Row],[Surname]],", ",Table13[[#This Row],[First name]])</f>
        <v>Mantell, Gideon</v>
      </c>
    </row>
    <row r="551" spans="1:34" hidden="1" x14ac:dyDescent="0.25">
      <c r="A551" t="s">
        <v>534</v>
      </c>
      <c r="B551" t="s">
        <v>535</v>
      </c>
      <c r="D551" t="s">
        <v>9</v>
      </c>
      <c r="I551" t="s">
        <v>585</v>
      </c>
      <c r="J551" t="s">
        <v>9</v>
      </c>
      <c r="K551" t="s">
        <v>9</v>
      </c>
      <c r="Q551" t="s">
        <v>536</v>
      </c>
      <c r="R551" s="3" t="s">
        <v>537</v>
      </c>
      <c r="S551" t="s">
        <v>27</v>
      </c>
      <c r="V551" t="s">
        <v>9</v>
      </c>
      <c r="W551" s="3"/>
      <c r="X551" s="3"/>
      <c r="Y551" s="3"/>
      <c r="Z551" s="3"/>
      <c r="AA551" s="3"/>
      <c r="AB551" s="3"/>
      <c r="AC551" s="3"/>
      <c r="AD551" s="3" t="s">
        <v>9</v>
      </c>
      <c r="AE551" s="3"/>
      <c r="AF551" s="3"/>
      <c r="AG551" s="12">
        <f>COUNTIF(Table13[[#This Row],[Catalogue of the Museum of London Antiquities 1854]:[Illustrations of Roman London 1859]],"=y")</f>
        <v>2</v>
      </c>
      <c r="AH551" s="12" t="str">
        <f>CONCATENATE(Table13[[#This Row],[Surname]],", ",Table13[[#This Row],[First name]])</f>
        <v>Markland, James Heywood</v>
      </c>
    </row>
    <row r="552" spans="1:34" hidden="1" x14ac:dyDescent="0.25">
      <c r="A552" t="s">
        <v>1039</v>
      </c>
      <c r="B552" t="s">
        <v>1040</v>
      </c>
      <c r="C552" t="s">
        <v>1041</v>
      </c>
      <c r="J552" t="s">
        <v>9</v>
      </c>
      <c r="P552" t="s">
        <v>1042</v>
      </c>
      <c r="Q552" t="s">
        <v>199</v>
      </c>
      <c r="R552" s="3" t="s">
        <v>26</v>
      </c>
      <c r="S552" t="s">
        <v>27</v>
      </c>
      <c r="W552" s="3"/>
      <c r="X552" s="3"/>
      <c r="Y552" s="3"/>
      <c r="Z552" s="3"/>
      <c r="AA552" s="3"/>
      <c r="AB552" s="3"/>
      <c r="AC552" s="3"/>
      <c r="AD552" s="3" t="s">
        <v>9</v>
      </c>
      <c r="AE552" s="3"/>
      <c r="AF552" s="3" t="s">
        <v>9</v>
      </c>
      <c r="AG552" s="12">
        <f>COUNTIF(Table13[[#This Row],[Catalogue of the Museum of London Antiquities 1854]:[Illustrations of Roman London 1859]],"=y")</f>
        <v>2</v>
      </c>
      <c r="AH552" s="12" t="str">
        <f>CONCATENATE(Table13[[#This Row],[Surname]],", ",Table13[[#This Row],[First name]])</f>
        <v>Martin, Charles Wykeham</v>
      </c>
    </row>
    <row r="553" spans="1:34" hidden="1" x14ac:dyDescent="0.25">
      <c r="A553" t="s">
        <v>1510</v>
      </c>
      <c r="B553" t="s">
        <v>1511</v>
      </c>
      <c r="Q553" t="s">
        <v>177</v>
      </c>
      <c r="R553" s="3" t="s">
        <v>1512</v>
      </c>
      <c r="S553" t="s">
        <v>27</v>
      </c>
      <c r="W553" s="3"/>
      <c r="X553" s="3"/>
      <c r="Y553" s="3"/>
      <c r="Z553" s="3"/>
      <c r="AA553" s="3" t="s">
        <v>9</v>
      </c>
      <c r="AB553" s="3" t="s">
        <v>9</v>
      </c>
      <c r="AC553" s="3"/>
      <c r="AD553" s="3"/>
      <c r="AE553" s="3"/>
      <c r="AF553" s="3"/>
      <c r="AG553" s="12">
        <f>COUNTIF(Table13[[#This Row],[Catalogue of the Museum of London Antiquities 1854]:[Illustrations of Roman London 1859]],"=y")</f>
        <v>2</v>
      </c>
      <c r="AH553" s="12" t="str">
        <f>CONCATENATE(Table13[[#This Row],[Surname]],", ",Table13[[#This Row],[First name]])</f>
        <v>Massalin, M Métayer</v>
      </c>
    </row>
    <row r="554" spans="1:34" x14ac:dyDescent="0.25">
      <c r="A554" t="s">
        <v>1043</v>
      </c>
      <c r="B554" t="s">
        <v>1353</v>
      </c>
      <c r="C554" t="s">
        <v>24</v>
      </c>
      <c r="E554" t="s">
        <v>9</v>
      </c>
      <c r="P554" t="s">
        <v>1044</v>
      </c>
      <c r="Q554" t="s">
        <v>160</v>
      </c>
      <c r="R554" s="3" t="s">
        <v>161</v>
      </c>
      <c r="S554" t="s">
        <v>27</v>
      </c>
      <c r="W554" s="3"/>
      <c r="X554" s="3" t="s">
        <v>9</v>
      </c>
      <c r="Y554" s="3" t="s">
        <v>9</v>
      </c>
      <c r="Z554" s="3" t="s">
        <v>9</v>
      </c>
      <c r="AA554" s="3"/>
      <c r="AB554" s="3"/>
      <c r="AC554" s="3"/>
      <c r="AD554" s="3" t="s">
        <v>9</v>
      </c>
      <c r="AE554" s="3"/>
      <c r="AF554" s="3"/>
      <c r="AG554" s="12">
        <f>COUNTIF(Table13[[#This Row],[Catalogue of the Museum of London Antiquities 1854]:[Illustrations of Roman London 1859]],"=y")</f>
        <v>4</v>
      </c>
      <c r="AH554" s="12" t="str">
        <f>CONCATENATE(Table13[[#This Row],[Surname]],", ",Table13[[#This Row],[First name]])</f>
        <v xml:space="preserve">Massie, W H </v>
      </c>
    </row>
    <row r="555" spans="1:34" hidden="1" x14ac:dyDescent="0.25">
      <c r="A555" t="s">
        <v>538</v>
      </c>
      <c r="B555" t="s">
        <v>11</v>
      </c>
      <c r="P555" t="s">
        <v>2027</v>
      </c>
      <c r="Q555" t="s">
        <v>149</v>
      </c>
      <c r="R555" s="3" t="s">
        <v>400</v>
      </c>
      <c r="S555" t="s">
        <v>27</v>
      </c>
      <c r="V555" t="s">
        <v>9</v>
      </c>
      <c r="W555" s="3"/>
      <c r="X555" s="3"/>
      <c r="Y555" s="3" t="s">
        <v>9</v>
      </c>
      <c r="Z555" s="3" t="s">
        <v>9</v>
      </c>
      <c r="AA555" s="3"/>
      <c r="AB555" s="3"/>
      <c r="AC555" s="3"/>
      <c r="AD555" s="3"/>
      <c r="AE555" s="3"/>
      <c r="AF555" s="3" t="s">
        <v>9</v>
      </c>
      <c r="AG555" s="12">
        <f>COUNTIF(Table13[[#This Row],[Catalogue of the Museum of London Antiquities 1854]:[Illustrations of Roman London 1859]],"=y")</f>
        <v>4</v>
      </c>
      <c r="AH555" s="12" t="str">
        <f>CONCATENATE(Table13[[#This Row],[Surname]],", ",Table13[[#This Row],[First name]])</f>
        <v>Mather, John</v>
      </c>
    </row>
    <row r="556" spans="1:34" hidden="1" x14ac:dyDescent="0.25">
      <c r="A556" t="s">
        <v>2028</v>
      </c>
      <c r="B556" t="s">
        <v>11</v>
      </c>
      <c r="D556" t="s">
        <v>9</v>
      </c>
      <c r="P556" t="s">
        <v>2029</v>
      </c>
      <c r="Q556" t="s">
        <v>16</v>
      </c>
      <c r="R556" s="3" t="s">
        <v>16</v>
      </c>
      <c r="S556" t="s">
        <v>27</v>
      </c>
      <c r="W556" s="3"/>
      <c r="X556" s="3"/>
      <c r="Y556" s="3"/>
      <c r="Z556" s="3"/>
      <c r="AA556" s="3"/>
      <c r="AB556" s="3"/>
      <c r="AC556" s="3"/>
      <c r="AD556" s="3"/>
      <c r="AE556" s="3"/>
      <c r="AF556" s="3" t="s">
        <v>9</v>
      </c>
      <c r="AG556" s="12">
        <f>COUNTIF(Table13[[#This Row],[Catalogue of the Museum of London Antiquities 1854]:[Illustrations of Roman London 1859]],"=y")</f>
        <v>1</v>
      </c>
      <c r="AH556" s="12" t="str">
        <f>CONCATENATE(Table13[[#This Row],[Surname]],", ",Table13[[#This Row],[First name]])</f>
        <v>May, John</v>
      </c>
    </row>
    <row r="557" spans="1:34" hidden="1" x14ac:dyDescent="0.25">
      <c r="A557" t="s">
        <v>539</v>
      </c>
      <c r="C557" t="s">
        <v>369</v>
      </c>
      <c r="P557" t="s">
        <v>2033</v>
      </c>
      <c r="R557" s="3" t="s">
        <v>259</v>
      </c>
      <c r="S557" t="s">
        <v>27</v>
      </c>
      <c r="W557" s="3"/>
      <c r="X557" s="3"/>
      <c r="Y557" s="3"/>
      <c r="Z557" s="3"/>
      <c r="AA557" s="3"/>
      <c r="AB557" s="3"/>
      <c r="AC557" s="3"/>
      <c r="AD557" s="3"/>
      <c r="AE557" s="3"/>
      <c r="AF557" s="3" t="s">
        <v>9</v>
      </c>
      <c r="AG557" s="12">
        <f>COUNTIF(Table13[[#This Row],[Catalogue of the Museum of London Antiquities 1854]:[Illustrations of Roman London 1859]],"=y")</f>
        <v>1</v>
      </c>
      <c r="AH557" s="12" t="str">
        <f>CONCATENATE(Table13[[#This Row],[Surname]],", ",Table13[[#This Row],[First name]])</f>
        <v xml:space="preserve">Mayer, </v>
      </c>
    </row>
    <row r="558" spans="1:34" hidden="1" x14ac:dyDescent="0.25">
      <c r="A558" t="s">
        <v>539</v>
      </c>
      <c r="B558" t="s">
        <v>371</v>
      </c>
      <c r="Q558" t="s">
        <v>339</v>
      </c>
      <c r="R558" s="3" t="s">
        <v>1021</v>
      </c>
      <c r="S558" t="s">
        <v>211</v>
      </c>
      <c r="V558" t="s">
        <v>9</v>
      </c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12">
        <f>COUNTIF(Table13[[#This Row],[Catalogue of the Museum of London Antiquities 1854]:[Illustrations of Roman London 1859]],"=y")</f>
        <v>1</v>
      </c>
      <c r="AH558" s="12" t="str">
        <f>CONCATENATE(Table13[[#This Row],[Surname]],", ",Table13[[#This Row],[First name]])</f>
        <v>Mayer, Daniel</v>
      </c>
    </row>
    <row r="559" spans="1:34" hidden="1" x14ac:dyDescent="0.25">
      <c r="A559" t="s">
        <v>539</v>
      </c>
      <c r="B559" t="s">
        <v>11</v>
      </c>
      <c r="P559" t="s">
        <v>2030</v>
      </c>
      <c r="Q559" t="s">
        <v>2031</v>
      </c>
      <c r="R559" s="3" t="s">
        <v>2032</v>
      </c>
      <c r="S559" t="s">
        <v>1875</v>
      </c>
      <c r="W559" s="3"/>
      <c r="X559" s="3"/>
      <c r="Y559" s="3"/>
      <c r="Z559" s="3"/>
      <c r="AA559" s="3"/>
      <c r="AB559" s="3"/>
      <c r="AC559" s="3"/>
      <c r="AD559" s="3"/>
      <c r="AE559" s="3"/>
      <c r="AF559" s="3" t="s">
        <v>9</v>
      </c>
      <c r="AG559" s="12">
        <f>COUNTIF(Table13[[#This Row],[Catalogue of the Museum of London Antiquities 1854]:[Illustrations of Roman London 1859]],"=y")</f>
        <v>1</v>
      </c>
      <c r="AH559" s="12" t="str">
        <f>CONCATENATE(Table13[[#This Row],[Surname]],", ",Table13[[#This Row],[First name]])</f>
        <v>Mayer, John</v>
      </c>
    </row>
    <row r="560" spans="1:34" hidden="1" x14ac:dyDescent="0.25">
      <c r="A560" s="3" t="s">
        <v>539</v>
      </c>
      <c r="B560" s="3" t="s">
        <v>540</v>
      </c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 t="s">
        <v>541</v>
      </c>
      <c r="Q560" s="3" t="s">
        <v>542</v>
      </c>
      <c r="R560" s="3" t="s">
        <v>259</v>
      </c>
      <c r="S560" s="3" t="s">
        <v>27</v>
      </c>
      <c r="T560" s="3"/>
      <c r="U560" s="3"/>
      <c r="V560" s="3" t="s">
        <v>9</v>
      </c>
      <c r="W560" s="3"/>
      <c r="X560" s="3"/>
      <c r="Y560" s="3"/>
      <c r="Z560" s="3"/>
      <c r="AA560" s="3"/>
      <c r="AB560" s="3"/>
      <c r="AC560" s="3"/>
      <c r="AD560" s="3"/>
      <c r="AE560" s="3"/>
      <c r="AF560" s="3" t="s">
        <v>9</v>
      </c>
      <c r="AG560" s="12">
        <f>COUNTIF(Table13[[#This Row],[Catalogue of the Museum of London Antiquities 1854]:[Illustrations of Roman London 1859]],"=y")</f>
        <v>2</v>
      </c>
      <c r="AH560" s="12" t="str">
        <f>CONCATENATE(Table13[[#This Row],[Surname]],", ",Table13[[#This Row],[First name]])</f>
        <v>Mayer, Jos</v>
      </c>
    </row>
    <row r="561" spans="1:34" hidden="1" x14ac:dyDescent="0.25">
      <c r="A561" t="s">
        <v>539</v>
      </c>
      <c r="B561" t="s">
        <v>547</v>
      </c>
      <c r="Q561" t="s">
        <v>1828</v>
      </c>
      <c r="R561" s="3" t="s">
        <v>259</v>
      </c>
      <c r="S561" t="s">
        <v>27</v>
      </c>
      <c r="W561" s="3"/>
      <c r="X561" s="3"/>
      <c r="Y561" s="3"/>
      <c r="Z561" s="3"/>
      <c r="AA561" s="3"/>
      <c r="AB561" s="3"/>
      <c r="AC561" s="3"/>
      <c r="AD561" s="3"/>
      <c r="AE561" s="3"/>
      <c r="AF561" s="3" t="s">
        <v>9</v>
      </c>
      <c r="AG561" s="12">
        <f>COUNTIF(Table13[[#This Row],[Catalogue of the Museum of London Antiquities 1854]:[Illustrations of Roman London 1859]],"=y")</f>
        <v>1</v>
      </c>
      <c r="AH561" s="12" t="str">
        <f>CONCATENATE(Table13[[#This Row],[Surname]],", ",Table13[[#This Row],[First name]])</f>
        <v>Mayer, Samuel</v>
      </c>
    </row>
    <row r="562" spans="1:34" hidden="1" x14ac:dyDescent="0.25">
      <c r="A562" t="s">
        <v>539</v>
      </c>
      <c r="B562" t="s">
        <v>66</v>
      </c>
      <c r="P562" t="s">
        <v>543</v>
      </c>
      <c r="Q562" t="s">
        <v>542</v>
      </c>
      <c r="R562" s="3" t="s">
        <v>259</v>
      </c>
      <c r="S562" t="s">
        <v>27</v>
      </c>
      <c r="V562" t="s">
        <v>9</v>
      </c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12">
        <f>COUNTIF(Table13[[#This Row],[Catalogue of the Museum of London Antiquities 1854]:[Illustrations of Roman London 1859]],"=y")</f>
        <v>1</v>
      </c>
      <c r="AH562" s="12" t="str">
        <f>CONCATENATE(Table13[[#This Row],[Surname]],", ",Table13[[#This Row],[First name]])</f>
        <v>Mayer, Thomas</v>
      </c>
    </row>
    <row r="563" spans="1:34" hidden="1" x14ac:dyDescent="0.25">
      <c r="A563" t="s">
        <v>539</v>
      </c>
      <c r="B563" t="s">
        <v>40</v>
      </c>
      <c r="D563" t="s">
        <v>9</v>
      </c>
      <c r="J563" t="s">
        <v>9</v>
      </c>
      <c r="K563" t="s">
        <v>9</v>
      </c>
      <c r="M563" t="s">
        <v>9</v>
      </c>
      <c r="N563" t="s">
        <v>2191</v>
      </c>
      <c r="O563" t="s">
        <v>9</v>
      </c>
      <c r="P563" t="s">
        <v>1675</v>
      </c>
      <c r="Q563" s="3" t="s">
        <v>149</v>
      </c>
      <c r="R563" s="3" t="s">
        <v>400</v>
      </c>
      <c r="S563" t="s">
        <v>27</v>
      </c>
      <c r="V563" t="s">
        <v>9</v>
      </c>
      <c r="W563" s="3"/>
      <c r="X563" s="3" t="s">
        <v>9</v>
      </c>
      <c r="Y563" s="3" t="s">
        <v>9</v>
      </c>
      <c r="Z563" s="3" t="s">
        <v>9</v>
      </c>
      <c r="AA563" s="3" t="s">
        <v>9</v>
      </c>
      <c r="AB563" s="3" t="s">
        <v>9</v>
      </c>
      <c r="AC563" s="3" t="s">
        <v>9</v>
      </c>
      <c r="AD563" s="3" t="s">
        <v>9</v>
      </c>
      <c r="AE563" s="3" t="s">
        <v>9</v>
      </c>
      <c r="AF563" s="3" t="s">
        <v>9</v>
      </c>
      <c r="AG563" s="12">
        <f>COUNTIF(Table13[[#This Row],[Catalogue of the Museum of London Antiquities 1854]:[Illustrations of Roman London 1859]],"=y")</f>
        <v>10</v>
      </c>
      <c r="AH563" s="12" t="str">
        <f>CONCATENATE(Table13[[#This Row],[Surname]],", ",Table13[[#This Row],[First name]])</f>
        <v>Mayer, Joseph</v>
      </c>
    </row>
    <row r="564" spans="1:34" hidden="1" x14ac:dyDescent="0.25">
      <c r="A564" t="s">
        <v>1445</v>
      </c>
      <c r="B564" t="s">
        <v>1446</v>
      </c>
      <c r="P564" t="s">
        <v>1447</v>
      </c>
      <c r="Q564" t="s">
        <v>33</v>
      </c>
      <c r="R564" s="3" t="s">
        <v>3266</v>
      </c>
      <c r="S564" t="s">
        <v>34</v>
      </c>
      <c r="W564" s="3"/>
      <c r="X564" s="3"/>
      <c r="Y564" s="3"/>
      <c r="Z564" s="3" t="s">
        <v>9</v>
      </c>
      <c r="AA564" s="3" t="s">
        <v>9</v>
      </c>
      <c r="AB564" s="3" t="s">
        <v>9</v>
      </c>
      <c r="AC564" s="3" t="s">
        <v>9</v>
      </c>
      <c r="AD564" s="3"/>
      <c r="AE564" s="3"/>
      <c r="AF564" s="3" t="s">
        <v>9</v>
      </c>
      <c r="AG564" s="12">
        <f>COUNTIF(Table13[[#This Row],[Catalogue of the Museum of London Antiquities 1854]:[Illustrations of Roman London 1859]],"=y")</f>
        <v>5</v>
      </c>
      <c r="AH564" s="12" t="str">
        <f>CONCATENATE(Table13[[#This Row],[Surname]],", ",Table13[[#This Row],[First name]])</f>
        <v>McKenzie, John Whiteford</v>
      </c>
    </row>
    <row r="565" spans="1:34" hidden="1" x14ac:dyDescent="0.25">
      <c r="A565" t="s">
        <v>1045</v>
      </c>
      <c r="B565" t="s">
        <v>1046</v>
      </c>
      <c r="I565" s="3" t="s">
        <v>73</v>
      </c>
      <c r="N565" t="s">
        <v>2206</v>
      </c>
      <c r="Q565" t="s">
        <v>964</v>
      </c>
      <c r="R565" s="3" t="s">
        <v>26</v>
      </c>
      <c r="S565" t="s">
        <v>27</v>
      </c>
      <c r="W565" s="3"/>
      <c r="X565" s="3"/>
      <c r="Y565" s="3"/>
      <c r="Z565" s="3"/>
      <c r="AA565" s="3"/>
      <c r="AB565" s="3"/>
      <c r="AC565" s="3"/>
      <c r="AD565" s="3" t="s">
        <v>9</v>
      </c>
      <c r="AE565" s="3"/>
      <c r="AF565" s="3"/>
      <c r="AG565" s="12">
        <f>COUNTIF(Table13[[#This Row],[Catalogue of the Museum of London Antiquities 1854]:[Illustrations of Roman London 1859]],"=y")</f>
        <v>1</v>
      </c>
      <c r="AH565" s="12" t="str">
        <f>CONCATENATE(Table13[[#This Row],[Surname]],", ",Table13[[#This Row],[First name]])</f>
        <v>McArthur, Duncan</v>
      </c>
    </row>
    <row r="566" spans="1:34" hidden="1" x14ac:dyDescent="0.25">
      <c r="A566" t="s">
        <v>1576</v>
      </c>
      <c r="R566" s="3" t="s">
        <v>682</v>
      </c>
      <c r="S566" t="s">
        <v>683</v>
      </c>
      <c r="U566" t="s">
        <v>1576</v>
      </c>
      <c r="W566" s="3"/>
      <c r="X566" s="3"/>
      <c r="Y566" s="3"/>
      <c r="Z566" s="3"/>
      <c r="AA566" s="3"/>
      <c r="AB566" s="3" t="s">
        <v>9</v>
      </c>
      <c r="AC566" s="3" t="s">
        <v>9</v>
      </c>
      <c r="AD566" s="3"/>
      <c r="AE566" s="3"/>
      <c r="AF566" s="3"/>
      <c r="AG566" s="12">
        <f>COUNTIF(Table13[[#This Row],[Catalogue of the Museum of London Antiquities 1854]:[Illustrations of Roman London 1859]],"=y")</f>
        <v>2</v>
      </c>
      <c r="AH566" s="12" t="str">
        <f>CONCATENATE(Table13[[#This Row],[Surname]],", ",Table13[[#This Row],[First name]])</f>
        <v xml:space="preserve">Melbourne Public Library, New South Wales, </v>
      </c>
    </row>
    <row r="567" spans="1:34" hidden="1" x14ac:dyDescent="0.25">
      <c r="A567" t="s">
        <v>544</v>
      </c>
      <c r="B567" t="s">
        <v>545</v>
      </c>
      <c r="C567" t="s">
        <v>369</v>
      </c>
      <c r="D567" t="s">
        <v>9</v>
      </c>
      <c r="P567" t="s">
        <v>2034</v>
      </c>
      <c r="Q567" t="s">
        <v>16</v>
      </c>
      <c r="R567" s="3" t="s">
        <v>16</v>
      </c>
      <c r="S567" t="s">
        <v>27</v>
      </c>
      <c r="V567" t="s">
        <v>9</v>
      </c>
      <c r="W567" s="3"/>
      <c r="X567" s="3"/>
      <c r="Y567" s="3"/>
      <c r="Z567" s="3"/>
      <c r="AA567" s="3"/>
      <c r="AB567" s="3" t="s">
        <v>9</v>
      </c>
      <c r="AC567" s="3" t="s">
        <v>9</v>
      </c>
      <c r="AD567" s="3"/>
      <c r="AE567" s="3"/>
      <c r="AF567" s="3" t="s">
        <v>9</v>
      </c>
      <c r="AG567" s="12">
        <f>COUNTIF(Table13[[#This Row],[Catalogue of the Museum of London Antiquities 1854]:[Illustrations of Roman London 1859]],"=y")</f>
        <v>4</v>
      </c>
      <c r="AH567" s="12" t="str">
        <f>CONCATENATE(Table13[[#This Row],[Surname]],", ",Table13[[#This Row],[First name]])</f>
        <v>Meteyard, Eliza</v>
      </c>
    </row>
    <row r="568" spans="1:34" hidden="1" x14ac:dyDescent="0.25">
      <c r="A568" t="s">
        <v>1354</v>
      </c>
      <c r="B568" t="s">
        <v>72</v>
      </c>
      <c r="P568" t="s">
        <v>1355</v>
      </c>
      <c r="Q568" t="s">
        <v>16</v>
      </c>
      <c r="R568" s="3" t="s">
        <v>16</v>
      </c>
      <c r="S568" t="s">
        <v>27</v>
      </c>
      <c r="W568" s="3"/>
      <c r="X568" s="3"/>
      <c r="Y568" s="3" t="s">
        <v>9</v>
      </c>
      <c r="Z568" s="3" t="s">
        <v>9</v>
      </c>
      <c r="AA568" s="3" t="s">
        <v>9</v>
      </c>
      <c r="AB568" s="3"/>
      <c r="AC568" s="3"/>
      <c r="AD568" s="3"/>
      <c r="AE568" s="3"/>
      <c r="AF568" s="3"/>
      <c r="AG568" s="12">
        <f>COUNTIF(Table13[[#This Row],[Catalogue of the Museum of London Antiquities 1854]:[Illustrations of Roman London 1859]],"=y")</f>
        <v>3</v>
      </c>
      <c r="AH568" s="12" t="str">
        <f>CONCATENATE(Table13[[#This Row],[Surname]],", ",Table13[[#This Row],[First name]])</f>
        <v>Meyrick, William</v>
      </c>
    </row>
    <row r="569" spans="1:34" hidden="1" x14ac:dyDescent="0.25">
      <c r="A569" t="s">
        <v>2035</v>
      </c>
      <c r="B569" t="s">
        <v>113</v>
      </c>
      <c r="C569" t="s">
        <v>466</v>
      </c>
      <c r="J569" t="s">
        <v>9</v>
      </c>
      <c r="Q569" t="s">
        <v>149</v>
      </c>
      <c r="R569" s="3" t="s">
        <v>400</v>
      </c>
      <c r="S569" t="s">
        <v>27</v>
      </c>
      <c r="W569" s="3"/>
      <c r="X569" s="3"/>
      <c r="Y569" s="3"/>
      <c r="Z569" s="3"/>
      <c r="AA569" s="3"/>
      <c r="AB569" s="3"/>
      <c r="AC569" s="3"/>
      <c r="AD569" s="3"/>
      <c r="AE569" s="3"/>
      <c r="AF569" s="3" t="s">
        <v>9</v>
      </c>
      <c r="AG569" s="12">
        <f>COUNTIF(Table13[[#This Row],[Catalogue of the Museum of London Antiquities 1854]:[Illustrations of Roman London 1859]],"=y")</f>
        <v>1</v>
      </c>
      <c r="AH569" s="12" t="str">
        <f>CONCATENATE(Table13[[#This Row],[Surname]],", ",Table13[[#This Row],[First name]])</f>
        <v>Middleton, James</v>
      </c>
    </row>
    <row r="570" spans="1:34" hidden="1" x14ac:dyDescent="0.25">
      <c r="A570" t="s">
        <v>1745</v>
      </c>
      <c r="B570" t="s">
        <v>7</v>
      </c>
      <c r="Q570" t="s">
        <v>1746</v>
      </c>
      <c r="R570" s="3" t="s">
        <v>3253</v>
      </c>
      <c r="S570" t="s">
        <v>27</v>
      </c>
      <c r="W570" s="3"/>
      <c r="X570" s="3"/>
      <c r="Y570" s="3"/>
      <c r="Z570" s="3"/>
      <c r="AA570" s="3"/>
      <c r="AB570" s="3"/>
      <c r="AC570" s="3"/>
      <c r="AD570" s="3"/>
      <c r="AE570" s="3" t="s">
        <v>9</v>
      </c>
      <c r="AF570" s="3"/>
      <c r="AG570" s="12">
        <f>COUNTIF(Table13[[#This Row],[Catalogue of the Museum of London Antiquities 1854]:[Illustrations of Roman London 1859]],"=y")</f>
        <v>1</v>
      </c>
      <c r="AH570" s="12" t="str">
        <f>CONCATENATE(Table13[[#This Row],[Surname]],", ",Table13[[#This Row],[First name]])</f>
        <v>Miller, Edward</v>
      </c>
    </row>
    <row r="571" spans="1:34" hidden="1" x14ac:dyDescent="0.25">
      <c r="A571" t="s">
        <v>1047</v>
      </c>
      <c r="B571" t="s">
        <v>45</v>
      </c>
      <c r="J571" t="s">
        <v>9</v>
      </c>
      <c r="Q571" t="s">
        <v>1048</v>
      </c>
      <c r="R571" s="3" t="s">
        <v>3252</v>
      </c>
      <c r="S571" t="s">
        <v>27</v>
      </c>
      <c r="W571" s="3"/>
      <c r="X571" s="3"/>
      <c r="Y571" s="3"/>
      <c r="Z571" s="3"/>
      <c r="AA571" s="3"/>
      <c r="AB571" s="3"/>
      <c r="AC571" s="3"/>
      <c r="AD571" s="3" t="s">
        <v>9</v>
      </c>
      <c r="AE571" s="3"/>
      <c r="AF571" s="3"/>
      <c r="AG571" s="12">
        <f>COUNTIF(Table13[[#This Row],[Catalogue of the Museum of London Antiquities 1854]:[Illustrations of Roman London 1859]],"=y")</f>
        <v>1</v>
      </c>
      <c r="AH571" s="12" t="str">
        <f>CONCATENATE(Table13[[#This Row],[Surname]],", ",Table13[[#This Row],[First name]])</f>
        <v>Milner, George</v>
      </c>
    </row>
    <row r="572" spans="1:34" hidden="1" x14ac:dyDescent="0.25">
      <c r="A572" t="s">
        <v>1049</v>
      </c>
      <c r="B572" t="s">
        <v>961</v>
      </c>
      <c r="P572" t="s">
        <v>1050</v>
      </c>
      <c r="Q572" t="s">
        <v>16</v>
      </c>
      <c r="R572" s="3" t="s">
        <v>16</v>
      </c>
      <c r="S572" t="s">
        <v>27</v>
      </c>
      <c r="W572" s="3"/>
      <c r="X572" s="3"/>
      <c r="Y572" s="3"/>
      <c r="Z572" s="3"/>
      <c r="AA572" s="3"/>
      <c r="AB572" s="3"/>
      <c r="AC572" s="3"/>
      <c r="AD572" s="3" t="s">
        <v>9</v>
      </c>
      <c r="AE572" s="3"/>
      <c r="AF572" s="3" t="s">
        <v>9</v>
      </c>
      <c r="AG572" s="12">
        <f>COUNTIF(Table13[[#This Row],[Catalogue of the Museum of London Antiquities 1854]:[Illustrations of Roman London 1859]],"=y")</f>
        <v>2</v>
      </c>
      <c r="AH572" s="12" t="str">
        <f>CONCATENATE(Table13[[#This Row],[Surname]],", ",Table13[[#This Row],[First name]])</f>
        <v>Milnes, Keith</v>
      </c>
    </row>
    <row r="573" spans="1:34" hidden="1" x14ac:dyDescent="0.25">
      <c r="A573" t="s">
        <v>546</v>
      </c>
      <c r="B573" t="s">
        <v>2036</v>
      </c>
      <c r="P573" t="s">
        <v>1676</v>
      </c>
      <c r="Q573" t="s">
        <v>640</v>
      </c>
      <c r="R573" s="3" t="s">
        <v>503</v>
      </c>
      <c r="S573" t="s">
        <v>504</v>
      </c>
      <c r="W573" s="3"/>
      <c r="X573" s="3"/>
      <c r="Y573" s="3" t="s">
        <v>9</v>
      </c>
      <c r="Z573" s="3" t="s">
        <v>9</v>
      </c>
      <c r="AA573" s="3" t="s">
        <v>9</v>
      </c>
      <c r="AB573" s="3" t="s">
        <v>9</v>
      </c>
      <c r="AC573" s="3" t="s">
        <v>9</v>
      </c>
      <c r="AD573" s="3"/>
      <c r="AE573" s="3"/>
      <c r="AF573" s="3" t="s">
        <v>9</v>
      </c>
      <c r="AG573" s="12">
        <f>COUNTIF(Table13[[#This Row],[Catalogue of the Museum of London Antiquities 1854]:[Illustrations of Roman London 1859]],"=y")</f>
        <v>6</v>
      </c>
      <c r="AH573" s="12" t="str">
        <f>CONCATENATE(Table13[[#This Row],[Surname]],", ",Table13[[#This Row],[First name]])</f>
        <v>Mitchell, Frank  J</v>
      </c>
    </row>
    <row r="574" spans="1:34" hidden="1" x14ac:dyDescent="0.25">
      <c r="A574" t="s">
        <v>546</v>
      </c>
      <c r="B574" t="s">
        <v>547</v>
      </c>
      <c r="P574" t="s">
        <v>256</v>
      </c>
      <c r="Q574" t="s">
        <v>548</v>
      </c>
      <c r="R574" s="3" t="s">
        <v>3252</v>
      </c>
      <c r="S574" t="s">
        <v>27</v>
      </c>
      <c r="V574" t="s">
        <v>9</v>
      </c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12">
        <f>COUNTIF(Table13[[#This Row],[Catalogue of the Museum of London Antiquities 1854]:[Illustrations of Roman London 1859]],"=y")</f>
        <v>1</v>
      </c>
      <c r="AH574" s="12" t="str">
        <f>CONCATENATE(Table13[[#This Row],[Surname]],", ",Table13[[#This Row],[First name]])</f>
        <v>Mitchell, Samuel</v>
      </c>
    </row>
    <row r="575" spans="1:34" hidden="1" x14ac:dyDescent="0.25">
      <c r="A575" t="s">
        <v>1450</v>
      </c>
      <c r="B575" t="s">
        <v>1411</v>
      </c>
      <c r="P575" t="s">
        <v>1285</v>
      </c>
      <c r="Q575" t="s">
        <v>16</v>
      </c>
      <c r="R575" s="3" t="s">
        <v>16</v>
      </c>
      <c r="S575" t="s">
        <v>27</v>
      </c>
      <c r="W575" s="3"/>
      <c r="X575" s="3" t="s">
        <v>9</v>
      </c>
      <c r="Y575" s="3"/>
      <c r="Z575" s="3" t="s">
        <v>9</v>
      </c>
      <c r="AA575" s="3" t="s">
        <v>9</v>
      </c>
      <c r="AB575" s="3"/>
      <c r="AC575" s="3"/>
      <c r="AD575" s="3"/>
      <c r="AE575" s="3"/>
      <c r="AF575" s="3"/>
      <c r="AG575" s="12">
        <f>COUNTIF(Table13[[#This Row],[Catalogue of the Museum of London Antiquities 1854]:[Illustrations of Roman London 1859]],"=y")</f>
        <v>3</v>
      </c>
      <c r="AH575" s="12" t="str">
        <f>CONCATENATE(Table13[[#This Row],[Surname]],", ",Table13[[#This Row],[First name]])</f>
        <v>Mollini, C F</v>
      </c>
    </row>
    <row r="576" spans="1:34" hidden="1" x14ac:dyDescent="0.25">
      <c r="A576" t="s">
        <v>1051</v>
      </c>
      <c r="C576" t="s">
        <v>335</v>
      </c>
      <c r="P576" t="s">
        <v>1052</v>
      </c>
      <c r="Q576" t="s">
        <v>1053</v>
      </c>
      <c r="R576" s="3" t="s">
        <v>1054</v>
      </c>
      <c r="S576" t="s">
        <v>34</v>
      </c>
      <c r="W576" s="3"/>
      <c r="X576" s="3"/>
      <c r="Y576" s="3"/>
      <c r="Z576" s="3"/>
      <c r="AA576" s="3"/>
      <c r="AB576" s="3"/>
      <c r="AC576" s="3"/>
      <c r="AD576" s="3" t="s">
        <v>9</v>
      </c>
      <c r="AE576" s="3"/>
      <c r="AF576" s="3" t="s">
        <v>9</v>
      </c>
      <c r="AG576" s="12">
        <f>COUNTIF(Table13[[#This Row],[Catalogue of the Museum of London Antiquities 1854]:[Illustrations of Roman London 1859]],"=y")</f>
        <v>2</v>
      </c>
      <c r="AH576" s="12" t="str">
        <f>CONCATENATE(Table13[[#This Row],[Surname]],", ",Table13[[#This Row],[First name]])</f>
        <v xml:space="preserve">Moncrieff, </v>
      </c>
    </row>
    <row r="577" spans="1:34" hidden="1" x14ac:dyDescent="0.25">
      <c r="A577" t="s">
        <v>2037</v>
      </c>
      <c r="B577" t="s">
        <v>2038</v>
      </c>
      <c r="J577" t="s">
        <v>9</v>
      </c>
      <c r="P577" t="s">
        <v>2039</v>
      </c>
      <c r="R577" s="3" t="s">
        <v>16</v>
      </c>
      <c r="S577" t="s">
        <v>16</v>
      </c>
      <c r="W577" s="3"/>
      <c r="X577" s="3"/>
      <c r="Y577" s="3"/>
      <c r="Z577" s="3"/>
      <c r="AA577" s="3"/>
      <c r="AB577" s="3"/>
      <c r="AC577" s="3"/>
      <c r="AD577" s="3"/>
      <c r="AE577" s="3"/>
      <c r="AF577" s="3" t="s">
        <v>9</v>
      </c>
      <c r="AG577" s="12">
        <f>COUNTIF(Table13[[#This Row],[Catalogue of the Museum of London Antiquities 1854]:[Illustrations of Roman London 1859]],"=y")</f>
        <v>1</v>
      </c>
      <c r="AH577" s="12" t="str">
        <f>CONCATENATE(Table13[[#This Row],[Surname]],", ",Table13[[#This Row],[First name]])</f>
        <v>Montgomerie, Hugh E</v>
      </c>
    </row>
    <row r="578" spans="1:34" hidden="1" x14ac:dyDescent="0.25">
      <c r="A578" t="s">
        <v>549</v>
      </c>
      <c r="B578" t="s">
        <v>11</v>
      </c>
      <c r="P578" t="s">
        <v>550</v>
      </c>
      <c r="Q578" t="s">
        <v>551</v>
      </c>
      <c r="R578" s="3" t="s">
        <v>537</v>
      </c>
      <c r="S578" t="s">
        <v>27</v>
      </c>
      <c r="V578" t="s">
        <v>9</v>
      </c>
      <c r="W578" s="3"/>
      <c r="X578" s="3"/>
      <c r="Y578" s="3"/>
      <c r="Z578" s="3"/>
      <c r="AA578" s="3"/>
      <c r="AB578" s="3"/>
      <c r="AC578" s="3"/>
      <c r="AD578" s="3" t="s">
        <v>9</v>
      </c>
      <c r="AE578" s="3"/>
      <c r="AF578" s="3"/>
      <c r="AG578" s="12">
        <f>COUNTIF(Table13[[#This Row],[Catalogue of the Museum of London Antiquities 1854]:[Illustrations of Roman London 1859]],"=y")</f>
        <v>2</v>
      </c>
      <c r="AH578" s="12" t="str">
        <f>CONCATENATE(Table13[[#This Row],[Surname]],", ",Table13[[#This Row],[First name]])</f>
        <v>Moore, John</v>
      </c>
    </row>
    <row r="579" spans="1:34" hidden="1" x14ac:dyDescent="0.25">
      <c r="A579" t="s">
        <v>549</v>
      </c>
      <c r="B579" t="s">
        <v>1513</v>
      </c>
      <c r="C579" t="s">
        <v>669</v>
      </c>
      <c r="J579" t="s">
        <v>9</v>
      </c>
      <c r="K579" t="s">
        <v>9</v>
      </c>
      <c r="P579" t="s">
        <v>1514</v>
      </c>
      <c r="Q579" t="s">
        <v>16</v>
      </c>
      <c r="R579" s="3" t="s">
        <v>16</v>
      </c>
      <c r="S579" t="s">
        <v>27</v>
      </c>
      <c r="W579" s="3"/>
      <c r="X579" s="3"/>
      <c r="Y579" s="3"/>
      <c r="Z579" s="3"/>
      <c r="AA579" s="3" t="s">
        <v>9</v>
      </c>
      <c r="AB579" s="3" t="s">
        <v>9</v>
      </c>
      <c r="AC579" s="3" t="s">
        <v>9</v>
      </c>
      <c r="AD579" s="3" t="s">
        <v>9</v>
      </c>
      <c r="AE579" s="3"/>
      <c r="AF579" s="3"/>
      <c r="AG579" s="12">
        <f>COUNTIF(Table13[[#This Row],[Catalogue of the Museum of London Antiquities 1854]:[Illustrations of Roman London 1859]],"=y")</f>
        <v>4</v>
      </c>
      <c r="AH579" s="12" t="str">
        <f>CONCATENATE(Table13[[#This Row],[Surname]],", ",Table13[[#This Row],[First name]])</f>
        <v>Moore, J A</v>
      </c>
    </row>
    <row r="580" spans="1:34" hidden="1" x14ac:dyDescent="0.25">
      <c r="A580" t="s">
        <v>2043</v>
      </c>
      <c r="Q580" t="s">
        <v>271</v>
      </c>
      <c r="R580" s="3" t="s">
        <v>1021</v>
      </c>
      <c r="S580" t="s">
        <v>211</v>
      </c>
      <c r="U580" t="s">
        <v>552</v>
      </c>
      <c r="V580" t="s">
        <v>9</v>
      </c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12">
        <f>COUNTIF(Table13[[#This Row],[Catalogue of the Museum of London Antiquities 1854]:[Illustrations of Roman London 1859]],"=y")</f>
        <v>1</v>
      </c>
      <c r="AH580" s="12" t="str">
        <f>CONCATENATE(Table13[[#This Row],[Surname]],", ",Table13[[#This Row],[First name]])</f>
        <v xml:space="preserve">Morini, Society of Antiquaries  , </v>
      </c>
    </row>
    <row r="581" spans="1:34" hidden="1" x14ac:dyDescent="0.25">
      <c r="A581" t="s">
        <v>1451</v>
      </c>
      <c r="B581" t="s">
        <v>81</v>
      </c>
      <c r="P581" t="s">
        <v>1356</v>
      </c>
      <c r="Q581" t="s">
        <v>16</v>
      </c>
      <c r="R581" s="3" t="s">
        <v>16</v>
      </c>
      <c r="S581" t="s">
        <v>27</v>
      </c>
      <c r="W581" s="3"/>
      <c r="X581" s="3"/>
      <c r="Y581" s="3" t="s">
        <v>9</v>
      </c>
      <c r="Z581" s="3" t="s">
        <v>9</v>
      </c>
      <c r="AA581" s="3"/>
      <c r="AB581" s="3"/>
      <c r="AC581" s="3"/>
      <c r="AD581" s="3"/>
      <c r="AE581" s="3"/>
      <c r="AF581" s="3"/>
      <c r="AG581" s="12">
        <f>COUNTIF(Table13[[#This Row],[Catalogue of the Museum of London Antiquities 1854]:[Illustrations of Roman London 1859]],"=y")</f>
        <v>2</v>
      </c>
      <c r="AH581" s="12" t="str">
        <f>CONCATENATE(Table13[[#This Row],[Surname]],", ",Table13[[#This Row],[First name]])</f>
        <v>Morrish, Robert</v>
      </c>
    </row>
    <row r="582" spans="1:34" hidden="1" x14ac:dyDescent="0.25">
      <c r="A582" t="s">
        <v>553</v>
      </c>
      <c r="B582" t="s">
        <v>554</v>
      </c>
      <c r="C582" t="s">
        <v>76</v>
      </c>
      <c r="I582" t="s">
        <v>585</v>
      </c>
      <c r="P582" t="s">
        <v>555</v>
      </c>
      <c r="Q582" t="s">
        <v>556</v>
      </c>
      <c r="R582" s="3" t="s">
        <v>259</v>
      </c>
      <c r="S582" t="s">
        <v>27</v>
      </c>
      <c r="V582" t="s">
        <v>9</v>
      </c>
      <c r="W582" s="3"/>
      <c r="X582" s="3"/>
      <c r="Y582" s="3"/>
      <c r="Z582" s="3"/>
      <c r="AA582" s="3"/>
      <c r="AB582" s="3"/>
      <c r="AC582" s="3"/>
      <c r="AD582" s="3"/>
      <c r="AE582" s="3"/>
      <c r="AF582" s="3" t="s">
        <v>9</v>
      </c>
      <c r="AG582" s="12">
        <f>COUNTIF(Table13[[#This Row],[Catalogue of the Museum of London Antiquities 1854]:[Illustrations of Roman London 1859]],"=y")</f>
        <v>2</v>
      </c>
      <c r="AH582" s="12" t="str">
        <f>CONCATENATE(Table13[[#This Row],[Surname]],", ",Table13[[#This Row],[First name]])</f>
        <v>Mosley, Oswald</v>
      </c>
    </row>
    <row r="583" spans="1:34" hidden="1" x14ac:dyDescent="0.25">
      <c r="A583" t="s">
        <v>2044</v>
      </c>
      <c r="B583" t="s">
        <v>1759</v>
      </c>
      <c r="P583" t="s">
        <v>2045</v>
      </c>
      <c r="Q583" t="s">
        <v>2046</v>
      </c>
      <c r="R583" s="3" t="s">
        <v>3254</v>
      </c>
      <c r="S583" t="s">
        <v>27</v>
      </c>
      <c r="W583" s="3"/>
      <c r="X583" s="3"/>
      <c r="Y583" s="3"/>
      <c r="Z583" s="3"/>
      <c r="AA583" s="3"/>
      <c r="AB583" s="3"/>
      <c r="AC583" s="3"/>
      <c r="AD583" s="3"/>
      <c r="AE583" s="3"/>
      <c r="AF583" s="3" t="s">
        <v>9</v>
      </c>
      <c r="AG583" s="12">
        <f>COUNTIF(Table13[[#This Row],[Catalogue of the Museum of London Antiquities 1854]:[Illustrations of Roman London 1859]],"=y")</f>
        <v>1</v>
      </c>
      <c r="AH583" s="12" t="str">
        <f>CONCATENATE(Table13[[#This Row],[Surname]],", ",Table13[[#This Row],[First name]])</f>
        <v>Mounsey, G G</v>
      </c>
    </row>
    <row r="584" spans="1:34" hidden="1" x14ac:dyDescent="0.25">
      <c r="A584" t="s">
        <v>2047</v>
      </c>
      <c r="B584" t="s">
        <v>125</v>
      </c>
      <c r="C584" t="s">
        <v>2208</v>
      </c>
      <c r="F584" t="s">
        <v>9</v>
      </c>
      <c r="P584" t="s">
        <v>2048</v>
      </c>
      <c r="Q584" t="s">
        <v>16</v>
      </c>
      <c r="R584" s="3" t="s">
        <v>16</v>
      </c>
      <c r="S584" t="s">
        <v>27</v>
      </c>
      <c r="W584" s="3"/>
      <c r="X584" s="3"/>
      <c r="Y584" s="3"/>
      <c r="Z584" s="3"/>
      <c r="AA584" s="3"/>
      <c r="AB584" s="3"/>
      <c r="AC584" s="3"/>
      <c r="AD584" s="3"/>
      <c r="AE584" s="3"/>
      <c r="AF584" s="3" t="s">
        <v>9</v>
      </c>
      <c r="AG584" s="12">
        <f>COUNTIF(Table13[[#This Row],[Catalogue of the Museum of London Antiquities 1854]:[Illustrations of Roman London 1859]],"=y")</f>
        <v>1</v>
      </c>
      <c r="AH584" s="12" t="str">
        <f>CONCATENATE(Table13[[#This Row],[Surname]],", ",Table13[[#This Row],[First name]])</f>
        <v>Muggeridge, Henry</v>
      </c>
    </row>
    <row r="585" spans="1:34" hidden="1" x14ac:dyDescent="0.25">
      <c r="A585" t="s">
        <v>2049</v>
      </c>
      <c r="P585" t="s">
        <v>2050</v>
      </c>
      <c r="Q585" t="s">
        <v>16</v>
      </c>
      <c r="R585" s="3" t="s">
        <v>16</v>
      </c>
      <c r="S585" t="s">
        <v>27</v>
      </c>
      <c r="U585" t="s">
        <v>2051</v>
      </c>
      <c r="W585" s="3"/>
      <c r="X585" s="3"/>
      <c r="Y585" s="3"/>
      <c r="Z585" s="3"/>
      <c r="AA585" s="3"/>
      <c r="AB585" s="3"/>
      <c r="AC585" s="3"/>
      <c r="AD585" s="3"/>
      <c r="AE585" s="3"/>
      <c r="AF585" s="3" t="s">
        <v>9</v>
      </c>
      <c r="AG585" s="12">
        <f>COUNTIF(Table13[[#This Row],[Catalogue of the Museum of London Antiquities 1854]:[Illustrations of Roman London 1859]],"=y")</f>
        <v>1</v>
      </c>
      <c r="AH585" s="12" t="str">
        <f>CONCATENATE(Table13[[#This Row],[Surname]],", ",Table13[[#This Row],[First name]])</f>
        <v xml:space="preserve">Museum of Science and Art, </v>
      </c>
    </row>
    <row r="586" spans="1:34" hidden="1" x14ac:dyDescent="0.25">
      <c r="A586" t="s">
        <v>560</v>
      </c>
      <c r="B586" t="s">
        <v>561</v>
      </c>
      <c r="Q586" t="s">
        <v>562</v>
      </c>
      <c r="R586" s="3" t="s">
        <v>185</v>
      </c>
      <c r="S586" t="s">
        <v>27</v>
      </c>
      <c r="V586" t="s">
        <v>9</v>
      </c>
      <c r="W586" s="3"/>
      <c r="X586" s="3"/>
      <c r="Y586" s="3"/>
      <c r="Z586" s="3"/>
      <c r="AA586" s="3"/>
      <c r="AB586" s="3"/>
      <c r="AC586" s="3"/>
      <c r="AD586" s="3" t="s">
        <v>9</v>
      </c>
      <c r="AE586" s="3"/>
      <c r="AF586" s="3"/>
      <c r="AG586" s="12">
        <f>COUNTIF(Table13[[#This Row],[Catalogue of the Museum of London Antiquities 1854]:[Illustrations of Roman London 1859]],"=y")</f>
        <v>2</v>
      </c>
      <c r="AH586" s="12" t="str">
        <f>CONCATENATE(Table13[[#This Row],[Surname]],", ",Table13[[#This Row],[First name]])</f>
        <v>Neale, Thomas Clarke</v>
      </c>
    </row>
    <row r="587" spans="1:34" hidden="1" x14ac:dyDescent="0.25">
      <c r="A587" t="s">
        <v>1055</v>
      </c>
      <c r="B587" t="s">
        <v>45</v>
      </c>
      <c r="Q587" t="s">
        <v>136</v>
      </c>
      <c r="R587" s="3" t="s">
        <v>26</v>
      </c>
      <c r="S587" t="s">
        <v>27</v>
      </c>
      <c r="W587" s="3"/>
      <c r="X587" s="3"/>
      <c r="Y587" s="3"/>
      <c r="Z587" s="3"/>
      <c r="AA587" s="3"/>
      <c r="AB587" s="3"/>
      <c r="AC587" s="3"/>
      <c r="AD587" s="3" t="s">
        <v>9</v>
      </c>
      <c r="AE587" s="3"/>
      <c r="AF587" s="3"/>
      <c r="AG587" s="12">
        <f>COUNTIF(Table13[[#This Row],[Catalogue of the Museum of London Antiquities 1854]:[Illustrations of Roman London 1859]],"=y")</f>
        <v>1</v>
      </c>
      <c r="AH587" s="12" t="str">
        <f>CONCATENATE(Table13[[#This Row],[Surname]],", ",Table13[[#This Row],[First name]])</f>
        <v>Neame, George</v>
      </c>
    </row>
    <row r="588" spans="1:34" hidden="1" x14ac:dyDescent="0.25">
      <c r="A588" t="s">
        <v>563</v>
      </c>
      <c r="B588" t="s">
        <v>1475</v>
      </c>
      <c r="P588" t="s">
        <v>2052</v>
      </c>
      <c r="Q588" t="s">
        <v>16</v>
      </c>
      <c r="R588" s="3" t="s">
        <v>16</v>
      </c>
      <c r="S588" t="s">
        <v>27</v>
      </c>
      <c r="W588" s="3"/>
      <c r="X588" s="3"/>
      <c r="Y588" s="3"/>
      <c r="Z588" s="3"/>
      <c r="AA588" s="3"/>
      <c r="AB588" s="3"/>
      <c r="AC588" s="3"/>
      <c r="AD588" s="3"/>
      <c r="AE588" s="3"/>
      <c r="AF588" s="3" t="s">
        <v>9</v>
      </c>
      <c r="AG588" s="12">
        <f>COUNTIF(Table13[[#This Row],[Catalogue of the Museum of London Antiquities 1854]:[Illustrations of Roman London 1859]],"=y")</f>
        <v>1</v>
      </c>
      <c r="AH588" s="12" t="str">
        <f>CONCATENATE(Table13[[#This Row],[Surname]],", ",Table13[[#This Row],[First name]])</f>
        <v>Nelson, Charles C</v>
      </c>
    </row>
    <row r="589" spans="1:34" x14ac:dyDescent="0.25">
      <c r="A589" t="s">
        <v>563</v>
      </c>
      <c r="B589" t="s">
        <v>1357</v>
      </c>
      <c r="C589" t="s">
        <v>24</v>
      </c>
      <c r="E589" t="s">
        <v>9</v>
      </c>
      <c r="P589" t="s">
        <v>564</v>
      </c>
      <c r="Q589" t="s">
        <v>565</v>
      </c>
      <c r="R589" s="3" t="s">
        <v>489</v>
      </c>
      <c r="S589" t="s">
        <v>27</v>
      </c>
      <c r="V589" t="s">
        <v>9</v>
      </c>
      <c r="W589" s="3" t="s">
        <v>9</v>
      </c>
      <c r="X589" s="3" t="s">
        <v>9</v>
      </c>
      <c r="Y589" s="3" t="s">
        <v>9</v>
      </c>
      <c r="Z589" s="3" t="s">
        <v>9</v>
      </c>
      <c r="AA589" s="3" t="s">
        <v>9</v>
      </c>
      <c r="AB589" s="3"/>
      <c r="AC589" s="3"/>
      <c r="AD589" s="3" t="s">
        <v>9</v>
      </c>
      <c r="AE589" s="3"/>
      <c r="AF589" s="3" t="s">
        <v>9</v>
      </c>
      <c r="AG589" s="12">
        <f>COUNTIF(Table13[[#This Row],[Catalogue of the Museum of London Antiquities 1854]:[Illustrations of Roman London 1859]],"=y")</f>
        <v>8</v>
      </c>
      <c r="AH589" s="12" t="str">
        <f>CONCATENATE(Table13[[#This Row],[Surname]],", ",Table13[[#This Row],[First name]])</f>
        <v>Nelson, G M</v>
      </c>
    </row>
    <row r="590" spans="1:34" hidden="1" x14ac:dyDescent="0.25">
      <c r="A590" t="s">
        <v>566</v>
      </c>
      <c r="B590" t="s">
        <v>567</v>
      </c>
      <c r="C590" t="s">
        <v>410</v>
      </c>
      <c r="D590" t="s">
        <v>9</v>
      </c>
      <c r="J590" t="s">
        <v>9</v>
      </c>
      <c r="P590" t="s">
        <v>1452</v>
      </c>
      <c r="Q590" t="s">
        <v>205</v>
      </c>
      <c r="R590" s="3" t="s">
        <v>185</v>
      </c>
      <c r="S590" t="s">
        <v>27</v>
      </c>
      <c r="T590" t="s">
        <v>9</v>
      </c>
      <c r="V590" t="s">
        <v>9</v>
      </c>
      <c r="W590" s="3" t="s">
        <v>9</v>
      </c>
      <c r="X590" s="3" t="s">
        <v>9</v>
      </c>
      <c r="Y590" s="3" t="s">
        <v>9</v>
      </c>
      <c r="Z590" s="3" t="s">
        <v>9</v>
      </c>
      <c r="AA590" s="3"/>
      <c r="AB590" s="3"/>
      <c r="AC590" s="3"/>
      <c r="AD590" s="3" t="s">
        <v>9</v>
      </c>
      <c r="AE590" s="3" t="s">
        <v>9</v>
      </c>
      <c r="AF590" s="3"/>
      <c r="AG590" s="12">
        <f>COUNTIF(Table13[[#This Row],[Catalogue of the Museum of London Antiquities 1854]:[Illustrations of Roman London 1859]],"=y")</f>
        <v>7</v>
      </c>
      <c r="AH590" s="12" t="str">
        <f>CONCATENATE(Table13[[#This Row],[Surname]],", ",Table13[[#This Row],[First name]])</f>
        <v>Neville, Richard Cornwallis</v>
      </c>
    </row>
    <row r="591" spans="1:34" hidden="1" x14ac:dyDescent="0.25">
      <c r="A591" t="s">
        <v>2053</v>
      </c>
      <c r="B591" t="s">
        <v>2054</v>
      </c>
      <c r="P591" t="s">
        <v>2055</v>
      </c>
      <c r="Q591" t="s">
        <v>327</v>
      </c>
      <c r="R591" s="3" t="s">
        <v>328</v>
      </c>
      <c r="S591" t="s">
        <v>27</v>
      </c>
      <c r="W591" s="3"/>
      <c r="X591" s="3"/>
      <c r="Y591" s="3"/>
      <c r="Z591" s="3"/>
      <c r="AA591" s="3"/>
      <c r="AB591" s="3"/>
      <c r="AC591" s="3"/>
      <c r="AD591" s="3"/>
      <c r="AE591" s="3"/>
      <c r="AF591" s="3" t="s">
        <v>9</v>
      </c>
      <c r="AG591" s="12">
        <f>COUNTIF(Table13[[#This Row],[Catalogue of the Museum of London Antiquities 1854]:[Illustrations of Roman London 1859]],"=y")</f>
        <v>1</v>
      </c>
      <c r="AH591" s="12" t="str">
        <f>CONCATENATE(Table13[[#This Row],[Surname]],", ",Table13[[#This Row],[First name]])</f>
        <v>Nevinson, G H</v>
      </c>
    </row>
    <row r="592" spans="1:34" hidden="1" x14ac:dyDescent="0.25">
      <c r="A592" s="3" t="s">
        <v>3229</v>
      </c>
      <c r="B592" s="3" t="s">
        <v>3228</v>
      </c>
      <c r="C592" s="3" t="s">
        <v>3230</v>
      </c>
      <c r="D592" s="3" t="s">
        <v>9</v>
      </c>
      <c r="E592" s="3"/>
      <c r="F592" s="3" t="s">
        <v>9</v>
      </c>
      <c r="G592" s="3"/>
      <c r="H592" s="3"/>
      <c r="I592" s="3"/>
      <c r="J592" s="3"/>
      <c r="K592" s="3"/>
      <c r="L592" s="3"/>
      <c r="M592" s="3"/>
      <c r="N592" s="3"/>
      <c r="O592" s="3"/>
      <c r="P592" s="3" t="s">
        <v>3231</v>
      </c>
      <c r="Q592" s="3"/>
      <c r="R592" s="3" t="s">
        <v>1683</v>
      </c>
      <c r="S592" s="3" t="s">
        <v>27</v>
      </c>
      <c r="T592" s="3" t="s">
        <v>9</v>
      </c>
      <c r="U592" s="3"/>
      <c r="V592" s="3" t="s">
        <v>9</v>
      </c>
      <c r="W592" s="3"/>
      <c r="X592" s="3"/>
      <c r="Y592" s="3"/>
      <c r="Z592" s="3"/>
      <c r="AA592" s="3"/>
      <c r="AB592" s="3"/>
      <c r="AC592" s="3"/>
      <c r="AD592" s="3"/>
      <c r="AE592" s="3"/>
      <c r="AF592" s="3" t="s">
        <v>9</v>
      </c>
      <c r="AG592" s="12">
        <f>COUNTIF(Table13[[#This Row],[Catalogue of the Museum of London Antiquities 1854]:[Illustrations of Roman London 1859]],"=y")</f>
        <v>2</v>
      </c>
      <c r="AH592" s="12" t="str">
        <f>CONCATENATE(Table13[[#This Row],[Surname]],", ",Table13[[#This Row],[First name]])</f>
        <v>Newcastle (Clinton), (Henry Pelham)</v>
      </c>
    </row>
    <row r="593" spans="1:34" hidden="1" x14ac:dyDescent="0.25">
      <c r="A593" t="s">
        <v>2056</v>
      </c>
      <c r="Q593" t="s">
        <v>12</v>
      </c>
      <c r="R593" s="3" t="s">
        <v>2061</v>
      </c>
      <c r="S593" t="s">
        <v>27</v>
      </c>
      <c r="U593" t="s">
        <v>13</v>
      </c>
      <c r="V593" t="s">
        <v>9</v>
      </c>
      <c r="W593" s="3"/>
      <c r="X593" s="3"/>
      <c r="Y593" s="3"/>
      <c r="Z593" s="3"/>
      <c r="AA593" s="3"/>
      <c r="AB593" s="3"/>
      <c r="AC593" s="3"/>
      <c r="AD593" s="3" t="s">
        <v>9</v>
      </c>
      <c r="AE593" s="3"/>
      <c r="AF593" s="3" t="s">
        <v>9</v>
      </c>
      <c r="AG593" s="12">
        <f>COUNTIF(Table13[[#This Row],[Catalogue of the Museum of London Antiquities 1854]:[Illustrations of Roman London 1859]],"=y")</f>
        <v>3</v>
      </c>
      <c r="AH593" s="12" t="str">
        <f>CONCATENATE(Table13[[#This Row],[Surname]],", ",Table13[[#This Row],[First name]])</f>
        <v xml:space="preserve">Newcastle upon Tyne Society of Antiquaries , </v>
      </c>
    </row>
    <row r="594" spans="1:34" hidden="1" x14ac:dyDescent="0.25">
      <c r="A594" t="s">
        <v>569</v>
      </c>
      <c r="B594" t="s">
        <v>1453</v>
      </c>
      <c r="P594" t="s">
        <v>570</v>
      </c>
      <c r="Q594" t="s">
        <v>571</v>
      </c>
      <c r="R594" s="3" t="s">
        <v>16</v>
      </c>
      <c r="S594" t="s">
        <v>27</v>
      </c>
      <c r="V594" t="s">
        <v>9</v>
      </c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12">
        <f>COUNTIF(Table13[[#This Row],[Catalogue of the Museum of London Antiquities 1854]:[Illustrations of Roman London 1859]],"=y")</f>
        <v>1</v>
      </c>
      <c r="AH594" s="12" t="str">
        <f>CONCATENATE(Table13[[#This Row],[Surname]],", ",Table13[[#This Row],[First name]])</f>
        <v>Newman, Arthur J</v>
      </c>
    </row>
    <row r="595" spans="1:34" hidden="1" x14ac:dyDescent="0.25">
      <c r="A595" t="s">
        <v>1056</v>
      </c>
      <c r="B595" t="s">
        <v>72</v>
      </c>
      <c r="D595" t="s">
        <v>3209</v>
      </c>
      <c r="P595" t="s">
        <v>2058</v>
      </c>
      <c r="Q595" t="s">
        <v>16</v>
      </c>
      <c r="R595" s="3" t="s">
        <v>16</v>
      </c>
      <c r="S595" t="s">
        <v>27</v>
      </c>
      <c r="W595" s="3"/>
      <c r="X595" s="3"/>
      <c r="Y595" s="3"/>
      <c r="Z595" s="3"/>
      <c r="AA595" s="3"/>
      <c r="AB595" s="3"/>
      <c r="AC595" s="3"/>
      <c r="AD595" s="3" t="s">
        <v>9</v>
      </c>
      <c r="AE595" s="3"/>
      <c r="AF595" s="3" t="s">
        <v>9</v>
      </c>
      <c r="AG595" s="12">
        <f>COUNTIF(Table13[[#This Row],[Catalogue of the Museum of London Antiquities 1854]:[Illustrations of Roman London 1859]],"=y")</f>
        <v>2</v>
      </c>
      <c r="AH595" s="12" t="str">
        <f>CONCATENATE(Table13[[#This Row],[Surname]],", ",Table13[[#This Row],[First name]])</f>
        <v>Newton, William</v>
      </c>
    </row>
    <row r="596" spans="1:34" hidden="1" x14ac:dyDescent="0.25">
      <c r="A596" t="s">
        <v>572</v>
      </c>
      <c r="B596" t="s">
        <v>573</v>
      </c>
      <c r="D596" t="s">
        <v>9</v>
      </c>
      <c r="J596" t="s">
        <v>9</v>
      </c>
      <c r="P596" t="s">
        <v>2059</v>
      </c>
      <c r="Q596" t="s">
        <v>16</v>
      </c>
      <c r="R596" s="3" t="s">
        <v>16</v>
      </c>
      <c r="S596" t="s">
        <v>27</v>
      </c>
      <c r="V596" t="s">
        <v>9</v>
      </c>
      <c r="W596" s="3"/>
      <c r="X596" s="3"/>
      <c r="Y596" s="3"/>
      <c r="Z596" s="3"/>
      <c r="AA596" s="3"/>
      <c r="AB596" s="3"/>
      <c r="AC596" s="3"/>
      <c r="AD596" s="3"/>
      <c r="AE596" s="3"/>
      <c r="AF596" s="3" t="s">
        <v>9</v>
      </c>
      <c r="AG596" s="12">
        <f>COUNTIF(Table13[[#This Row],[Catalogue of the Museum of London Antiquities 1854]:[Illustrations of Roman London 1859]],"=y")</f>
        <v>2</v>
      </c>
      <c r="AH596" s="12" t="str">
        <f>CONCATENATE(Table13[[#This Row],[Surname]],", ",Table13[[#This Row],[First name]])</f>
        <v>Nichols, John Gough</v>
      </c>
    </row>
    <row r="597" spans="1:34" hidden="1" x14ac:dyDescent="0.25">
      <c r="A597" t="s">
        <v>1236</v>
      </c>
      <c r="B597" t="s">
        <v>45</v>
      </c>
      <c r="Q597" t="s">
        <v>1237</v>
      </c>
      <c r="R597" s="3" t="s">
        <v>128</v>
      </c>
      <c r="S597" t="s">
        <v>27</v>
      </c>
      <c r="W597" s="3" t="s">
        <v>9</v>
      </c>
      <c r="X597" s="3"/>
      <c r="Y597" s="3"/>
      <c r="Z597" s="3"/>
      <c r="AA597" s="3"/>
      <c r="AB597" s="3"/>
      <c r="AC597" s="3"/>
      <c r="AD597" s="3"/>
      <c r="AE597" s="3"/>
      <c r="AF597" s="3"/>
      <c r="AG597" s="12">
        <f>COUNTIF(Table13[[#This Row],[Catalogue of the Museum of London Antiquities 1854]:[Illustrations of Roman London 1859]],"=y")</f>
        <v>1</v>
      </c>
      <c r="AH597" s="12" t="str">
        <f>CONCATENATE(Table13[[#This Row],[Surname]],", ",Table13[[#This Row],[First name]])</f>
        <v>Nicholls, George</v>
      </c>
    </row>
    <row r="598" spans="1:34" hidden="1" x14ac:dyDescent="0.25">
      <c r="A598" s="3" t="s">
        <v>1677</v>
      </c>
      <c r="B598" s="3" t="s">
        <v>1678</v>
      </c>
      <c r="C598" s="3"/>
      <c r="D598" s="3"/>
      <c r="E598" s="3"/>
      <c r="F598" s="3"/>
      <c r="G598" s="3"/>
      <c r="H598" s="3"/>
      <c r="I598" s="3"/>
      <c r="J598" s="3" t="s">
        <v>9</v>
      </c>
      <c r="K598" s="3"/>
      <c r="L598" s="3" t="s">
        <v>9</v>
      </c>
      <c r="M598" s="3"/>
      <c r="N598" s="3"/>
      <c r="O598" s="3"/>
      <c r="P598" s="3" t="s">
        <v>1679</v>
      </c>
      <c r="Q598" s="3" t="s">
        <v>16</v>
      </c>
      <c r="R598" s="3" t="s">
        <v>16</v>
      </c>
      <c r="S598" s="3" t="s">
        <v>27</v>
      </c>
      <c r="T598" s="3"/>
      <c r="U598" s="3"/>
      <c r="V598" s="3"/>
      <c r="W598" s="3"/>
      <c r="X598" s="3"/>
      <c r="Y598" s="3"/>
      <c r="Z598" s="3"/>
      <c r="AA598" s="3"/>
      <c r="AB598" s="3"/>
      <c r="AC598" s="3" t="s">
        <v>9</v>
      </c>
      <c r="AD598" s="3"/>
      <c r="AE598" s="3"/>
      <c r="AF598" s="3"/>
      <c r="AG598" s="12">
        <f>COUNTIF(Table13[[#This Row],[Catalogue of the Museum of London Antiquities 1854]:[Illustrations of Roman London 1859]],"=y")</f>
        <v>1</v>
      </c>
      <c r="AH598" s="12" t="str">
        <f>CONCATENATE(Table13[[#This Row],[Surname]],", ",Table13[[#This Row],[First name]])</f>
        <v>Nicholson, Cornelius</v>
      </c>
    </row>
    <row r="599" spans="1:34" hidden="1" x14ac:dyDescent="0.25">
      <c r="A599" t="s">
        <v>574</v>
      </c>
      <c r="B599" t="s">
        <v>417</v>
      </c>
      <c r="P599" t="s">
        <v>575</v>
      </c>
      <c r="Q599" t="s">
        <v>16</v>
      </c>
      <c r="R599" s="3" t="s">
        <v>16</v>
      </c>
      <c r="S599" t="s">
        <v>27</v>
      </c>
      <c r="V599" t="s">
        <v>9</v>
      </c>
      <c r="W599" s="3"/>
      <c r="X599" s="3"/>
      <c r="Y599" s="3"/>
      <c r="Z599" s="3"/>
      <c r="AA599" s="3"/>
      <c r="AB599" s="3"/>
      <c r="AC599" s="3"/>
      <c r="AD599" s="3" t="s">
        <v>9</v>
      </c>
      <c r="AE599" s="3"/>
      <c r="AF599" s="3"/>
      <c r="AG599" s="12">
        <f>COUNTIF(Table13[[#This Row],[Catalogue of the Museum of London Antiquities 1854]:[Illustrations of Roman London 1859]],"=y")</f>
        <v>2</v>
      </c>
      <c r="AH599" s="12" t="str">
        <f>CONCATENATE(Table13[[#This Row],[Surname]],", ",Table13[[#This Row],[First name]])</f>
        <v>Nightingale, Benjamin</v>
      </c>
    </row>
    <row r="600" spans="1:34" x14ac:dyDescent="0.25">
      <c r="A600" t="s">
        <v>1577</v>
      </c>
      <c r="B600" t="s">
        <v>125</v>
      </c>
      <c r="C600" t="s">
        <v>941</v>
      </c>
      <c r="E600" t="s">
        <v>9</v>
      </c>
      <c r="H600" t="s">
        <v>9</v>
      </c>
      <c r="P600" t="s">
        <v>1578</v>
      </c>
      <c r="Q600" t="s">
        <v>16</v>
      </c>
      <c r="R600" s="3" t="s">
        <v>16</v>
      </c>
      <c r="S600" t="s">
        <v>27</v>
      </c>
      <c r="W600" s="3"/>
      <c r="X600" s="3"/>
      <c r="Y600" s="3"/>
      <c r="Z600" s="3"/>
      <c r="AA600" s="3"/>
      <c r="AB600" s="3" t="s">
        <v>9</v>
      </c>
      <c r="AC600" s="3"/>
      <c r="AD600" s="3"/>
      <c r="AE600" s="3"/>
      <c r="AF600" s="3"/>
      <c r="AG600" s="12">
        <f>COUNTIF(Table13[[#This Row],[Catalogue of the Museum of London Antiquities 1854]:[Illustrations of Roman London 1859]],"=y")</f>
        <v>1</v>
      </c>
      <c r="AH600" s="12" t="str">
        <f>CONCATENATE(Table13[[#This Row],[Surname]],", ",Table13[[#This Row],[First name]])</f>
        <v>Noel-Fearne, Henry</v>
      </c>
    </row>
    <row r="601" spans="1:34" hidden="1" x14ac:dyDescent="0.25">
      <c r="A601" t="s">
        <v>576</v>
      </c>
      <c r="B601" t="s">
        <v>3213</v>
      </c>
      <c r="D601" t="s">
        <v>9</v>
      </c>
      <c r="Q601" t="s">
        <v>578</v>
      </c>
      <c r="R601" s="3" t="s">
        <v>26</v>
      </c>
      <c r="S601" t="s">
        <v>27</v>
      </c>
      <c r="V601" t="s">
        <v>9</v>
      </c>
      <c r="W601" s="3"/>
      <c r="X601" s="3"/>
      <c r="Y601" s="3" t="s">
        <v>9</v>
      </c>
      <c r="Z601" s="3" t="s">
        <v>9</v>
      </c>
      <c r="AA601" s="3" t="s">
        <v>9</v>
      </c>
      <c r="AB601" s="3" t="s">
        <v>9</v>
      </c>
      <c r="AC601" s="3" t="s">
        <v>9</v>
      </c>
      <c r="AD601" s="3" t="s">
        <v>9</v>
      </c>
      <c r="AE601" s="3"/>
      <c r="AF601" s="3" t="s">
        <v>9</v>
      </c>
      <c r="AG601" s="12">
        <f>COUNTIF(Table13[[#This Row],[Catalogue of the Museum of London Antiquities 1854]:[Illustrations of Roman London 1859]],"=y")</f>
        <v>8</v>
      </c>
      <c r="AH601" s="12" t="str">
        <f>CONCATENATE(Table13[[#This Row],[Surname]],", ",Table13[[#This Row],[First name]])</f>
        <v>Norman, George Warde</v>
      </c>
    </row>
    <row r="602" spans="1:34" hidden="1" x14ac:dyDescent="0.25">
      <c r="A602" t="s">
        <v>579</v>
      </c>
      <c r="B602" t="s">
        <v>580</v>
      </c>
      <c r="N602" t="s">
        <v>2060</v>
      </c>
      <c r="Q602" t="s">
        <v>581</v>
      </c>
      <c r="R602" s="3" t="s">
        <v>215</v>
      </c>
      <c r="S602" t="s">
        <v>27</v>
      </c>
      <c r="V602" t="s">
        <v>9</v>
      </c>
      <c r="W602" s="3"/>
      <c r="X602" s="3"/>
      <c r="Y602" s="3"/>
      <c r="Z602" s="3"/>
      <c r="AA602" s="3"/>
      <c r="AB602" s="3"/>
      <c r="AC602" s="3"/>
      <c r="AD602" s="3"/>
      <c r="AE602" s="3"/>
      <c r="AF602" s="3" t="s">
        <v>9</v>
      </c>
      <c r="AG602" s="12">
        <f>COUNTIF(Table13[[#This Row],[Catalogue of the Museum of London Antiquities 1854]:[Illustrations of Roman London 1859]],"=y")</f>
        <v>2</v>
      </c>
      <c r="AH602" s="12" t="str">
        <f>CONCATENATE(Table13[[#This Row],[Surname]],", ",Table13[[#This Row],[First name]])</f>
        <v>Norris, Henry Edmonds</v>
      </c>
    </row>
    <row r="603" spans="1:34" hidden="1" x14ac:dyDescent="0.25">
      <c r="A603" t="s">
        <v>579</v>
      </c>
      <c r="B603" t="s">
        <v>125</v>
      </c>
      <c r="Q603" t="s">
        <v>582</v>
      </c>
      <c r="R603" s="3" t="s">
        <v>537</v>
      </c>
      <c r="S603" t="s">
        <v>27</v>
      </c>
      <c r="V603" t="s">
        <v>9</v>
      </c>
      <c r="W603" s="3"/>
      <c r="X603" s="3"/>
      <c r="Y603" s="3"/>
      <c r="Z603" s="3"/>
      <c r="AA603" s="3"/>
      <c r="AB603" s="3"/>
      <c r="AC603" s="3"/>
      <c r="AD603" s="3" t="s">
        <v>9</v>
      </c>
      <c r="AE603" s="3"/>
      <c r="AF603" s="3"/>
      <c r="AG603" s="12">
        <f>COUNTIF(Table13[[#This Row],[Catalogue of the Museum of London Antiquities 1854]:[Illustrations of Roman London 1859]],"=y")</f>
        <v>2</v>
      </c>
      <c r="AH603" s="12" t="str">
        <f>CONCATENATE(Table13[[#This Row],[Surname]],", ",Table13[[#This Row],[First name]])</f>
        <v>Norris, Henry</v>
      </c>
    </row>
    <row r="604" spans="1:34" hidden="1" x14ac:dyDescent="0.25">
      <c r="A604" t="s">
        <v>2061</v>
      </c>
      <c r="C604" t="s">
        <v>1904</v>
      </c>
      <c r="D604" t="s">
        <v>9</v>
      </c>
      <c r="F604" t="s">
        <v>9</v>
      </c>
      <c r="P604" t="s">
        <v>2062</v>
      </c>
      <c r="Q604" t="s">
        <v>2063</v>
      </c>
      <c r="R604" s="3" t="s">
        <v>2061</v>
      </c>
      <c r="S604" t="s">
        <v>27</v>
      </c>
      <c r="W604" s="3"/>
      <c r="X604" s="3"/>
      <c r="Y604" s="3"/>
      <c r="Z604" s="3"/>
      <c r="AA604" s="3"/>
      <c r="AB604" s="3"/>
      <c r="AC604" s="3"/>
      <c r="AD604" s="3"/>
      <c r="AE604" s="3"/>
      <c r="AF604" s="3" t="s">
        <v>9</v>
      </c>
      <c r="AG604" s="12">
        <f>COUNTIF(Table13[[#This Row],[Catalogue of the Museum of London Antiquities 1854]:[Illustrations of Roman London 1859]],"=y")</f>
        <v>1</v>
      </c>
      <c r="AH604" s="12" t="str">
        <f>CONCATENATE(Table13[[#This Row],[Surname]],", ",Table13[[#This Row],[First name]])</f>
        <v xml:space="preserve">Northumberland, </v>
      </c>
    </row>
    <row r="605" spans="1:34" hidden="1" x14ac:dyDescent="0.25">
      <c r="A605" t="s">
        <v>1579</v>
      </c>
      <c r="B605" t="s">
        <v>66</v>
      </c>
      <c r="C605" t="s">
        <v>1580</v>
      </c>
      <c r="D605" t="s">
        <v>9</v>
      </c>
      <c r="N605" t="s">
        <v>2226</v>
      </c>
      <c r="Q605" t="s">
        <v>327</v>
      </c>
      <c r="R605" s="3" t="s">
        <v>328</v>
      </c>
      <c r="S605" t="s">
        <v>27</v>
      </c>
      <c r="W605" s="3"/>
      <c r="X605" s="3"/>
      <c r="Y605" s="3"/>
      <c r="Z605" s="3"/>
      <c r="AA605" s="3"/>
      <c r="AB605" s="3" t="s">
        <v>9</v>
      </c>
      <c r="AC605" s="3" t="s">
        <v>9</v>
      </c>
      <c r="AD605" s="3"/>
      <c r="AE605" s="3"/>
      <c r="AF605" s="3"/>
      <c r="AG605" s="12">
        <f>COUNTIF(Table13[[#This Row],[Catalogue of the Museum of London Antiquities 1854]:[Illustrations of Roman London 1859]],"=y")</f>
        <v>2</v>
      </c>
      <c r="AH605" s="12" t="str">
        <f>CONCATENATE(Table13[[#This Row],[Surname]],", ",Table13[[#This Row],[First name]])</f>
        <v>North, Thomas</v>
      </c>
    </row>
    <row r="606" spans="1:34" x14ac:dyDescent="0.25">
      <c r="A606" t="s">
        <v>1358</v>
      </c>
      <c r="B606" t="s">
        <v>11</v>
      </c>
      <c r="C606" t="s">
        <v>24</v>
      </c>
      <c r="D606" t="s">
        <v>9</v>
      </c>
      <c r="E606" t="s">
        <v>9</v>
      </c>
      <c r="P606" t="s">
        <v>1359</v>
      </c>
      <c r="Q606" t="s">
        <v>1360</v>
      </c>
      <c r="R606" s="3" t="s">
        <v>128</v>
      </c>
      <c r="S606" t="s">
        <v>27</v>
      </c>
      <c r="W606" s="3"/>
      <c r="X606" s="3"/>
      <c r="Y606" s="3" t="s">
        <v>9</v>
      </c>
      <c r="Z606" s="3" t="s">
        <v>9</v>
      </c>
      <c r="AA606" s="3" t="s">
        <v>9</v>
      </c>
      <c r="AB606" s="3"/>
      <c r="AC606" s="3"/>
      <c r="AD606" s="3"/>
      <c r="AE606" s="3"/>
      <c r="AF606" s="3"/>
      <c r="AG606" s="12">
        <f>COUNTIF(Table13[[#This Row],[Catalogue of the Museum of London Antiquities 1854]:[Illustrations of Roman London 1859]],"=y")</f>
        <v>3</v>
      </c>
      <c r="AH606" s="12" t="str">
        <f>CONCATENATE(Table13[[#This Row],[Surname]],", ",Table13[[#This Row],[First name]])</f>
        <v>Nunn, John</v>
      </c>
    </row>
    <row r="607" spans="1:34" hidden="1" x14ac:dyDescent="0.25">
      <c r="A607" t="s">
        <v>1361</v>
      </c>
      <c r="B607" t="s">
        <v>1353</v>
      </c>
      <c r="Q607" t="s">
        <v>1362</v>
      </c>
      <c r="R607" s="3" t="s">
        <v>388</v>
      </c>
      <c r="S607" t="s">
        <v>27</v>
      </c>
      <c r="W607" s="3"/>
      <c r="X607" s="3"/>
      <c r="Y607" s="3" t="s">
        <v>9</v>
      </c>
      <c r="Z607" s="3" t="s">
        <v>9</v>
      </c>
      <c r="AA607" s="3" t="s">
        <v>9</v>
      </c>
      <c r="AB607" s="3"/>
      <c r="AC607" s="3"/>
      <c r="AD607" s="3"/>
      <c r="AE607" s="3"/>
      <c r="AF607" s="3"/>
      <c r="AG607" s="12">
        <f>COUNTIF(Table13[[#This Row],[Catalogue of the Museum of London Antiquities 1854]:[Illustrations of Roman London 1859]],"=y")</f>
        <v>3</v>
      </c>
      <c r="AH607" s="12" t="str">
        <f>CONCATENATE(Table13[[#This Row],[Surname]],", ",Table13[[#This Row],[First name]])</f>
        <v xml:space="preserve">Oatley, W H </v>
      </c>
    </row>
    <row r="608" spans="1:34" hidden="1" x14ac:dyDescent="0.25">
      <c r="A608" t="s">
        <v>2040</v>
      </c>
      <c r="B608" t="s">
        <v>2041</v>
      </c>
      <c r="C608" t="s">
        <v>2042</v>
      </c>
      <c r="K608" t="s">
        <v>9</v>
      </c>
      <c r="Q608" t="s">
        <v>640</v>
      </c>
      <c r="R608" s="3" t="s">
        <v>588</v>
      </c>
      <c r="S608" t="s">
        <v>27</v>
      </c>
      <c r="W608" s="3"/>
      <c r="X608" s="3"/>
      <c r="Y608" s="3"/>
      <c r="Z608" s="3"/>
      <c r="AA608" s="3"/>
      <c r="AB608" s="3"/>
      <c r="AC608" s="3"/>
      <c r="AD608" s="3"/>
      <c r="AE608" s="3"/>
      <c r="AF608" s="3" t="s">
        <v>9</v>
      </c>
      <c r="AG608" s="12">
        <f>COUNTIF(Table13[[#This Row],[Catalogue of the Museum of London Antiquities 1854]:[Illustrations of Roman London 1859]],"=y")</f>
        <v>1</v>
      </c>
      <c r="AH608" s="12" t="str">
        <f>CONCATENATE(Table13[[#This Row],[Surname]],", ",Table13[[#This Row],[First name]])</f>
        <v>Octavius, C Swinnerton Morgan</v>
      </c>
    </row>
    <row r="609" spans="1:34" hidden="1" x14ac:dyDescent="0.25">
      <c r="A609" t="s">
        <v>583</v>
      </c>
      <c r="B609" t="s">
        <v>584</v>
      </c>
      <c r="L609" t="s">
        <v>9</v>
      </c>
      <c r="P609" t="s">
        <v>568</v>
      </c>
      <c r="Q609" t="s">
        <v>205</v>
      </c>
      <c r="R609" s="3" t="s">
        <v>185</v>
      </c>
      <c r="S609" t="s">
        <v>27</v>
      </c>
      <c r="V609" t="s">
        <v>9</v>
      </c>
      <c r="W609" s="3"/>
      <c r="X609" s="3" t="s">
        <v>9</v>
      </c>
      <c r="Y609" s="3" t="s">
        <v>9</v>
      </c>
      <c r="Z609" s="3" t="s">
        <v>9</v>
      </c>
      <c r="AA609" s="3" t="s">
        <v>9</v>
      </c>
      <c r="AB609" s="3" t="s">
        <v>9</v>
      </c>
      <c r="AC609" s="3"/>
      <c r="AD609" s="3" t="s">
        <v>9</v>
      </c>
      <c r="AE609" s="3"/>
      <c r="AF609" s="3"/>
      <c r="AG609" s="12">
        <f>COUNTIF(Table13[[#This Row],[Catalogue of the Museum of London Antiquities 1854]:[Illustrations of Roman London 1859]],"=y")</f>
        <v>7</v>
      </c>
      <c r="AH609" s="12" t="str">
        <f>CONCATENATE(Table13[[#This Row],[Surname]],", ",Table13[[#This Row],[First name]])</f>
        <v>Oldham, John Lane</v>
      </c>
    </row>
    <row r="610" spans="1:34" hidden="1" x14ac:dyDescent="0.25">
      <c r="A610" t="s">
        <v>1454</v>
      </c>
      <c r="B610" t="s">
        <v>1455</v>
      </c>
      <c r="C610" t="s">
        <v>1581</v>
      </c>
      <c r="F610" t="s">
        <v>9</v>
      </c>
      <c r="R610" s="3" t="s">
        <v>96</v>
      </c>
      <c r="S610" t="s">
        <v>95</v>
      </c>
      <c r="W610" s="3"/>
      <c r="X610" s="3"/>
      <c r="Y610" s="3"/>
      <c r="Z610" s="3" t="s">
        <v>9</v>
      </c>
      <c r="AA610" s="3" t="s">
        <v>9</v>
      </c>
      <c r="AB610" s="3" t="s">
        <v>9</v>
      </c>
      <c r="AC610" s="3" t="s">
        <v>9</v>
      </c>
      <c r="AD610" s="3"/>
      <c r="AE610" s="3"/>
      <c r="AF610" s="3"/>
      <c r="AG610" s="12">
        <f>COUNTIF(Table13[[#This Row],[Catalogue of the Museum of London Antiquities 1854]:[Illustrations of Roman London 1859]],"=y")</f>
        <v>4</v>
      </c>
      <c r="AH610" s="12" t="str">
        <f>CONCATENATE(Table13[[#This Row],[Surname]],", ",Table13[[#This Row],[First name]])</f>
        <v>Olfers, Von</v>
      </c>
    </row>
    <row r="611" spans="1:34" x14ac:dyDescent="0.25">
      <c r="A611" t="s">
        <v>1757</v>
      </c>
      <c r="B611" t="s">
        <v>11</v>
      </c>
      <c r="C611" t="s">
        <v>24</v>
      </c>
      <c r="E611" t="s">
        <v>9</v>
      </c>
      <c r="I611" t="s">
        <v>48</v>
      </c>
      <c r="Q611" t="s">
        <v>1758</v>
      </c>
      <c r="R611" s="3" t="s">
        <v>3253</v>
      </c>
      <c r="S611" t="s">
        <v>27</v>
      </c>
      <c r="W611" s="3"/>
      <c r="X611" s="3"/>
      <c r="Y611" s="3"/>
      <c r="Z611" s="3"/>
      <c r="AA611" s="3"/>
      <c r="AB611" s="3"/>
      <c r="AC611" s="3"/>
      <c r="AD611" s="3"/>
      <c r="AE611" s="3" t="s">
        <v>9</v>
      </c>
      <c r="AF611" s="3"/>
      <c r="AG611" s="12">
        <f>COUNTIF(Table13[[#This Row],[Catalogue of the Museum of London Antiquities 1854]:[Illustrations of Roman London 1859]],"=y")</f>
        <v>1</v>
      </c>
      <c r="AH611" s="12" t="str">
        <f>CONCATENATE(Table13[[#This Row],[Surname]],", ",Table13[[#This Row],[First name]])</f>
        <v>Olive, John</v>
      </c>
    </row>
    <row r="612" spans="1:34" hidden="1" x14ac:dyDescent="0.25">
      <c r="A612" s="3" t="s">
        <v>1060</v>
      </c>
      <c r="B612" s="3" t="s">
        <v>45</v>
      </c>
      <c r="C612" s="3"/>
      <c r="D612" s="3" t="s">
        <v>9</v>
      </c>
      <c r="E612" s="3"/>
      <c r="F612" s="3"/>
      <c r="G612" s="3"/>
      <c r="H612" s="3"/>
      <c r="I612" s="3" t="s">
        <v>585</v>
      </c>
      <c r="J612" s="3" t="s">
        <v>9</v>
      </c>
      <c r="K612" s="3" t="s">
        <v>9</v>
      </c>
      <c r="L612" s="3" t="s">
        <v>9</v>
      </c>
      <c r="M612" s="3"/>
      <c r="N612" s="3"/>
      <c r="O612" s="3"/>
      <c r="P612" s="3" t="s">
        <v>586</v>
      </c>
      <c r="Q612" s="3" t="s">
        <v>587</v>
      </c>
      <c r="R612" s="3" t="s">
        <v>588</v>
      </c>
      <c r="S612" s="3" t="s">
        <v>504</v>
      </c>
      <c r="T612" s="3"/>
      <c r="U612" s="3"/>
      <c r="V612" s="3" t="s">
        <v>9</v>
      </c>
      <c r="W612" s="3"/>
      <c r="X612" s="3"/>
      <c r="Y612" s="3" t="s">
        <v>9</v>
      </c>
      <c r="Z612" s="3"/>
      <c r="AA612" s="3"/>
      <c r="AB612" s="3"/>
      <c r="AC612" s="3"/>
      <c r="AD612" s="3" t="s">
        <v>9</v>
      </c>
      <c r="AE612" s="3"/>
      <c r="AF612" s="3"/>
      <c r="AG612" s="12">
        <f>COUNTIF(Table13[[#This Row],[Catalogue of the Museum of London Antiquities 1854]:[Illustrations of Roman London 1859]],"=y")</f>
        <v>3</v>
      </c>
      <c r="AH612" s="12" t="str">
        <f>CONCATENATE(Table13[[#This Row],[Surname]],", ",Table13[[#This Row],[First name]])</f>
        <v>Ormerod, George</v>
      </c>
    </row>
    <row r="613" spans="1:34" hidden="1" x14ac:dyDescent="0.25">
      <c r="A613" t="s">
        <v>2064</v>
      </c>
      <c r="B613" t="s">
        <v>81</v>
      </c>
      <c r="Q613" t="s">
        <v>12</v>
      </c>
      <c r="R613" s="3" t="s">
        <v>2061</v>
      </c>
      <c r="S613" t="s">
        <v>27</v>
      </c>
      <c r="W613" s="3"/>
      <c r="X613" s="3"/>
      <c r="Y613" s="3"/>
      <c r="Z613" s="3"/>
      <c r="AA613" s="3"/>
      <c r="AB613" s="3"/>
      <c r="AC613" s="3"/>
      <c r="AD613" s="3"/>
      <c r="AE613" s="3"/>
      <c r="AF613" s="3" t="s">
        <v>9</v>
      </c>
      <c r="AG613" s="12">
        <f>COUNTIF(Table13[[#This Row],[Catalogue of the Museum of London Antiquities 1854]:[Illustrations of Roman London 1859]],"=y")</f>
        <v>1</v>
      </c>
      <c r="AH613" s="12" t="str">
        <f>CONCATENATE(Table13[[#This Row],[Surname]],", ",Table13[[#This Row],[First name]])</f>
        <v>Ormston, Robert</v>
      </c>
    </row>
    <row r="614" spans="1:34" hidden="1" x14ac:dyDescent="0.25">
      <c r="A614" t="s">
        <v>2065</v>
      </c>
      <c r="B614" t="s">
        <v>2066</v>
      </c>
      <c r="D614" t="s">
        <v>9</v>
      </c>
      <c r="P614" t="s">
        <v>2067</v>
      </c>
      <c r="Q614" t="s">
        <v>16</v>
      </c>
      <c r="R614" s="3" t="s">
        <v>16</v>
      </c>
      <c r="S614" t="s">
        <v>27</v>
      </c>
      <c r="W614" s="3"/>
      <c r="X614" s="3"/>
      <c r="Y614" s="3"/>
      <c r="Z614" s="3"/>
      <c r="AA614" s="3"/>
      <c r="AB614" s="3"/>
      <c r="AC614" s="3"/>
      <c r="AD614" s="3"/>
      <c r="AE614" s="3"/>
      <c r="AF614" s="3" t="s">
        <v>9</v>
      </c>
      <c r="AG614" s="12">
        <f>COUNTIF(Table13[[#This Row],[Catalogue of the Museum of London Antiquities 1854]:[Illustrations of Roman London 1859]],"=y")</f>
        <v>1</v>
      </c>
      <c r="AH614" s="12" t="str">
        <f>CONCATENATE(Table13[[#This Row],[Surname]],", ",Table13[[#This Row],[First name]])</f>
        <v>Orridge, Benjamin Brogden</v>
      </c>
    </row>
    <row r="615" spans="1:34" hidden="1" x14ac:dyDescent="0.25">
      <c r="A615" t="s">
        <v>1057</v>
      </c>
      <c r="B615" t="s">
        <v>1363</v>
      </c>
      <c r="C615" t="s">
        <v>1058</v>
      </c>
      <c r="P615" t="s">
        <v>1059</v>
      </c>
      <c r="Q615" t="s">
        <v>438</v>
      </c>
      <c r="R615" s="3" t="s">
        <v>230</v>
      </c>
      <c r="S615" t="s">
        <v>27</v>
      </c>
      <c r="W615" s="3"/>
      <c r="X615" s="3"/>
      <c r="Y615" s="3" t="s">
        <v>9</v>
      </c>
      <c r="Z615" s="3" t="s">
        <v>9</v>
      </c>
      <c r="AA615" s="3" t="s">
        <v>9</v>
      </c>
      <c r="AB615" s="3"/>
      <c r="AC615" s="3"/>
      <c r="AD615" s="3" t="s">
        <v>9</v>
      </c>
      <c r="AE615" s="3" t="s">
        <v>9</v>
      </c>
      <c r="AF615" s="3" t="s">
        <v>9</v>
      </c>
      <c r="AG615" s="12">
        <f>COUNTIF(Table13[[#This Row],[Catalogue of the Museum of London Antiquities 1854]:[Illustrations of Roman London 1859]],"=y")</f>
        <v>6</v>
      </c>
      <c r="AH615" s="12" t="str">
        <f>CONCATENATE(Table13[[#This Row],[Surname]],", ",Table13[[#This Row],[First name]])</f>
        <v>Onslow, M E</v>
      </c>
    </row>
    <row r="616" spans="1:34" hidden="1" x14ac:dyDescent="0.25">
      <c r="A616" t="s">
        <v>1365</v>
      </c>
      <c r="B616" t="s">
        <v>196</v>
      </c>
      <c r="C616" t="s">
        <v>1684</v>
      </c>
      <c r="D616" t="s">
        <v>9</v>
      </c>
      <c r="J616" t="s">
        <v>9</v>
      </c>
      <c r="P616" t="s">
        <v>1582</v>
      </c>
      <c r="Q616" t="s">
        <v>16</v>
      </c>
      <c r="R616" s="3" t="s">
        <v>16</v>
      </c>
      <c r="S616" t="s">
        <v>27</v>
      </c>
      <c r="W616" s="3"/>
      <c r="X616" s="3"/>
      <c r="Y616" s="3" t="s">
        <v>9</v>
      </c>
      <c r="Z616" s="3" t="s">
        <v>9</v>
      </c>
      <c r="AA616" s="3" t="s">
        <v>9</v>
      </c>
      <c r="AB616" s="3" t="s">
        <v>9</v>
      </c>
      <c r="AC616" s="3" t="s">
        <v>9</v>
      </c>
      <c r="AD616" s="3"/>
      <c r="AE616" s="3"/>
      <c r="AF616" s="3" t="s">
        <v>9</v>
      </c>
      <c r="AG616" s="12">
        <f>COUNTIF(Table13[[#This Row],[Catalogue of the Museum of London Antiquities 1854]:[Illustrations of Roman London 1859]],"=y")</f>
        <v>6</v>
      </c>
      <c r="AH616" s="12" t="str">
        <f>CONCATENATE(Table13[[#This Row],[Surname]],", ",Table13[[#This Row],[First name]])</f>
        <v>Ouvry, Frederick</v>
      </c>
    </row>
    <row r="617" spans="1:34" hidden="1" x14ac:dyDescent="0.25">
      <c r="A617" s="3" t="s">
        <v>3215</v>
      </c>
      <c r="B617" s="3" t="s">
        <v>3214</v>
      </c>
      <c r="C617" s="3" t="s">
        <v>1214</v>
      </c>
      <c r="D617" s="3" t="s">
        <v>9</v>
      </c>
      <c r="E617" s="3"/>
      <c r="F617" s="3" t="s">
        <v>9</v>
      </c>
      <c r="G617" s="3"/>
      <c r="H617" s="3"/>
      <c r="I617" s="3"/>
      <c r="J617" s="3"/>
      <c r="K617" s="3"/>
      <c r="L617" s="3"/>
      <c r="M617" s="3"/>
      <c r="N617" s="3"/>
      <c r="O617" s="3"/>
      <c r="P617" s="3" t="s">
        <v>2069</v>
      </c>
      <c r="Q617" s="3" t="s">
        <v>16</v>
      </c>
      <c r="R617" s="3" t="s">
        <v>16</v>
      </c>
      <c r="S617" s="3" t="s">
        <v>27</v>
      </c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 t="s">
        <v>9</v>
      </c>
      <c r="AG617" s="12">
        <f>COUNTIF(Table13[[#This Row],[Catalogue of the Museum of London Antiquities 1854]:[Illustrations of Roman London 1859]],"=y")</f>
        <v>1</v>
      </c>
      <c r="AH617" s="12" t="str">
        <f>CONCATENATE(Table13[[#This Row],[Surname]],", ",Table13[[#This Row],[First name]])</f>
        <v>Overstone (Loyd), (Samuel Jones)</v>
      </c>
    </row>
    <row r="618" spans="1:34" hidden="1" x14ac:dyDescent="0.25">
      <c r="A618" t="s">
        <v>589</v>
      </c>
      <c r="B618" t="s">
        <v>1364</v>
      </c>
      <c r="Q618" t="s">
        <v>187</v>
      </c>
      <c r="R618" s="3" t="s">
        <v>188</v>
      </c>
      <c r="S618" t="s">
        <v>27</v>
      </c>
      <c r="V618" t="s">
        <v>9</v>
      </c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12">
        <f>COUNTIF(Table13[[#This Row],[Catalogue of the Museum of London Antiquities 1854]:[Illustrations of Roman London 1859]],"=y")</f>
        <v>1</v>
      </c>
      <c r="AH618" s="12" t="str">
        <f>CONCATENATE(Table13[[#This Row],[Surname]],", ",Table13[[#This Row],[First name]])</f>
        <v>Padley, J S</v>
      </c>
    </row>
    <row r="619" spans="1:34" x14ac:dyDescent="0.25">
      <c r="A619" t="s">
        <v>590</v>
      </c>
      <c r="B619" t="s">
        <v>11</v>
      </c>
      <c r="C619" t="s">
        <v>24</v>
      </c>
      <c r="E619" t="s">
        <v>9</v>
      </c>
      <c r="I619" t="s">
        <v>48</v>
      </c>
      <c r="J619" t="s">
        <v>9</v>
      </c>
      <c r="L619" t="s">
        <v>9</v>
      </c>
      <c r="P619" t="s">
        <v>1061</v>
      </c>
      <c r="Q619" t="s">
        <v>591</v>
      </c>
      <c r="R619" s="3" t="s">
        <v>185</v>
      </c>
      <c r="S619" t="s">
        <v>27</v>
      </c>
      <c r="V619" t="s">
        <v>9</v>
      </c>
      <c r="W619" s="3" t="s">
        <v>9</v>
      </c>
      <c r="X619" s="3" t="s">
        <v>9</v>
      </c>
      <c r="Y619" s="3" t="s">
        <v>9</v>
      </c>
      <c r="Z619" s="3" t="s">
        <v>9</v>
      </c>
      <c r="AA619" s="3" t="s">
        <v>9</v>
      </c>
      <c r="AB619" s="3"/>
      <c r="AC619" s="3" t="s">
        <v>9</v>
      </c>
      <c r="AD619" s="3" t="s">
        <v>9</v>
      </c>
      <c r="AE619" s="3"/>
      <c r="AF619" s="3" t="s">
        <v>9</v>
      </c>
      <c r="AG619" s="12">
        <f>COUNTIF(Table13[[#This Row],[Catalogue of the Museum of London Antiquities 1854]:[Illustrations of Roman London 1859]],"=y")</f>
        <v>9</v>
      </c>
      <c r="AH619" s="12" t="str">
        <f>CONCATENATE(Table13[[#This Row],[Surname]],", ",Table13[[#This Row],[First name]])</f>
        <v>Papillon, John</v>
      </c>
    </row>
    <row r="620" spans="1:34" x14ac:dyDescent="0.25">
      <c r="A620" t="s">
        <v>592</v>
      </c>
      <c r="B620" t="s">
        <v>29</v>
      </c>
      <c r="C620" t="s">
        <v>24</v>
      </c>
      <c r="E620" t="s">
        <v>9</v>
      </c>
      <c r="P620" t="s">
        <v>593</v>
      </c>
      <c r="Q620" t="s">
        <v>594</v>
      </c>
      <c r="R620" s="3" t="s">
        <v>26</v>
      </c>
      <c r="S620" t="s">
        <v>27</v>
      </c>
      <c r="V620" t="s">
        <v>9</v>
      </c>
      <c r="W620" s="3"/>
      <c r="X620" s="3"/>
      <c r="Y620" s="3"/>
      <c r="Z620" s="3"/>
      <c r="AA620" s="3"/>
      <c r="AB620" s="3"/>
      <c r="AC620" s="3"/>
      <c r="AD620" s="3" t="s">
        <v>9</v>
      </c>
      <c r="AE620" s="3"/>
      <c r="AF620" s="3"/>
      <c r="AG620" s="12">
        <f>COUNTIF(Table13[[#This Row],[Catalogue of the Museum of London Antiquities 1854]:[Illustrations of Roman London 1859]],"=y")</f>
        <v>2</v>
      </c>
      <c r="AH620" s="12" t="str">
        <f>CONCATENATE(Table13[[#This Row],[Surname]],", ",Table13[[#This Row],[First name]])</f>
        <v>Parkin, Charles</v>
      </c>
    </row>
    <row r="621" spans="1:34" hidden="1" x14ac:dyDescent="0.25">
      <c r="A621" t="s">
        <v>1366</v>
      </c>
      <c r="B621" t="s">
        <v>1685</v>
      </c>
      <c r="C621" t="s">
        <v>325</v>
      </c>
      <c r="P621" t="s">
        <v>1686</v>
      </c>
      <c r="Q621" t="s">
        <v>184</v>
      </c>
      <c r="R621" s="3" t="s">
        <v>185</v>
      </c>
      <c r="S621" t="s">
        <v>27</v>
      </c>
      <c r="W621" s="3"/>
      <c r="X621" s="3"/>
      <c r="Y621" s="3"/>
      <c r="Z621" s="3"/>
      <c r="AA621" s="3"/>
      <c r="AB621" s="3"/>
      <c r="AC621" s="3" t="s">
        <v>9</v>
      </c>
      <c r="AD621" s="3"/>
      <c r="AE621" s="3"/>
      <c r="AF621" s="3"/>
      <c r="AG621" s="12">
        <f>COUNTIF(Table13[[#This Row],[Catalogue of the Museum of London Antiquities 1854]:[Illustrations of Roman London 1859]],"=y")</f>
        <v>1</v>
      </c>
      <c r="AH621" s="12" t="str">
        <f>CONCATENATE(Table13[[#This Row],[Surname]],", ",Table13[[#This Row],[First name]])</f>
        <v>Parry, Josiah</v>
      </c>
    </row>
    <row r="622" spans="1:34" hidden="1" x14ac:dyDescent="0.25">
      <c r="A622" t="s">
        <v>1366</v>
      </c>
      <c r="B622" t="s">
        <v>1367</v>
      </c>
      <c r="D622" t="s">
        <v>9</v>
      </c>
      <c r="J622" t="s">
        <v>9</v>
      </c>
      <c r="P622" t="s">
        <v>1368</v>
      </c>
      <c r="Q622" t="s">
        <v>1369</v>
      </c>
      <c r="R622" s="13" t="s">
        <v>3267</v>
      </c>
      <c r="S622" t="s">
        <v>504</v>
      </c>
      <c r="W622" s="3"/>
      <c r="X622" s="3"/>
      <c r="Y622" s="3" t="s">
        <v>9</v>
      </c>
      <c r="Z622" s="3" t="s">
        <v>9</v>
      </c>
      <c r="AA622" s="3" t="s">
        <v>9</v>
      </c>
      <c r="AB622" s="3"/>
      <c r="AC622" s="3"/>
      <c r="AD622" s="3"/>
      <c r="AE622" s="3"/>
      <c r="AF622" s="3"/>
      <c r="AG622" s="12">
        <f>COUNTIF(Table13[[#This Row],[Catalogue of the Museum of London Antiquities 1854]:[Illustrations of Roman London 1859]],"=y")</f>
        <v>3</v>
      </c>
      <c r="AH622" s="12" t="str">
        <f>CONCATENATE(Table13[[#This Row],[Surname]],", ",Table13[[#This Row],[First name]])</f>
        <v>Parry, T Love Jones</v>
      </c>
    </row>
    <row r="623" spans="1:34" hidden="1" x14ac:dyDescent="0.25">
      <c r="A623" t="s">
        <v>1687</v>
      </c>
      <c r="B623" t="s">
        <v>1688</v>
      </c>
      <c r="C623" t="s">
        <v>2227</v>
      </c>
      <c r="F623" t="s">
        <v>9</v>
      </c>
      <c r="N623" t="s">
        <v>2221</v>
      </c>
      <c r="P623" t="s">
        <v>1689</v>
      </c>
      <c r="Q623" t="s">
        <v>1690</v>
      </c>
      <c r="R623" s="13" t="s">
        <v>1691</v>
      </c>
      <c r="S623" t="s">
        <v>34</v>
      </c>
      <c r="W623" s="3"/>
      <c r="X623" s="3"/>
      <c r="Y623" s="3"/>
      <c r="Z623" s="3"/>
      <c r="AA623" s="3"/>
      <c r="AB623" s="3"/>
      <c r="AC623" s="3" t="s">
        <v>9</v>
      </c>
      <c r="AD623" s="3"/>
      <c r="AE623" s="3"/>
      <c r="AF623" s="3"/>
      <c r="AG623" s="12">
        <f>COUNTIF(Table13[[#This Row],[Catalogue of the Museum of London Antiquities 1854]:[Illustrations of Roman London 1859]],"=y")</f>
        <v>1</v>
      </c>
      <c r="AH623" s="12" t="str">
        <f>CONCATENATE(Table13[[#This Row],[Surname]],", ",Table13[[#This Row],[First name]])</f>
        <v>Patton, H Noel</v>
      </c>
    </row>
    <row r="624" spans="1:34" hidden="1" x14ac:dyDescent="0.25">
      <c r="A624" t="s">
        <v>2070</v>
      </c>
      <c r="B624" t="s">
        <v>2071</v>
      </c>
      <c r="D624" t="s">
        <v>9</v>
      </c>
      <c r="P624" t="s">
        <v>2072</v>
      </c>
      <c r="Q624" t="s">
        <v>2073</v>
      </c>
      <c r="R624" s="13" t="s">
        <v>3266</v>
      </c>
      <c r="S624" t="s">
        <v>34</v>
      </c>
      <c r="W624" s="3"/>
      <c r="X624" s="3"/>
      <c r="Y624" s="3"/>
      <c r="Z624" s="3"/>
      <c r="AA624" s="3"/>
      <c r="AB624" s="3"/>
      <c r="AC624" s="3"/>
      <c r="AD624" s="3"/>
      <c r="AE624" s="3"/>
      <c r="AF624" s="3" t="s">
        <v>9</v>
      </c>
      <c r="AG624" s="12">
        <f>COUNTIF(Table13[[#This Row],[Catalogue of the Museum of London Antiquities 1854]:[Illustrations of Roman London 1859]],"=y")</f>
        <v>1</v>
      </c>
      <c r="AH624" s="12" t="str">
        <f>CONCATENATE(Table13[[#This Row],[Surname]],", ",Table13[[#This Row],[First name]])</f>
        <v>Paton, J Noel</v>
      </c>
    </row>
    <row r="625" spans="1:34" hidden="1" x14ac:dyDescent="0.25">
      <c r="A625" t="s">
        <v>1692</v>
      </c>
      <c r="B625" t="s">
        <v>1693</v>
      </c>
      <c r="J625" t="s">
        <v>9</v>
      </c>
      <c r="Q625" t="s">
        <v>1160</v>
      </c>
      <c r="R625" s="13" t="s">
        <v>26</v>
      </c>
      <c r="S625" t="s">
        <v>27</v>
      </c>
      <c r="W625" s="3"/>
      <c r="X625" s="3"/>
      <c r="Y625" s="3"/>
      <c r="Z625" s="3"/>
      <c r="AA625" s="3"/>
      <c r="AB625" s="3"/>
      <c r="AC625" s="3" t="s">
        <v>9</v>
      </c>
      <c r="AD625" s="3"/>
      <c r="AE625" s="3"/>
      <c r="AF625" s="3"/>
      <c r="AG625" s="12">
        <f>COUNTIF(Table13[[#This Row],[Catalogue of the Museum of London Antiquities 1854]:[Illustrations of Roman London 1859]],"=y")</f>
        <v>1</v>
      </c>
      <c r="AH625" s="12" t="str">
        <f>CONCATENATE(Table13[[#This Row],[Surname]],", ",Table13[[#This Row],[First name]])</f>
        <v>Payne, George Jun</v>
      </c>
    </row>
    <row r="626" spans="1:34" hidden="1" x14ac:dyDescent="0.25">
      <c r="A626" t="s">
        <v>1062</v>
      </c>
      <c r="B626" t="s">
        <v>1063</v>
      </c>
      <c r="P626" t="s">
        <v>1064</v>
      </c>
      <c r="Q626" t="s">
        <v>1065</v>
      </c>
      <c r="R626" s="3" t="s">
        <v>188</v>
      </c>
      <c r="S626" t="s">
        <v>27</v>
      </c>
      <c r="W626" s="3"/>
      <c r="X626" s="3"/>
      <c r="Y626" s="3"/>
      <c r="Z626" s="3"/>
      <c r="AA626" s="3"/>
      <c r="AB626" s="3"/>
      <c r="AC626" s="3"/>
      <c r="AD626" s="3" t="s">
        <v>9</v>
      </c>
      <c r="AE626" s="3"/>
      <c r="AF626" s="3"/>
      <c r="AG626" s="12">
        <f>COUNTIF(Table13[[#This Row],[Catalogue of the Museum of London Antiquities 1854]:[Illustrations of Roman London 1859]],"=y")</f>
        <v>1</v>
      </c>
      <c r="AH626" s="12" t="str">
        <f>CONCATENATE(Table13[[#This Row],[Surname]],", ",Table13[[#This Row],[First name]])</f>
        <v>Peacock, Edward Jun.</v>
      </c>
    </row>
    <row r="627" spans="1:34" hidden="1" x14ac:dyDescent="0.25">
      <c r="A627" t="s">
        <v>1066</v>
      </c>
      <c r="B627" t="s">
        <v>1067</v>
      </c>
      <c r="P627" t="s">
        <v>1068</v>
      </c>
      <c r="Q627" t="s">
        <v>136</v>
      </c>
      <c r="R627" s="3" t="s">
        <v>26</v>
      </c>
      <c r="S627" t="s">
        <v>27</v>
      </c>
      <c r="W627" s="3"/>
      <c r="X627" s="3"/>
      <c r="Y627" s="3"/>
      <c r="Z627" s="3"/>
      <c r="AA627" s="3"/>
      <c r="AB627" s="3"/>
      <c r="AC627" s="3"/>
      <c r="AD627" s="3" t="s">
        <v>9</v>
      </c>
      <c r="AE627" s="3"/>
      <c r="AF627" s="3"/>
      <c r="AG627" s="12">
        <f>COUNTIF(Table13[[#This Row],[Catalogue of the Museum of London Antiquities 1854]:[Illustrations of Roman London 1859]],"=y")</f>
        <v>1</v>
      </c>
      <c r="AH627" s="12" t="str">
        <f>CONCATENATE(Table13[[#This Row],[Surname]],", ",Table13[[#This Row],[First name]])</f>
        <v>Pease, Richard Philip</v>
      </c>
    </row>
    <row r="628" spans="1:34" hidden="1" x14ac:dyDescent="0.25">
      <c r="A628" t="s">
        <v>1069</v>
      </c>
      <c r="B628" t="s">
        <v>72</v>
      </c>
      <c r="J628" t="s">
        <v>9</v>
      </c>
      <c r="Q628" t="s">
        <v>1070</v>
      </c>
      <c r="R628" s="3" t="s">
        <v>222</v>
      </c>
      <c r="S628" t="s">
        <v>27</v>
      </c>
      <c r="W628" s="3"/>
      <c r="X628" s="3"/>
      <c r="Y628" s="3"/>
      <c r="Z628" s="3"/>
      <c r="AA628" s="3"/>
      <c r="AB628" s="3"/>
      <c r="AC628" s="3"/>
      <c r="AD628" s="3" t="s">
        <v>9</v>
      </c>
      <c r="AE628" s="3"/>
      <c r="AF628" s="3"/>
      <c r="AG628" s="12">
        <f>COUNTIF(Table13[[#This Row],[Catalogue of the Museum of London Antiquities 1854]:[Illustrations of Roman London 1859]],"=y")</f>
        <v>1</v>
      </c>
      <c r="AH628" s="12" t="str">
        <f>CONCATENATE(Table13[[#This Row],[Surname]],", ",Table13[[#This Row],[First name]])</f>
        <v>Peckover, William</v>
      </c>
    </row>
    <row r="629" spans="1:34" hidden="1" x14ac:dyDescent="0.25">
      <c r="A629" s="3" t="s">
        <v>2074</v>
      </c>
      <c r="B629" s="3" t="s">
        <v>2075</v>
      </c>
      <c r="C629" s="3" t="s">
        <v>1041</v>
      </c>
      <c r="D629" s="3" t="s">
        <v>9</v>
      </c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 t="s">
        <v>2076</v>
      </c>
      <c r="R629" s="3" t="s">
        <v>230</v>
      </c>
      <c r="S629" s="3" t="s">
        <v>27</v>
      </c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 t="s">
        <v>9</v>
      </c>
      <c r="AG629" s="12">
        <f>COUNTIF(Table13[[#This Row],[Catalogue of the Museum of London Antiquities 1854]:[Illustrations of Roman London 1859]],"=y")</f>
        <v>1</v>
      </c>
      <c r="AH629" s="12" t="str">
        <f>CONCATENATE(Table13[[#This Row],[Surname]],", ",Table13[[#This Row],[First name]])</f>
        <v>Pellatt, Apsley</v>
      </c>
    </row>
    <row r="630" spans="1:34" x14ac:dyDescent="0.25">
      <c r="A630" t="s">
        <v>595</v>
      </c>
      <c r="B630" t="s">
        <v>125</v>
      </c>
      <c r="C630" t="s">
        <v>24</v>
      </c>
      <c r="E630" t="s">
        <v>9</v>
      </c>
      <c r="I630" t="s">
        <v>48</v>
      </c>
      <c r="P630" s="3" t="s">
        <v>2307</v>
      </c>
      <c r="Q630" t="s">
        <v>150</v>
      </c>
      <c r="R630" s="3" t="s">
        <v>3253</v>
      </c>
      <c r="S630" t="s">
        <v>27</v>
      </c>
      <c r="V630" t="s">
        <v>9</v>
      </c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12">
        <f>COUNTIF(Table13[[#This Row],[Catalogue of the Museum of London Antiquities 1854]:[Illustrations of Roman London 1859]],"=y")</f>
        <v>1</v>
      </c>
      <c r="AH630" s="12" t="str">
        <f>CONCATENATE(Table13[[#This Row],[Surname]],", ",Table13[[#This Row],[First name]])</f>
        <v>Pemble, Henry</v>
      </c>
    </row>
    <row r="631" spans="1:34" hidden="1" x14ac:dyDescent="0.25">
      <c r="A631" s="3" t="s">
        <v>1071</v>
      </c>
      <c r="B631" s="3" t="s">
        <v>11</v>
      </c>
      <c r="C631" s="3"/>
      <c r="D631" s="3" t="s">
        <v>9</v>
      </c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 t="s">
        <v>1072</v>
      </c>
      <c r="R631" s="3" t="s">
        <v>26</v>
      </c>
      <c r="S631" s="3" t="s">
        <v>27</v>
      </c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 t="s">
        <v>9</v>
      </c>
      <c r="AE631" s="3"/>
      <c r="AF631" s="3"/>
      <c r="AG631" s="12">
        <f>COUNTIF(Table13[[#This Row],[Catalogue of the Museum of London Antiquities 1854]:[Illustrations of Roman London 1859]],"=y")</f>
        <v>1</v>
      </c>
      <c r="AH631" s="12" t="str">
        <f>CONCATENATE(Table13[[#This Row],[Surname]],", ",Table13[[#This Row],[First name]])</f>
        <v>Penn, John</v>
      </c>
    </row>
    <row r="632" spans="1:34" x14ac:dyDescent="0.25">
      <c r="A632" t="s">
        <v>1073</v>
      </c>
      <c r="B632" t="s">
        <v>7</v>
      </c>
      <c r="C632" t="s">
        <v>24</v>
      </c>
      <c r="E632" t="s">
        <v>9</v>
      </c>
      <c r="P632" t="s">
        <v>1074</v>
      </c>
      <c r="Q632" t="s">
        <v>952</v>
      </c>
      <c r="R632" s="3" t="s">
        <v>26</v>
      </c>
      <c r="S632" t="s">
        <v>27</v>
      </c>
      <c r="W632" s="3"/>
      <c r="X632" s="3"/>
      <c r="Y632" s="3"/>
      <c r="Z632" s="3"/>
      <c r="AA632" s="3"/>
      <c r="AB632" s="3"/>
      <c r="AC632" s="3"/>
      <c r="AD632" s="3" t="s">
        <v>9</v>
      </c>
      <c r="AE632" s="3"/>
      <c r="AF632" s="3"/>
      <c r="AG632" s="12">
        <f>COUNTIF(Table13[[#This Row],[Catalogue of the Museum of London Antiquities 1854]:[Illustrations of Roman London 1859]],"=y")</f>
        <v>1</v>
      </c>
      <c r="AH632" s="12" t="str">
        <f>CONCATENATE(Table13[[#This Row],[Surname]],", ",Table13[[#This Row],[First name]])</f>
        <v>Penny, Edward</v>
      </c>
    </row>
    <row r="633" spans="1:34" hidden="1" x14ac:dyDescent="0.25">
      <c r="A633" t="s">
        <v>1075</v>
      </c>
      <c r="B633" t="s">
        <v>147</v>
      </c>
      <c r="J633" t="s">
        <v>9</v>
      </c>
      <c r="P633" t="s">
        <v>1076</v>
      </c>
      <c r="Q633" t="s">
        <v>16</v>
      </c>
      <c r="R633" s="3" t="s">
        <v>16</v>
      </c>
      <c r="S633" t="s">
        <v>27</v>
      </c>
      <c r="W633" s="3" t="s">
        <v>9</v>
      </c>
      <c r="X633" s="3" t="s">
        <v>9</v>
      </c>
      <c r="Y633" s="3"/>
      <c r="Z633" s="3"/>
      <c r="AA633" s="3"/>
      <c r="AB633" s="3"/>
      <c r="AC633" s="3"/>
      <c r="AD633" s="3" t="s">
        <v>9</v>
      </c>
      <c r="AE633" s="3"/>
      <c r="AF633" s="3"/>
      <c r="AG633" s="12">
        <f>COUNTIF(Table13[[#This Row],[Catalogue of the Museum of London Antiquities 1854]:[Illustrations of Roman London 1859]],"=y")</f>
        <v>3</v>
      </c>
      <c r="AH633" s="12" t="str">
        <f>CONCATENATE(Table13[[#This Row],[Surname]],", ",Table13[[#This Row],[First name]])</f>
        <v>Percival, Richard</v>
      </c>
    </row>
    <row r="634" spans="1:34" hidden="1" x14ac:dyDescent="0.25">
      <c r="A634" t="s">
        <v>598</v>
      </c>
      <c r="B634" t="s">
        <v>196</v>
      </c>
      <c r="D634" t="s">
        <v>9</v>
      </c>
      <c r="J634" t="s">
        <v>9</v>
      </c>
      <c r="P634" t="s">
        <v>599</v>
      </c>
      <c r="Q634" t="s">
        <v>1198</v>
      </c>
      <c r="R634" s="3" t="s">
        <v>26</v>
      </c>
      <c r="S634" t="s">
        <v>27</v>
      </c>
      <c r="V634" t="s">
        <v>9</v>
      </c>
      <c r="W634" s="3"/>
      <c r="X634" s="3"/>
      <c r="Y634" s="3"/>
      <c r="Z634" s="3"/>
      <c r="AA634" s="3"/>
      <c r="AB634" s="3"/>
      <c r="AC634" s="3"/>
      <c r="AD634" s="3" t="s">
        <v>9</v>
      </c>
      <c r="AE634" s="3" t="s">
        <v>9</v>
      </c>
      <c r="AF634" s="3" t="s">
        <v>9</v>
      </c>
      <c r="AG634" s="12">
        <f>COUNTIF(Table13[[#This Row],[Catalogue of the Museum of London Antiquities 1854]:[Illustrations of Roman London 1859]],"=y")</f>
        <v>4</v>
      </c>
      <c r="AH634" s="12" t="str">
        <f>CONCATENATE(Table13[[#This Row],[Surname]],", ",Table13[[#This Row],[First name]])</f>
        <v>Perkins, Frederick</v>
      </c>
    </row>
    <row r="635" spans="1:34" x14ac:dyDescent="0.25">
      <c r="A635" t="s">
        <v>2079</v>
      </c>
      <c r="B635" t="s">
        <v>2080</v>
      </c>
      <c r="C635" t="s">
        <v>24</v>
      </c>
      <c r="D635" t="s">
        <v>9</v>
      </c>
      <c r="E635" t="s">
        <v>9</v>
      </c>
      <c r="I635" t="s">
        <v>48</v>
      </c>
      <c r="J635" t="s">
        <v>9</v>
      </c>
      <c r="P635" t="s">
        <v>2081</v>
      </c>
      <c r="Q635" t="s">
        <v>16</v>
      </c>
      <c r="R635" s="3" t="s">
        <v>16</v>
      </c>
      <c r="S635" t="s">
        <v>27</v>
      </c>
      <c r="W635" s="3"/>
      <c r="X635" s="3"/>
      <c r="Y635" s="3"/>
      <c r="Z635" s="3"/>
      <c r="AA635" s="3"/>
      <c r="AB635" s="3"/>
      <c r="AC635" s="3"/>
      <c r="AD635" s="3"/>
      <c r="AE635" s="3"/>
      <c r="AF635" s="3" t="s">
        <v>9</v>
      </c>
      <c r="AG635" s="12">
        <f>COUNTIF(Table13[[#This Row],[Catalogue of the Museum of London Antiquities 1854]:[Illustrations of Roman London 1859]],"=y")</f>
        <v>1</v>
      </c>
      <c r="AH635" s="12" t="str">
        <f>CONCATENATE(Table13[[#This Row],[Surname]],", ",Table13[[#This Row],[First name]])</f>
        <v>Petit, John Lewis</v>
      </c>
    </row>
    <row r="636" spans="1:34" hidden="1" x14ac:dyDescent="0.25">
      <c r="A636" t="s">
        <v>1077</v>
      </c>
      <c r="B636" t="s">
        <v>1078</v>
      </c>
      <c r="D636" t="s">
        <v>9</v>
      </c>
      <c r="J636" t="s">
        <v>9</v>
      </c>
      <c r="K636" t="s">
        <v>9</v>
      </c>
      <c r="P636" t="s">
        <v>1079</v>
      </c>
      <c r="Q636" t="s">
        <v>16</v>
      </c>
      <c r="R636" s="3" t="s">
        <v>16</v>
      </c>
      <c r="S636" t="s">
        <v>27</v>
      </c>
      <c r="W636" s="3" t="s">
        <v>9</v>
      </c>
      <c r="X636" s="3"/>
      <c r="Y636" s="3"/>
      <c r="Z636" s="3"/>
      <c r="AA636" s="3"/>
      <c r="AB636" s="3"/>
      <c r="AC636" s="3"/>
      <c r="AD636" s="3" t="s">
        <v>9</v>
      </c>
      <c r="AE636" s="3"/>
      <c r="AF636" s="3"/>
      <c r="AG636" s="12">
        <f>COUNTIF(Table13[[#This Row],[Catalogue of the Museum of London Antiquities 1854]:[Illustrations of Roman London 1859]],"=y")</f>
        <v>2</v>
      </c>
      <c r="AH636" s="12" t="str">
        <f>CONCATENATE(Table13[[#This Row],[Surname]],", ",Table13[[#This Row],[First name]])</f>
        <v>Pettigrew, Thomas Joseph</v>
      </c>
    </row>
    <row r="637" spans="1:34" hidden="1" x14ac:dyDescent="0.25">
      <c r="A637" t="s">
        <v>1080</v>
      </c>
      <c r="B637" t="s">
        <v>72</v>
      </c>
      <c r="D637" t="s">
        <v>3209</v>
      </c>
      <c r="P637" t="s">
        <v>1081</v>
      </c>
      <c r="Q637" t="s">
        <v>16</v>
      </c>
      <c r="R637" s="3" t="s">
        <v>16</v>
      </c>
      <c r="S637" t="s">
        <v>27</v>
      </c>
      <c r="W637" s="3"/>
      <c r="X637" s="3"/>
      <c r="Y637" s="3"/>
      <c r="Z637" s="3"/>
      <c r="AA637" s="3"/>
      <c r="AB637" s="3"/>
      <c r="AC637" s="3"/>
      <c r="AD637" s="3" t="s">
        <v>9</v>
      </c>
      <c r="AE637" s="3"/>
      <c r="AF637" s="3"/>
      <c r="AG637" s="12">
        <f>COUNTIF(Table13[[#This Row],[Catalogue of the Museum of London Antiquities 1854]:[Illustrations of Roman London 1859]],"=y")</f>
        <v>1</v>
      </c>
      <c r="AH637" s="12" t="str">
        <f>CONCATENATE(Table13[[#This Row],[Surname]],", ",Table13[[#This Row],[First name]])</f>
        <v>Phelps, William</v>
      </c>
    </row>
    <row r="638" spans="1:34" hidden="1" x14ac:dyDescent="0.25">
      <c r="A638" t="s">
        <v>600</v>
      </c>
      <c r="B638" t="s">
        <v>601</v>
      </c>
      <c r="Q638" t="s">
        <v>602</v>
      </c>
      <c r="R638" s="3" t="s">
        <v>111</v>
      </c>
      <c r="S638" t="s">
        <v>27</v>
      </c>
      <c r="V638" t="s">
        <v>9</v>
      </c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12">
        <f>COUNTIF(Table13[[#This Row],[Catalogue of the Museum of London Antiquities 1854]:[Illustrations of Roman London 1859]],"=y")</f>
        <v>1</v>
      </c>
      <c r="AH638" s="12" t="str">
        <f>CONCATENATE(Table13[[#This Row],[Surname]],", ",Table13[[#This Row],[First name]])</f>
        <v>Phillips, Mark</v>
      </c>
    </row>
    <row r="639" spans="1:34" hidden="1" x14ac:dyDescent="0.25">
      <c r="A639" t="s">
        <v>1583</v>
      </c>
      <c r="B639" t="s">
        <v>66</v>
      </c>
      <c r="C639" t="s">
        <v>76</v>
      </c>
      <c r="D639" t="s">
        <v>9</v>
      </c>
      <c r="F639" t="s">
        <v>9</v>
      </c>
      <c r="I639" t="s">
        <v>48</v>
      </c>
      <c r="J639" t="s">
        <v>9</v>
      </c>
      <c r="P639" t="s">
        <v>1515</v>
      </c>
      <c r="Q639" t="s">
        <v>1516</v>
      </c>
      <c r="R639" s="3" t="s">
        <v>378</v>
      </c>
      <c r="S639" t="s">
        <v>27</v>
      </c>
      <c r="W639" s="3"/>
      <c r="X639" s="3"/>
      <c r="Y639" s="3"/>
      <c r="Z639" s="3"/>
      <c r="AA639" s="3" t="s">
        <v>9</v>
      </c>
      <c r="AB639" s="3" t="s">
        <v>9</v>
      </c>
      <c r="AC639" s="3"/>
      <c r="AD639" s="3"/>
      <c r="AE639" s="3"/>
      <c r="AF639" s="3" t="s">
        <v>9</v>
      </c>
      <c r="AG639" s="12">
        <f>COUNTIF(Table13[[#This Row],[Catalogue of the Museum of London Antiquities 1854]:[Illustrations of Roman London 1859]],"=y")</f>
        <v>3</v>
      </c>
      <c r="AH639" s="12" t="str">
        <f>CONCATENATE(Table13[[#This Row],[Surname]],", ",Table13[[#This Row],[First name]])</f>
        <v>Phillipps, Thomas</v>
      </c>
    </row>
    <row r="640" spans="1:34" hidden="1" x14ac:dyDescent="0.25">
      <c r="A640" t="s">
        <v>603</v>
      </c>
      <c r="Q640" t="s">
        <v>219</v>
      </c>
      <c r="R640" s="3" t="s">
        <v>3252</v>
      </c>
      <c r="S640" t="s">
        <v>27</v>
      </c>
      <c r="U640" t="s">
        <v>603</v>
      </c>
      <c r="V640" t="s">
        <v>9</v>
      </c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12">
        <f>COUNTIF(Table13[[#This Row],[Catalogue of the Museum of London Antiquities 1854]:[Illustrations of Roman London 1859]],"=y")</f>
        <v>1</v>
      </c>
      <c r="AH640" s="12" t="str">
        <f>CONCATENATE(Table13[[#This Row],[Surname]],", ",Table13[[#This Row],[First name]])</f>
        <v xml:space="preserve">Philosophical Society of York, </v>
      </c>
    </row>
    <row r="641" spans="1:34" hidden="1" x14ac:dyDescent="0.25">
      <c r="A641" t="s">
        <v>605</v>
      </c>
      <c r="B641" t="s">
        <v>606</v>
      </c>
      <c r="P641" t="s">
        <v>486</v>
      </c>
      <c r="Q641" t="s">
        <v>607</v>
      </c>
      <c r="R641" s="3" t="s">
        <v>608</v>
      </c>
      <c r="S641" t="s">
        <v>27</v>
      </c>
      <c r="V641" t="s">
        <v>9</v>
      </c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12">
        <f>COUNTIF(Table13[[#This Row],[Catalogue of the Museum of London Antiquities 1854]:[Illustrations of Roman London 1859]],"=y")</f>
        <v>1</v>
      </c>
      <c r="AH641" s="12" t="str">
        <f>CONCATENATE(Table13[[#This Row],[Surname]],", ",Table13[[#This Row],[First name]])</f>
        <v>Pickthall, Thomas Walter</v>
      </c>
    </row>
    <row r="642" spans="1:34" hidden="1" x14ac:dyDescent="0.25">
      <c r="A642" s="3" t="s">
        <v>1286</v>
      </c>
      <c r="B642" s="3" t="s">
        <v>1287</v>
      </c>
      <c r="C642" s="3"/>
      <c r="D642" s="3" t="s">
        <v>9</v>
      </c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 t="s">
        <v>1584</v>
      </c>
      <c r="Q642" s="3" t="s">
        <v>16</v>
      </c>
      <c r="R642" s="3" t="s">
        <v>16</v>
      </c>
      <c r="S642" s="3" t="s">
        <v>27</v>
      </c>
      <c r="T642" s="3"/>
      <c r="U642" s="3"/>
      <c r="V642" s="3"/>
      <c r="W642" s="3"/>
      <c r="X642" s="3" t="s">
        <v>9</v>
      </c>
      <c r="Y642" s="3" t="s">
        <v>9</v>
      </c>
      <c r="Z642" s="3" t="s">
        <v>9</v>
      </c>
      <c r="AA642" s="3"/>
      <c r="AB642" s="3" t="s">
        <v>9</v>
      </c>
      <c r="AC642" s="3"/>
      <c r="AD642" s="3"/>
      <c r="AE642" s="3"/>
      <c r="AF642" s="3" t="s">
        <v>9</v>
      </c>
      <c r="AG642" s="12">
        <f>COUNTIF(Table13[[#This Row],[Catalogue of the Museum of London Antiquities 1854]:[Illustrations of Roman London 1859]],"=y")</f>
        <v>5</v>
      </c>
      <c r="AH642" s="12" t="str">
        <f>CONCATENATE(Table13[[#This Row],[Surname]],", ",Table13[[#This Row],[First name]])</f>
        <v>Pidgeon, Henry Clark</v>
      </c>
    </row>
    <row r="643" spans="1:34" hidden="1" x14ac:dyDescent="0.25">
      <c r="A643" t="s">
        <v>2082</v>
      </c>
      <c r="B643" t="s">
        <v>2083</v>
      </c>
      <c r="C643" t="s">
        <v>1325</v>
      </c>
      <c r="Q643" t="s">
        <v>2011</v>
      </c>
      <c r="R643" s="3" t="s">
        <v>2011</v>
      </c>
      <c r="S643" t="s">
        <v>95</v>
      </c>
      <c r="W643" s="3"/>
      <c r="X643" s="3"/>
      <c r="Y643" s="3"/>
      <c r="Z643" s="3"/>
      <c r="AA643" s="3"/>
      <c r="AB643" s="3"/>
      <c r="AC643" s="3"/>
      <c r="AD643" s="3"/>
      <c r="AE643" s="3"/>
      <c r="AF643" s="3" t="s">
        <v>9</v>
      </c>
      <c r="AG643" s="12">
        <f>COUNTIF(Table13[[#This Row],[Catalogue of the Museum of London Antiquities 1854]:[Illustrations of Roman London 1859]],"=y")</f>
        <v>1</v>
      </c>
      <c r="AH643" s="12" t="str">
        <f>CONCATENATE(Table13[[#This Row],[Surname]],", ",Table13[[#This Row],[First name]])</f>
        <v>Pietsch, Gustav</v>
      </c>
    </row>
    <row r="644" spans="1:34" hidden="1" x14ac:dyDescent="0.25">
      <c r="A644" t="s">
        <v>609</v>
      </c>
      <c r="B644" t="s">
        <v>66</v>
      </c>
      <c r="Q644" t="s">
        <v>610</v>
      </c>
      <c r="R644" s="3" t="s">
        <v>3252</v>
      </c>
      <c r="S644" t="s">
        <v>27</v>
      </c>
      <c r="V644" t="s">
        <v>9</v>
      </c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12">
        <f>COUNTIF(Table13[[#This Row],[Catalogue of the Museum of London Antiquities 1854]:[Illustrations of Roman London 1859]],"=y")</f>
        <v>1</v>
      </c>
      <c r="AH644" s="12" t="str">
        <f>CONCATENATE(Table13[[#This Row],[Surname]],", ",Table13[[#This Row],[First name]])</f>
        <v>Pitt, Thomas</v>
      </c>
    </row>
    <row r="645" spans="1:34" hidden="1" x14ac:dyDescent="0.25">
      <c r="A645" t="s">
        <v>2084</v>
      </c>
      <c r="B645" t="s">
        <v>2085</v>
      </c>
      <c r="P645" t="s">
        <v>2086</v>
      </c>
      <c r="Q645" t="s">
        <v>16</v>
      </c>
      <c r="R645" s="3" t="s">
        <v>16</v>
      </c>
      <c r="S645" t="s">
        <v>27</v>
      </c>
      <c r="W645" s="3"/>
      <c r="X645" s="3"/>
      <c r="Y645" s="3"/>
      <c r="Z645" s="3"/>
      <c r="AA645" s="3"/>
      <c r="AB645" s="3"/>
      <c r="AC645" s="3"/>
      <c r="AD645" s="3"/>
      <c r="AE645" s="3"/>
      <c r="AF645" s="3" t="s">
        <v>9</v>
      </c>
      <c r="AG645" s="12">
        <f>COUNTIF(Table13[[#This Row],[Catalogue of the Museum of London Antiquities 1854]:[Illustrations of Roman London 1859]],"=y")</f>
        <v>1</v>
      </c>
      <c r="AH645" s="12" t="str">
        <f>CONCATENATE(Table13[[#This Row],[Surname]],", ",Table13[[#This Row],[First name]])</f>
        <v>Plant, R</v>
      </c>
    </row>
    <row r="646" spans="1:34" hidden="1" x14ac:dyDescent="0.25">
      <c r="A646" t="s">
        <v>1456</v>
      </c>
      <c r="B646" t="s">
        <v>1457</v>
      </c>
      <c r="P646" t="s">
        <v>1458</v>
      </c>
      <c r="Q646" t="s">
        <v>16</v>
      </c>
      <c r="R646" s="3" t="s">
        <v>16</v>
      </c>
      <c r="S646" t="s">
        <v>27</v>
      </c>
      <c r="W646" s="3"/>
      <c r="X646" s="3"/>
      <c r="Y646" s="3"/>
      <c r="Z646" s="3" t="s">
        <v>9</v>
      </c>
      <c r="AA646" s="3" t="s">
        <v>9</v>
      </c>
      <c r="AB646" s="3" t="s">
        <v>9</v>
      </c>
      <c r="AC646" s="3" t="s">
        <v>9</v>
      </c>
      <c r="AD646" s="3"/>
      <c r="AE646" s="3"/>
      <c r="AF646" s="3" t="s">
        <v>9</v>
      </c>
      <c r="AG646" s="12">
        <f>COUNTIF(Table13[[#This Row],[Catalogue of the Museum of London Antiquities 1854]:[Illustrations of Roman London 1859]],"=y")</f>
        <v>5</v>
      </c>
      <c r="AH646" s="12" t="str">
        <f>CONCATENATE(Table13[[#This Row],[Surname]],", ",Table13[[#This Row],[First name]])</f>
        <v>Plowes, J H</v>
      </c>
    </row>
    <row r="647" spans="1:34" x14ac:dyDescent="0.25">
      <c r="A647" t="s">
        <v>1082</v>
      </c>
      <c r="B647" t="s">
        <v>1517</v>
      </c>
      <c r="C647" t="s">
        <v>2192</v>
      </c>
      <c r="E647" t="s">
        <v>9</v>
      </c>
      <c r="H647" t="s">
        <v>9</v>
      </c>
      <c r="I647" t="s">
        <v>54</v>
      </c>
      <c r="P647" t="s">
        <v>1083</v>
      </c>
      <c r="Q647" t="s">
        <v>59</v>
      </c>
      <c r="R647" s="3" t="s">
        <v>489</v>
      </c>
      <c r="S647" t="s">
        <v>27</v>
      </c>
      <c r="W647" s="3"/>
      <c r="X647" s="3"/>
      <c r="Y647" s="3"/>
      <c r="Z647" s="3"/>
      <c r="AA647" s="3"/>
      <c r="AB647" s="3"/>
      <c r="AC647" s="3"/>
      <c r="AD647" s="3" t="s">
        <v>9</v>
      </c>
      <c r="AE647" s="3"/>
      <c r="AF647" s="3"/>
      <c r="AG647" s="12">
        <f>COUNTIF(Table13[[#This Row],[Catalogue of the Museum of London Antiquities 1854]:[Illustrations of Roman London 1859]],"=y")</f>
        <v>1</v>
      </c>
      <c r="AH647" s="12" t="str">
        <f>CONCATENATE(Table13[[#This Row],[Surname]],", ",Table13[[#This Row],[First name]])</f>
        <v>Plumtre, F C</v>
      </c>
    </row>
    <row r="648" spans="1:34" x14ac:dyDescent="0.25">
      <c r="A648" t="s">
        <v>1585</v>
      </c>
      <c r="B648" t="s">
        <v>11</v>
      </c>
      <c r="C648" t="s">
        <v>24</v>
      </c>
      <c r="E648" t="s">
        <v>9</v>
      </c>
      <c r="I648" t="s">
        <v>48</v>
      </c>
      <c r="P648" s="3" t="s">
        <v>2308</v>
      </c>
      <c r="Q648" t="s">
        <v>184</v>
      </c>
      <c r="R648" s="3" t="s">
        <v>185</v>
      </c>
      <c r="S648" t="s">
        <v>27</v>
      </c>
      <c r="W648" s="3"/>
      <c r="X648" s="3"/>
      <c r="Y648" s="3"/>
      <c r="Z648" s="3"/>
      <c r="AA648" s="3"/>
      <c r="AB648" s="3" t="s">
        <v>9</v>
      </c>
      <c r="AC648" s="3" t="s">
        <v>9</v>
      </c>
      <c r="AD648" s="3"/>
      <c r="AE648" s="3"/>
      <c r="AF648" s="3"/>
      <c r="AG648" s="12">
        <f>COUNTIF(Table13[[#This Row],[Catalogue of the Museum of London Antiquities 1854]:[Illustrations of Roman London 1859]],"=y")</f>
        <v>2</v>
      </c>
      <c r="AH648" s="12" t="str">
        <f>CONCATENATE(Table13[[#This Row],[Surname]],", ",Table13[[#This Row],[First name]])</f>
        <v>Pollexfen, John</v>
      </c>
    </row>
    <row r="649" spans="1:34" x14ac:dyDescent="0.25">
      <c r="A649" t="s">
        <v>611</v>
      </c>
      <c r="B649" t="s">
        <v>612</v>
      </c>
      <c r="C649" t="s">
        <v>24</v>
      </c>
      <c r="D649" t="s">
        <v>9</v>
      </c>
      <c r="E649" t="s">
        <v>9</v>
      </c>
      <c r="I649" t="s">
        <v>1238</v>
      </c>
      <c r="P649" t="s">
        <v>614</v>
      </c>
      <c r="Q649" t="s">
        <v>199</v>
      </c>
      <c r="R649" s="3" t="s">
        <v>26</v>
      </c>
      <c r="S649" t="s">
        <v>27</v>
      </c>
      <c r="V649" t="s">
        <v>9</v>
      </c>
      <c r="W649" s="3" t="s">
        <v>9</v>
      </c>
      <c r="X649" s="3" t="s">
        <v>9</v>
      </c>
      <c r="Y649" s="3" t="s">
        <v>9</v>
      </c>
      <c r="Z649" s="3" t="s">
        <v>9</v>
      </c>
      <c r="AA649" s="3" t="s">
        <v>9</v>
      </c>
      <c r="AB649" s="3" t="s">
        <v>9</v>
      </c>
      <c r="AC649" s="3"/>
      <c r="AD649" s="3" t="s">
        <v>9</v>
      </c>
      <c r="AE649" s="3" t="s">
        <v>9</v>
      </c>
      <c r="AF649" s="3" t="s">
        <v>9</v>
      </c>
      <c r="AG649" s="12">
        <f>COUNTIF(Table13[[#This Row],[Catalogue of the Museum of London Antiquities 1854]:[Illustrations of Roman London 1859]],"=y")</f>
        <v>10</v>
      </c>
      <c r="AH649" s="12" t="str">
        <f>CONCATENATE(Table13[[#This Row],[Surname]],", ",Table13[[#This Row],[First name]])</f>
        <v>Poste, Beale</v>
      </c>
    </row>
    <row r="650" spans="1:34" hidden="1" x14ac:dyDescent="0.25">
      <c r="A650" t="s">
        <v>615</v>
      </c>
      <c r="B650" t="s">
        <v>196</v>
      </c>
      <c r="P650" t="s">
        <v>616</v>
      </c>
      <c r="Q650" t="s">
        <v>160</v>
      </c>
      <c r="R650" s="3" t="s">
        <v>161</v>
      </c>
      <c r="S650" t="s">
        <v>27</v>
      </c>
      <c r="V650" t="s">
        <v>9</v>
      </c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12">
        <f>COUNTIF(Table13[[#This Row],[Catalogue of the Museum of London Antiquities 1854]:[Illustrations of Roman London 1859]],"=y")</f>
        <v>1</v>
      </c>
      <c r="AH650" s="12" t="str">
        <f>CONCATENATE(Table13[[#This Row],[Surname]],", ",Table13[[#This Row],[First name]])</f>
        <v>Potts, Frederick</v>
      </c>
    </row>
    <row r="651" spans="1:34" hidden="1" x14ac:dyDescent="0.25">
      <c r="A651" t="s">
        <v>617</v>
      </c>
      <c r="B651" t="s">
        <v>618</v>
      </c>
      <c r="P651" t="s">
        <v>619</v>
      </c>
      <c r="Q651" t="s">
        <v>16</v>
      </c>
      <c r="R651" s="3" t="s">
        <v>16</v>
      </c>
      <c r="S651" t="s">
        <v>27</v>
      </c>
      <c r="V651" t="s">
        <v>9</v>
      </c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12">
        <f>COUNTIF(Table13[[#This Row],[Catalogue of the Museum of London Antiquities 1854]:[Illustrations of Roman London 1859]],"=y")</f>
        <v>1</v>
      </c>
      <c r="AH651" s="12" t="str">
        <f>CONCATENATE(Table13[[#This Row],[Surname]],", ",Table13[[#This Row],[First name]])</f>
        <v>Powell, Edward Joseph</v>
      </c>
    </row>
    <row r="652" spans="1:34" hidden="1" x14ac:dyDescent="0.25">
      <c r="A652" t="s">
        <v>1371</v>
      </c>
      <c r="B652" t="s">
        <v>1372</v>
      </c>
      <c r="J652" t="s">
        <v>9</v>
      </c>
      <c r="P652" t="s">
        <v>1586</v>
      </c>
      <c r="Q652" t="s">
        <v>12</v>
      </c>
      <c r="R652" s="3" t="s">
        <v>2061</v>
      </c>
      <c r="S652" t="s">
        <v>27</v>
      </c>
      <c r="T652" t="s">
        <v>9</v>
      </c>
      <c r="W652" s="3"/>
      <c r="X652" s="3"/>
      <c r="Y652" s="3" t="s">
        <v>9</v>
      </c>
      <c r="Z652" s="3" t="s">
        <v>9</v>
      </c>
      <c r="AA652" s="3" t="s">
        <v>9</v>
      </c>
      <c r="AB652" s="3" t="s">
        <v>9</v>
      </c>
      <c r="AC652" s="3"/>
      <c r="AD652" s="3"/>
      <c r="AE652" s="3"/>
      <c r="AF652" s="3" t="s">
        <v>9</v>
      </c>
      <c r="AG652" s="12">
        <f>COUNTIF(Table13[[#This Row],[Catalogue of the Museum of London Antiquities 1854]:[Illustrations of Roman London 1859]],"=y")</f>
        <v>5</v>
      </c>
      <c r="AH652" s="12" t="str">
        <f>CONCATENATE(Table13[[#This Row],[Surname]],", ",Table13[[#This Row],[First name]])</f>
        <v>Potter, Henry Glasford</v>
      </c>
    </row>
    <row r="653" spans="1:34" hidden="1" x14ac:dyDescent="0.25">
      <c r="A653" t="s">
        <v>620</v>
      </c>
      <c r="B653" t="s">
        <v>7</v>
      </c>
      <c r="J653" t="s">
        <v>9</v>
      </c>
      <c r="P653" s="3" t="s">
        <v>3240</v>
      </c>
      <c r="Q653" t="s">
        <v>265</v>
      </c>
      <c r="R653" s="3" t="s">
        <v>266</v>
      </c>
      <c r="S653" t="s">
        <v>27</v>
      </c>
      <c r="V653" t="s">
        <v>9</v>
      </c>
      <c r="W653" s="3" t="s">
        <v>9</v>
      </c>
      <c r="X653" s="3" t="s">
        <v>9</v>
      </c>
      <c r="Y653" s="3" t="s">
        <v>9</v>
      </c>
      <c r="Z653" s="3" t="s">
        <v>9</v>
      </c>
      <c r="AA653" s="3" t="s">
        <v>9</v>
      </c>
      <c r="AB653" s="3" t="s">
        <v>9</v>
      </c>
      <c r="AC653" s="3"/>
      <c r="AD653" s="3" t="s">
        <v>9</v>
      </c>
      <c r="AE653" s="3" t="s">
        <v>9</v>
      </c>
      <c r="AF653" s="3" t="s">
        <v>9</v>
      </c>
      <c r="AG653" s="12">
        <f>COUNTIF(Table13[[#This Row],[Catalogue of the Museum of London Antiquities 1854]:[Illustrations of Roman London 1859]],"=y")</f>
        <v>10</v>
      </c>
      <c r="AH653" s="12" t="str">
        <f>CONCATENATE(Table13[[#This Row],[Surname]],", ",Table13[[#This Row],[First name]])</f>
        <v>Pretty, Edward</v>
      </c>
    </row>
    <row r="654" spans="1:34" hidden="1" x14ac:dyDescent="0.25">
      <c r="A654" t="s">
        <v>621</v>
      </c>
      <c r="B654" t="s">
        <v>622</v>
      </c>
      <c r="J654" t="s">
        <v>9</v>
      </c>
      <c r="P654" t="s">
        <v>1084</v>
      </c>
      <c r="Q654" t="s">
        <v>16</v>
      </c>
      <c r="R654" s="3" t="s">
        <v>16</v>
      </c>
      <c r="S654" t="s">
        <v>27</v>
      </c>
      <c r="V654" t="s">
        <v>9</v>
      </c>
      <c r="W654" s="3" t="s">
        <v>9</v>
      </c>
      <c r="X654" s="3" t="s">
        <v>9</v>
      </c>
      <c r="Y654" s="3"/>
      <c r="Z654" s="3"/>
      <c r="AA654" s="3"/>
      <c r="AB654" s="3"/>
      <c r="AC654" s="3"/>
      <c r="AD654" s="3" t="s">
        <v>9</v>
      </c>
      <c r="AE654" s="3"/>
      <c r="AF654" s="3"/>
      <c r="AG654" s="12">
        <f>COUNTIF(Table13[[#This Row],[Catalogue of the Museum of London Antiquities 1854]:[Illustrations of Roman London 1859]],"=y")</f>
        <v>4</v>
      </c>
      <c r="AH654" s="12" t="str">
        <f>CONCATENATE(Table13[[#This Row],[Surname]],", ",Table13[[#This Row],[First name]])</f>
        <v>Price, Edward Bedford</v>
      </c>
    </row>
    <row r="655" spans="1:34" hidden="1" x14ac:dyDescent="0.25">
      <c r="A655" t="s">
        <v>621</v>
      </c>
      <c r="B655" t="s">
        <v>501</v>
      </c>
      <c r="J655" t="s">
        <v>9</v>
      </c>
      <c r="P655" t="s">
        <v>1697</v>
      </c>
      <c r="Q655" t="s">
        <v>16</v>
      </c>
      <c r="R655" s="3" t="s">
        <v>16</v>
      </c>
      <c r="S655" t="s">
        <v>27</v>
      </c>
      <c r="W655" s="3"/>
      <c r="X655" s="3"/>
      <c r="Y655" s="3"/>
      <c r="Z655" s="3"/>
      <c r="AA655" s="3" t="s">
        <v>9</v>
      </c>
      <c r="AB655" s="3" t="s">
        <v>9</v>
      </c>
      <c r="AC655" s="3" t="s">
        <v>9</v>
      </c>
      <c r="AD655" s="3"/>
      <c r="AE655" s="3"/>
      <c r="AF655" s="3"/>
      <c r="AG655" s="12">
        <f>COUNTIF(Table13[[#This Row],[Catalogue of the Museum of London Antiquities 1854]:[Illustrations of Roman London 1859]],"=y")</f>
        <v>3</v>
      </c>
      <c r="AH655" s="12" t="str">
        <f>CONCATENATE(Table13[[#This Row],[Surname]],", ",Table13[[#This Row],[First name]])</f>
        <v>Price, John Edward</v>
      </c>
    </row>
    <row r="656" spans="1:34" hidden="1" x14ac:dyDescent="0.25">
      <c r="A656" t="s">
        <v>621</v>
      </c>
      <c r="B656" t="s">
        <v>1698</v>
      </c>
      <c r="P656" t="s">
        <v>1699</v>
      </c>
      <c r="R656" s="3" t="s">
        <v>16</v>
      </c>
      <c r="S656" t="s">
        <v>27</v>
      </c>
      <c r="W656" s="3"/>
      <c r="X656" s="3"/>
      <c r="Y656" s="3"/>
      <c r="Z656" s="3"/>
      <c r="AA656" s="3"/>
      <c r="AB656" s="3"/>
      <c r="AC656" s="3" t="s">
        <v>9</v>
      </c>
      <c r="AD656" s="3"/>
      <c r="AE656" s="3"/>
      <c r="AF656" s="3"/>
      <c r="AG656" s="12">
        <f>COUNTIF(Table13[[#This Row],[Catalogue of the Museum of London Antiquities 1854]:[Illustrations of Roman London 1859]],"=y")</f>
        <v>1</v>
      </c>
      <c r="AH656" s="12" t="str">
        <f>CONCATENATE(Table13[[#This Row],[Surname]],", ",Table13[[#This Row],[First name]])</f>
        <v>Price, T G Hilton</v>
      </c>
    </row>
    <row r="657" spans="1:34" hidden="1" x14ac:dyDescent="0.25">
      <c r="A657" t="s">
        <v>623</v>
      </c>
      <c r="B657" t="s">
        <v>45</v>
      </c>
      <c r="R657" s="3" t="s">
        <v>163</v>
      </c>
      <c r="S657" t="s">
        <v>34</v>
      </c>
      <c r="V657" t="s">
        <v>9</v>
      </c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12">
        <f>COUNTIF(Table13[[#This Row],[Catalogue of the Museum of London Antiquities 1854]:[Illustrations of Roman London 1859]],"=y")</f>
        <v>1</v>
      </c>
      <c r="AH657" s="12" t="str">
        <f>CONCATENATE(Table13[[#This Row],[Surname]],", ",Table13[[#This Row],[First name]])</f>
        <v>Priest, George</v>
      </c>
    </row>
    <row r="658" spans="1:34" hidden="1" x14ac:dyDescent="0.25">
      <c r="A658" t="s">
        <v>624</v>
      </c>
      <c r="B658" t="s">
        <v>113</v>
      </c>
      <c r="D658" t="s">
        <v>9</v>
      </c>
      <c r="J658" t="s">
        <v>9</v>
      </c>
      <c r="P658" t="s">
        <v>625</v>
      </c>
      <c r="Q658" t="s">
        <v>16</v>
      </c>
      <c r="R658" s="3" t="s">
        <v>16</v>
      </c>
      <c r="S658" t="s">
        <v>27</v>
      </c>
      <c r="V658" t="s">
        <v>9</v>
      </c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12">
        <f>COUNTIF(Table13[[#This Row],[Catalogue of the Museum of London Antiquities 1854]:[Illustrations of Roman London 1859]],"=y")</f>
        <v>1</v>
      </c>
      <c r="AH658" s="12" t="str">
        <f>CONCATENATE(Table13[[#This Row],[Surname]],", ",Table13[[#This Row],[First name]])</f>
        <v>Prior, James</v>
      </c>
    </row>
    <row r="659" spans="1:34" hidden="1" x14ac:dyDescent="0.25">
      <c r="A659" t="s">
        <v>1373</v>
      </c>
      <c r="B659" t="s">
        <v>45</v>
      </c>
      <c r="Q659" t="s">
        <v>1374</v>
      </c>
      <c r="R659" s="3" t="s">
        <v>388</v>
      </c>
      <c r="S659" t="s">
        <v>27</v>
      </c>
      <c r="W659" s="3"/>
      <c r="X659" s="3"/>
      <c r="Y659" s="3" t="s">
        <v>9</v>
      </c>
      <c r="Z659" s="3"/>
      <c r="AA659" s="3"/>
      <c r="AB659" s="3"/>
      <c r="AC659" s="3"/>
      <c r="AD659" s="3"/>
      <c r="AE659" s="3"/>
      <c r="AF659" s="3"/>
      <c r="AG659" s="12">
        <f>COUNTIF(Table13[[#This Row],[Catalogue of the Museum of London Antiquities 1854]:[Illustrations of Roman London 1859]],"=y")</f>
        <v>1</v>
      </c>
      <c r="AH659" s="12" t="str">
        <f>CONCATENATE(Table13[[#This Row],[Surname]],", ",Table13[[#This Row],[First name]])</f>
        <v>Pritchard, George</v>
      </c>
    </row>
    <row r="660" spans="1:34" hidden="1" x14ac:dyDescent="0.25">
      <c r="A660" t="s">
        <v>626</v>
      </c>
      <c r="B660" t="s">
        <v>72</v>
      </c>
      <c r="C660" s="3" t="s">
        <v>3204</v>
      </c>
      <c r="D660" s="3"/>
      <c r="E660" s="3"/>
      <c r="F660" s="3"/>
      <c r="G660" s="3"/>
      <c r="H660" s="3"/>
      <c r="N660" t="s">
        <v>2229</v>
      </c>
      <c r="Q660" t="s">
        <v>219</v>
      </c>
      <c r="R660" s="3" t="s">
        <v>3252</v>
      </c>
      <c r="S660" t="s">
        <v>27</v>
      </c>
      <c r="V660" t="s">
        <v>9</v>
      </c>
      <c r="W660" s="3"/>
      <c r="X660" s="3"/>
      <c r="Y660" s="3" t="s">
        <v>9</v>
      </c>
      <c r="Z660" s="3" t="s">
        <v>9</v>
      </c>
      <c r="AA660" s="3" t="s">
        <v>9</v>
      </c>
      <c r="AB660" s="3" t="s">
        <v>9</v>
      </c>
      <c r="AC660" s="3" t="s">
        <v>9</v>
      </c>
      <c r="AD660" s="3"/>
      <c r="AE660" s="3"/>
      <c r="AF660" s="3" t="s">
        <v>9</v>
      </c>
      <c r="AG660" s="12">
        <f>COUNTIF(Table13[[#This Row],[Catalogue of the Museum of London Antiquities 1854]:[Illustrations of Roman London 1859]],"=y")</f>
        <v>7</v>
      </c>
      <c r="AH660" s="12" t="str">
        <f>CONCATENATE(Table13[[#This Row],[Surname]],", ",Table13[[#This Row],[First name]])</f>
        <v>Proctor, William</v>
      </c>
    </row>
    <row r="661" spans="1:34" x14ac:dyDescent="0.25">
      <c r="A661" t="s">
        <v>1085</v>
      </c>
      <c r="C661" t="s">
        <v>643</v>
      </c>
      <c r="E661" t="s">
        <v>9</v>
      </c>
      <c r="P661" t="s">
        <v>1086</v>
      </c>
      <c r="Q661" t="s">
        <v>1087</v>
      </c>
      <c r="R661" s="3" t="s">
        <v>1088</v>
      </c>
      <c r="S661" t="s">
        <v>27</v>
      </c>
      <c r="W661" s="3"/>
      <c r="X661" s="3"/>
      <c r="Y661" s="3" t="s">
        <v>9</v>
      </c>
      <c r="Z661" s="3" t="s">
        <v>9</v>
      </c>
      <c r="AA661" s="3" t="s">
        <v>9</v>
      </c>
      <c r="AB661" s="3" t="s">
        <v>9</v>
      </c>
      <c r="AC661" s="3"/>
      <c r="AD661" s="3" t="s">
        <v>9</v>
      </c>
      <c r="AE661" s="3"/>
      <c r="AF661" s="3"/>
      <c r="AG661" s="12">
        <f>COUNTIF(Table13[[#This Row],[Catalogue of the Museum of London Antiquities 1854]:[Illustrations of Roman London 1859]],"=y")</f>
        <v>5</v>
      </c>
      <c r="AH661" s="12" t="str">
        <f>CONCATENATE(Table13[[#This Row],[Surname]],", ",Table13[[#This Row],[First name]])</f>
        <v xml:space="preserve">Prower, </v>
      </c>
    </row>
    <row r="662" spans="1:34" hidden="1" x14ac:dyDescent="0.25">
      <c r="A662" t="s">
        <v>627</v>
      </c>
      <c r="B662" t="s">
        <v>173</v>
      </c>
      <c r="Q662" t="s">
        <v>628</v>
      </c>
      <c r="R662" s="3" t="s">
        <v>26</v>
      </c>
      <c r="S662" t="s">
        <v>27</v>
      </c>
      <c r="V662" t="s">
        <v>9</v>
      </c>
      <c r="W662" s="3" t="s">
        <v>9</v>
      </c>
      <c r="X662" s="3" t="s">
        <v>9</v>
      </c>
      <c r="Y662" s="3"/>
      <c r="Z662" s="3"/>
      <c r="AA662" s="3"/>
      <c r="AB662" s="3" t="s">
        <v>9</v>
      </c>
      <c r="AC662" s="3"/>
      <c r="AD662" s="3" t="s">
        <v>9</v>
      </c>
      <c r="AE662" s="3"/>
      <c r="AF662" s="3" t="s">
        <v>9</v>
      </c>
      <c r="AG662" s="12">
        <f>COUNTIF(Table13[[#This Row],[Catalogue of the Museum of London Antiquities 1854]:[Illustrations of Roman London 1859]],"=y")</f>
        <v>6</v>
      </c>
      <c r="AH662" s="12" t="str">
        <f>CONCATENATE(Table13[[#This Row],[Surname]],", ",Table13[[#This Row],[First name]])</f>
        <v>Pryer, Alfred</v>
      </c>
    </row>
    <row r="663" spans="1:34" hidden="1" x14ac:dyDescent="0.25">
      <c r="A663" t="s">
        <v>627</v>
      </c>
      <c r="B663" t="s">
        <v>66</v>
      </c>
      <c r="J663" t="s">
        <v>9</v>
      </c>
      <c r="P663" t="s">
        <v>1089</v>
      </c>
      <c r="Q663" t="s">
        <v>16</v>
      </c>
      <c r="R663" s="3" t="s">
        <v>16</v>
      </c>
      <c r="S663" t="s">
        <v>27</v>
      </c>
      <c r="W663" s="3"/>
      <c r="X663" s="3"/>
      <c r="Y663" s="3"/>
      <c r="Z663" s="3"/>
      <c r="AA663" s="3"/>
      <c r="AB663" s="3"/>
      <c r="AC663" s="3"/>
      <c r="AD663" s="3" t="s">
        <v>9</v>
      </c>
      <c r="AE663" s="3"/>
      <c r="AF663" s="3"/>
      <c r="AG663" s="12">
        <f>COUNTIF(Table13[[#This Row],[Catalogue of the Museum of London Antiquities 1854]:[Illustrations of Roman London 1859]],"=y")</f>
        <v>1</v>
      </c>
      <c r="AH663" s="12" t="str">
        <f>CONCATENATE(Table13[[#This Row],[Surname]],", ",Table13[[#This Row],[First name]])</f>
        <v>Pryer, Thomas</v>
      </c>
    </row>
    <row r="664" spans="1:34" hidden="1" x14ac:dyDescent="0.25">
      <c r="A664" t="s">
        <v>1090</v>
      </c>
      <c r="B664" t="s">
        <v>11</v>
      </c>
      <c r="P664" t="s">
        <v>1091</v>
      </c>
      <c r="Q664" t="s">
        <v>16</v>
      </c>
      <c r="R664" s="3" t="s">
        <v>16</v>
      </c>
      <c r="S664" t="s">
        <v>27</v>
      </c>
      <c r="W664" s="3"/>
      <c r="X664" s="3"/>
      <c r="Y664" s="3"/>
      <c r="Z664" s="3"/>
      <c r="AA664" s="3"/>
      <c r="AB664" s="3"/>
      <c r="AC664" s="3"/>
      <c r="AD664" s="3" t="s">
        <v>9</v>
      </c>
      <c r="AE664" s="3"/>
      <c r="AF664" s="3"/>
      <c r="AG664" s="12">
        <f>COUNTIF(Table13[[#This Row],[Catalogue of the Museum of London Antiquities 1854]:[Illustrations of Roman London 1859]],"=y")</f>
        <v>1</v>
      </c>
      <c r="AH664" s="12" t="str">
        <f>CONCATENATE(Table13[[#This Row],[Surname]],", ",Table13[[#This Row],[First name]])</f>
        <v>Purdue, John</v>
      </c>
    </row>
    <row r="665" spans="1:34" hidden="1" x14ac:dyDescent="0.25">
      <c r="A665" t="s">
        <v>629</v>
      </c>
      <c r="B665" t="s">
        <v>630</v>
      </c>
      <c r="P665" t="s">
        <v>631</v>
      </c>
      <c r="Q665" t="s">
        <v>16</v>
      </c>
      <c r="R665" s="3" t="s">
        <v>16</v>
      </c>
      <c r="S665" t="s">
        <v>27</v>
      </c>
      <c r="V665" t="s">
        <v>9</v>
      </c>
      <c r="W665" s="3" t="s">
        <v>9</v>
      </c>
      <c r="X665" s="3" t="s">
        <v>9</v>
      </c>
      <c r="Y665" s="3"/>
      <c r="Z665" s="3"/>
      <c r="AA665" s="3"/>
      <c r="AB665" s="3" t="s">
        <v>9</v>
      </c>
      <c r="AC665" s="3" t="s">
        <v>9</v>
      </c>
      <c r="AD665" s="3" t="s">
        <v>9</v>
      </c>
      <c r="AE665" s="3"/>
      <c r="AF665" s="3"/>
      <c r="AG665" s="12">
        <f>COUNTIF(Table13[[#This Row],[Catalogue of the Museum of London Antiquities 1854]:[Illustrations of Roman London 1859]],"=y")</f>
        <v>6</v>
      </c>
      <c r="AH665" s="12" t="str">
        <f>CONCATENATE(Table13[[#This Row],[Surname]],", ",Table13[[#This Row],[First name]])</f>
        <v>Purland, Theodosius</v>
      </c>
    </row>
    <row r="666" spans="1:34" hidden="1" x14ac:dyDescent="0.25">
      <c r="A666" t="s">
        <v>632</v>
      </c>
      <c r="B666" t="s">
        <v>2087</v>
      </c>
      <c r="P666" t="s">
        <v>633</v>
      </c>
      <c r="Q666" t="s">
        <v>634</v>
      </c>
      <c r="R666" s="3" t="s">
        <v>169</v>
      </c>
      <c r="S666" t="s">
        <v>27</v>
      </c>
      <c r="V666" t="s">
        <v>9</v>
      </c>
      <c r="W666" s="3" t="s">
        <v>9</v>
      </c>
      <c r="X666" s="3" t="s">
        <v>9</v>
      </c>
      <c r="Y666" s="3" t="s">
        <v>9</v>
      </c>
      <c r="Z666" s="3" t="s">
        <v>9</v>
      </c>
      <c r="AA666" s="3" t="s">
        <v>9</v>
      </c>
      <c r="AB666" s="3" t="s">
        <v>9</v>
      </c>
      <c r="AC666" s="3"/>
      <c r="AD666" s="3"/>
      <c r="AE666" s="3"/>
      <c r="AF666" s="3" t="s">
        <v>9</v>
      </c>
      <c r="AG666" s="12">
        <f>COUNTIF(Table13[[#This Row],[Catalogue of the Museum of London Antiquities 1854]:[Illustrations of Roman London 1859]],"=y")</f>
        <v>8</v>
      </c>
      <c r="AH666" s="12" t="str">
        <f>CONCATENATE(Table13[[#This Row],[Surname]],", ",Table13[[#This Row],[First name]])</f>
        <v>Purnell, Purnell, B</v>
      </c>
    </row>
    <row r="667" spans="1:34" hidden="1" x14ac:dyDescent="0.25">
      <c r="A667" t="s">
        <v>1092</v>
      </c>
      <c r="B667" t="s">
        <v>113</v>
      </c>
      <c r="P667" t="s">
        <v>1093</v>
      </c>
      <c r="Q667" t="s">
        <v>16</v>
      </c>
      <c r="R667" s="3" t="s">
        <v>16</v>
      </c>
      <c r="S667" t="s">
        <v>27</v>
      </c>
      <c r="W667" s="3"/>
      <c r="X667" s="3"/>
      <c r="Y667" s="3"/>
      <c r="Z667" s="3"/>
      <c r="AA667" s="3"/>
      <c r="AB667" s="3"/>
      <c r="AC667" s="3"/>
      <c r="AD667" s="3" t="s">
        <v>9</v>
      </c>
      <c r="AE667" s="3"/>
      <c r="AF667" s="3"/>
      <c r="AG667" s="12">
        <f>COUNTIF(Table13[[#This Row],[Catalogue of the Museum of London Antiquities 1854]:[Illustrations of Roman London 1859]],"=y")</f>
        <v>1</v>
      </c>
      <c r="AH667" s="12" t="str">
        <f>CONCATENATE(Table13[[#This Row],[Surname]],", ",Table13[[#This Row],[First name]])</f>
        <v>Puttock, James</v>
      </c>
    </row>
    <row r="668" spans="1:34" hidden="1" x14ac:dyDescent="0.25">
      <c r="A668" s="3" t="s">
        <v>1587</v>
      </c>
      <c r="B668" s="3" t="s">
        <v>1588</v>
      </c>
      <c r="C668" s="3" t="s">
        <v>1121</v>
      </c>
      <c r="D668" s="3" t="s">
        <v>9</v>
      </c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 t="s">
        <v>1589</v>
      </c>
      <c r="Q668" s="3" t="s">
        <v>16</v>
      </c>
      <c r="R668" s="3" t="s">
        <v>16</v>
      </c>
      <c r="S668" s="3" t="s">
        <v>27</v>
      </c>
      <c r="T668" s="3"/>
      <c r="U668" s="3"/>
      <c r="V668" s="3"/>
      <c r="W668" s="3"/>
      <c r="X668" s="3"/>
      <c r="Y668" s="3"/>
      <c r="Z668" s="3"/>
      <c r="AA668" s="3"/>
      <c r="AB668" s="3" t="s">
        <v>9</v>
      </c>
      <c r="AC668" s="3" t="s">
        <v>9</v>
      </c>
      <c r="AD668" s="3"/>
      <c r="AE668" s="3"/>
      <c r="AF668" s="3"/>
      <c r="AG668" s="12">
        <f>COUNTIF(Table13[[#This Row],[Catalogue of the Museum of London Antiquities 1854]:[Illustrations of Roman London 1859]],"=y")</f>
        <v>2</v>
      </c>
      <c r="AH668" s="12" t="str">
        <f>CONCATENATE(Table13[[#This Row],[Surname]],", ",Table13[[#This Row],[First name]])</f>
        <v>Quaritch, Bernard</v>
      </c>
    </row>
    <row r="669" spans="1:34" x14ac:dyDescent="0.25">
      <c r="A669" t="s">
        <v>1700</v>
      </c>
      <c r="B669" t="s">
        <v>1097</v>
      </c>
      <c r="C669" t="s">
        <v>1701</v>
      </c>
      <c r="D669" t="s">
        <v>9</v>
      </c>
      <c r="E669" t="s">
        <v>9</v>
      </c>
      <c r="I669" t="s">
        <v>48</v>
      </c>
      <c r="P669" t="s">
        <v>256</v>
      </c>
      <c r="Q669" t="s">
        <v>219</v>
      </c>
      <c r="R669" s="3" t="s">
        <v>3252</v>
      </c>
      <c r="S669" t="s">
        <v>27</v>
      </c>
      <c r="W669" s="3"/>
      <c r="X669" s="3"/>
      <c r="Y669" s="3"/>
      <c r="Z669" s="3"/>
      <c r="AA669" s="3"/>
      <c r="AB669" s="3"/>
      <c r="AC669" s="3" t="s">
        <v>9</v>
      </c>
      <c r="AD669" s="3"/>
      <c r="AE669" s="3"/>
      <c r="AF669" s="3"/>
      <c r="AG669" s="12">
        <f>COUNTIF(Table13[[#This Row],[Catalogue of the Museum of London Antiquities 1854]:[Illustrations of Roman London 1859]],"=y")</f>
        <v>1</v>
      </c>
      <c r="AH669" s="12" t="str">
        <f>CONCATENATE(Table13[[#This Row],[Surname]],", ",Table13[[#This Row],[First name]])</f>
        <v>Raine, J</v>
      </c>
    </row>
    <row r="670" spans="1:34" hidden="1" x14ac:dyDescent="0.25">
      <c r="A670" t="s">
        <v>2088</v>
      </c>
      <c r="B670" t="s">
        <v>11</v>
      </c>
      <c r="C670" t="s">
        <v>76</v>
      </c>
      <c r="F670" t="s">
        <v>9</v>
      </c>
      <c r="J670" t="s">
        <v>9</v>
      </c>
      <c r="P670" t="s">
        <v>2089</v>
      </c>
      <c r="Q670" t="s">
        <v>499</v>
      </c>
      <c r="R670" s="3" t="s">
        <v>111</v>
      </c>
      <c r="S670" t="s">
        <v>27</v>
      </c>
      <c r="W670" s="3"/>
      <c r="X670" s="3"/>
      <c r="Y670" s="3"/>
      <c r="Z670" s="3"/>
      <c r="AA670" s="3"/>
      <c r="AB670" s="3"/>
      <c r="AC670" s="3"/>
      <c r="AD670" s="3"/>
      <c r="AE670" s="3"/>
      <c r="AF670" s="3" t="s">
        <v>9</v>
      </c>
      <c r="AG670" s="12">
        <f>COUNTIF(Table13[[#This Row],[Catalogue of the Museum of London Antiquities 1854]:[Illustrations of Roman London 1859]],"=y")</f>
        <v>1</v>
      </c>
      <c r="AH670" s="12" t="str">
        <f>CONCATENATE(Table13[[#This Row],[Surname]],", ",Table13[[#This Row],[First name]])</f>
        <v>Ratcliff, John</v>
      </c>
    </row>
    <row r="671" spans="1:34" x14ac:dyDescent="0.25">
      <c r="A671" t="s">
        <v>1590</v>
      </c>
      <c r="B671" t="s">
        <v>1591</v>
      </c>
      <c r="C671" t="s">
        <v>24</v>
      </c>
      <c r="E671" t="s">
        <v>9</v>
      </c>
      <c r="P671" t="s">
        <v>1702</v>
      </c>
      <c r="Q671" t="s">
        <v>1592</v>
      </c>
      <c r="R671" s="3" t="s">
        <v>1088</v>
      </c>
      <c r="S671" t="s">
        <v>27</v>
      </c>
      <c r="T671" t="s">
        <v>9</v>
      </c>
      <c r="W671" s="3"/>
      <c r="X671" s="3"/>
      <c r="Y671" s="3"/>
      <c r="Z671" s="3"/>
      <c r="AA671" s="3"/>
      <c r="AB671" s="3" t="s">
        <v>9</v>
      </c>
      <c r="AC671" s="3" t="s">
        <v>9</v>
      </c>
      <c r="AD671" s="3"/>
      <c r="AE671" s="3"/>
      <c r="AF671" s="3"/>
      <c r="AG671" s="12">
        <f>COUNTIF(Table13[[#This Row],[Catalogue of the Museum of London Antiquities 1854]:[Illustrations of Roman London 1859]],"=y")</f>
        <v>2</v>
      </c>
      <c r="AH671" s="12" t="str">
        <f>CONCATENATE(Table13[[#This Row],[Surname]],", ",Table13[[#This Row],[First name]])</f>
        <v>Ravenshaw, T F</v>
      </c>
    </row>
    <row r="672" spans="1:34" hidden="1" x14ac:dyDescent="0.25">
      <c r="A672" s="3" t="s">
        <v>1094</v>
      </c>
      <c r="B672" s="3" t="s">
        <v>1095</v>
      </c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 t="s">
        <v>648</v>
      </c>
      <c r="R672" s="3" t="s">
        <v>26</v>
      </c>
      <c r="S672" s="3" t="s">
        <v>27</v>
      </c>
      <c r="T672" s="3"/>
      <c r="U672" s="3"/>
      <c r="V672" s="3"/>
      <c r="W672" s="3" t="s">
        <v>9</v>
      </c>
      <c r="X672" s="3"/>
      <c r="Y672" s="3"/>
      <c r="Z672" s="3"/>
      <c r="AA672" s="3"/>
      <c r="AB672" s="3"/>
      <c r="AC672" s="3"/>
      <c r="AD672" s="3" t="s">
        <v>9</v>
      </c>
      <c r="AE672" s="3"/>
      <c r="AF672" s="3"/>
      <c r="AG672" s="12">
        <f>COUNTIF(Table13[[#This Row],[Catalogue of the Museum of London Antiquities 1854]:[Illustrations of Roman London 1859]],"=y")</f>
        <v>2</v>
      </c>
      <c r="AH672" s="12" t="str">
        <f>CONCATENATE(Table13[[#This Row],[Surname]],", ",Table13[[#This Row],[First name]])</f>
        <v>Reader, Edward Francis Stratton</v>
      </c>
    </row>
    <row r="673" spans="1:34" hidden="1" x14ac:dyDescent="0.25">
      <c r="A673" s="3" t="s">
        <v>636</v>
      </c>
      <c r="B673" s="3" t="s">
        <v>29</v>
      </c>
      <c r="C673" s="3"/>
      <c r="D673" s="3" t="s">
        <v>9</v>
      </c>
      <c r="E673" s="3"/>
      <c r="F673" s="3"/>
      <c r="G673" s="3"/>
      <c r="H673" s="3"/>
      <c r="I673" s="3"/>
      <c r="J673" s="3" t="s">
        <v>9</v>
      </c>
      <c r="K673" s="3"/>
      <c r="L673" s="3"/>
      <c r="M673" s="3"/>
      <c r="N673" s="3"/>
      <c r="O673" s="3"/>
      <c r="P673" s="3" t="s">
        <v>637</v>
      </c>
      <c r="Q673" s="3" t="s">
        <v>16</v>
      </c>
      <c r="R673" s="3" t="s">
        <v>16</v>
      </c>
      <c r="S673" s="3" t="s">
        <v>27</v>
      </c>
      <c r="T673" s="3"/>
      <c r="U673" s="3"/>
      <c r="V673" s="3" t="s">
        <v>9</v>
      </c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12">
        <f>COUNTIF(Table13[[#This Row],[Catalogue of the Museum of London Antiquities 1854]:[Illustrations of Roman London 1859]],"=y")</f>
        <v>1</v>
      </c>
      <c r="AH673" s="12" t="str">
        <f>CONCATENATE(Table13[[#This Row],[Surname]],", ",Table13[[#This Row],[First name]])</f>
        <v>Reed, Charles</v>
      </c>
    </row>
    <row r="674" spans="1:34" hidden="1" x14ac:dyDescent="0.25">
      <c r="A674" s="3" t="s">
        <v>2090</v>
      </c>
      <c r="B674" s="3" t="s">
        <v>2091</v>
      </c>
      <c r="C674" s="3"/>
      <c r="D674" s="3" t="s">
        <v>9</v>
      </c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 t="s">
        <v>890</v>
      </c>
      <c r="Q674" s="3" t="s">
        <v>16</v>
      </c>
      <c r="R674" s="3" t="s">
        <v>16</v>
      </c>
      <c r="S674" s="3" t="s">
        <v>27</v>
      </c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 t="s">
        <v>9</v>
      </c>
      <c r="AG674" s="12">
        <f>COUNTIF(Table13[[#This Row],[Catalogue of the Museum of London Antiquities 1854]:[Illustrations of Roman London 1859]],"=y")</f>
        <v>1</v>
      </c>
      <c r="AH674" s="12" t="str">
        <f>CONCATENATE(Table13[[#This Row],[Surname]],", ",Table13[[#This Row],[First name]])</f>
        <v>Reeve, Lovell</v>
      </c>
    </row>
    <row r="675" spans="1:34" x14ac:dyDescent="0.25">
      <c r="A675" t="s">
        <v>2092</v>
      </c>
      <c r="B675" t="s">
        <v>2093</v>
      </c>
      <c r="C675" t="s">
        <v>24</v>
      </c>
      <c r="D675" t="s">
        <v>9</v>
      </c>
      <c r="E675" t="s">
        <v>9</v>
      </c>
      <c r="Q675" t="s">
        <v>2094</v>
      </c>
      <c r="R675" s="3" t="s">
        <v>26</v>
      </c>
      <c r="S675" t="s">
        <v>27</v>
      </c>
      <c r="W675" s="3"/>
      <c r="X675" s="3"/>
      <c r="Y675" s="3"/>
      <c r="Z675" s="3"/>
      <c r="AA675" s="3"/>
      <c r="AB675" s="3"/>
      <c r="AC675" s="3"/>
      <c r="AD675" s="3"/>
      <c r="AE675" s="3"/>
      <c r="AF675" s="3" t="s">
        <v>9</v>
      </c>
      <c r="AG675" s="12">
        <f>COUNTIF(Table13[[#This Row],[Catalogue of the Museum of London Antiquities 1854]:[Illustrations of Roman London 1859]],"=y")</f>
        <v>1</v>
      </c>
      <c r="AH675" s="12" t="str">
        <f>CONCATENATE(Table13[[#This Row],[Surname]],", ",Table13[[#This Row],[First name]])</f>
        <v>Renouard, G C</v>
      </c>
    </row>
    <row r="676" spans="1:34" hidden="1" x14ac:dyDescent="0.25">
      <c r="A676" s="3" t="s">
        <v>1459</v>
      </c>
      <c r="B676" s="3" t="s">
        <v>1460</v>
      </c>
      <c r="C676" s="3"/>
      <c r="D676" s="3" t="s">
        <v>9</v>
      </c>
      <c r="E676" s="3"/>
      <c r="F676" s="3"/>
      <c r="G676" s="3"/>
      <c r="H676" s="3"/>
      <c r="I676" s="3"/>
      <c r="J676" s="3" t="s">
        <v>9</v>
      </c>
      <c r="K676" s="3"/>
      <c r="L676" s="3"/>
      <c r="M676" s="3"/>
      <c r="N676" s="3"/>
      <c r="O676" s="3"/>
      <c r="P676" s="3" t="s">
        <v>1461</v>
      </c>
      <c r="Q676" s="3" t="s">
        <v>1462</v>
      </c>
      <c r="R676" s="3" t="s">
        <v>1463</v>
      </c>
      <c r="S676" s="3" t="s">
        <v>34</v>
      </c>
      <c r="T676" s="3"/>
      <c r="U676" s="3"/>
      <c r="V676" s="3"/>
      <c r="W676" s="3"/>
      <c r="X676" s="3"/>
      <c r="Y676" s="3"/>
      <c r="Z676" s="3" t="s">
        <v>9</v>
      </c>
      <c r="AA676" s="3" t="s">
        <v>9</v>
      </c>
      <c r="AB676" s="3" t="s">
        <v>9</v>
      </c>
      <c r="AC676" s="3"/>
      <c r="AD676" s="3"/>
      <c r="AE676" s="3"/>
      <c r="AF676" s="3" t="s">
        <v>9</v>
      </c>
      <c r="AG676" s="12">
        <f>COUNTIF(Table13[[#This Row],[Catalogue of the Museum of London Antiquities 1854]:[Illustrations of Roman London 1859]],"=y")</f>
        <v>4</v>
      </c>
      <c r="AH676" s="12" t="str">
        <f>CONCATENATE(Table13[[#This Row],[Surname]],", ",Table13[[#This Row],[First name]])</f>
        <v>Rhind, Henry A</v>
      </c>
    </row>
    <row r="677" spans="1:34" hidden="1" x14ac:dyDescent="0.25">
      <c r="A677" t="s">
        <v>1703</v>
      </c>
      <c r="B677" t="s">
        <v>66</v>
      </c>
      <c r="P677" t="s">
        <v>1704</v>
      </c>
      <c r="Q677" t="s">
        <v>16</v>
      </c>
      <c r="R677" s="3" t="s">
        <v>16</v>
      </c>
      <c r="S677" t="s">
        <v>27</v>
      </c>
      <c r="W677" s="3"/>
      <c r="X677" s="3"/>
      <c r="Y677" s="3"/>
      <c r="Z677" s="3"/>
      <c r="AA677" s="3"/>
      <c r="AB677" s="3"/>
      <c r="AC677" s="3" t="s">
        <v>9</v>
      </c>
      <c r="AD677" s="3"/>
      <c r="AE677" s="3"/>
      <c r="AF677" s="3"/>
      <c r="AG677" s="12">
        <f>COUNTIF(Table13[[#This Row],[Catalogue of the Museum of London Antiquities 1854]:[Illustrations of Roman London 1859]],"=y")</f>
        <v>1</v>
      </c>
      <c r="AH677" s="12" t="str">
        <f>CONCATENATE(Table13[[#This Row],[Surname]],", ",Table13[[#This Row],[First name]])</f>
        <v>Richards, Thomas</v>
      </c>
    </row>
    <row r="678" spans="1:34" hidden="1" x14ac:dyDescent="0.25">
      <c r="A678" t="s">
        <v>1096</v>
      </c>
      <c r="B678" t="s">
        <v>1097</v>
      </c>
      <c r="P678" t="s">
        <v>1098</v>
      </c>
      <c r="Q678" t="s">
        <v>894</v>
      </c>
      <c r="R678" s="3" t="s">
        <v>26</v>
      </c>
      <c r="S678" t="s">
        <v>27</v>
      </c>
      <c r="W678" s="3"/>
      <c r="X678" s="3"/>
      <c r="Y678" s="3"/>
      <c r="Z678" s="3"/>
      <c r="AA678" s="3"/>
      <c r="AB678" s="3"/>
      <c r="AC678" s="3"/>
      <c r="AD678" s="3" t="s">
        <v>9</v>
      </c>
      <c r="AE678" s="3"/>
      <c r="AF678" s="3"/>
      <c r="AG678" s="12">
        <f>COUNTIF(Table13[[#This Row],[Catalogue of the Museum of London Antiquities 1854]:[Illustrations of Roman London 1859]],"=y")</f>
        <v>1</v>
      </c>
      <c r="AH678" s="12" t="str">
        <f>CONCATENATE(Table13[[#This Row],[Surname]],", ",Table13[[#This Row],[First name]])</f>
        <v>Rigden, J</v>
      </c>
    </row>
    <row r="679" spans="1:34" hidden="1" x14ac:dyDescent="0.25">
      <c r="A679" t="s">
        <v>2095</v>
      </c>
      <c r="B679" t="s">
        <v>29</v>
      </c>
      <c r="D679" t="s">
        <v>9</v>
      </c>
      <c r="P679" t="s">
        <v>2096</v>
      </c>
      <c r="Q679" t="s">
        <v>16</v>
      </c>
      <c r="R679" s="3" t="s">
        <v>16</v>
      </c>
      <c r="S679" t="s">
        <v>27</v>
      </c>
      <c r="W679" s="3"/>
      <c r="X679" s="3"/>
      <c r="Y679" s="3"/>
      <c r="Z679" s="3"/>
      <c r="AA679" s="3"/>
      <c r="AB679" s="3"/>
      <c r="AC679" s="3"/>
      <c r="AD679" s="3"/>
      <c r="AE679" s="3"/>
      <c r="AF679" s="3" t="s">
        <v>9</v>
      </c>
      <c r="AG679" s="12">
        <f>COUNTIF(Table13[[#This Row],[Catalogue of the Museum of London Antiquities 1854]:[Illustrations of Roman London 1859]],"=y")</f>
        <v>1</v>
      </c>
      <c r="AH679" s="12" t="str">
        <f>CONCATENATE(Table13[[#This Row],[Surname]],", ",Table13[[#This Row],[First name]])</f>
        <v>Rivaz, Charles</v>
      </c>
    </row>
    <row r="680" spans="1:34" hidden="1" x14ac:dyDescent="0.25">
      <c r="A680" t="s">
        <v>638</v>
      </c>
      <c r="B680" t="s">
        <v>196</v>
      </c>
      <c r="P680" t="s">
        <v>639</v>
      </c>
      <c r="Q680" t="s">
        <v>1197</v>
      </c>
      <c r="R680" s="3" t="s">
        <v>468</v>
      </c>
      <c r="S680" t="s">
        <v>27</v>
      </c>
      <c r="V680" t="s">
        <v>9</v>
      </c>
      <c r="W680" s="3"/>
      <c r="X680" s="3"/>
      <c r="Y680" s="3" t="s">
        <v>9</v>
      </c>
      <c r="Z680" s="3" t="s">
        <v>9</v>
      </c>
      <c r="AA680" s="3" t="s">
        <v>9</v>
      </c>
      <c r="AB680" s="3" t="s">
        <v>9</v>
      </c>
      <c r="AC680" s="3" t="s">
        <v>9</v>
      </c>
      <c r="AD680" s="3"/>
      <c r="AE680" s="3"/>
      <c r="AF680" s="3" t="s">
        <v>9</v>
      </c>
      <c r="AG680" s="12">
        <f>COUNTIF(Table13[[#This Row],[Catalogue of the Museum of London Antiquities 1854]:[Illustrations of Roman London 1859]],"=y")</f>
        <v>7</v>
      </c>
      <c r="AH680" s="12" t="str">
        <f>CONCATENATE(Table13[[#This Row],[Surname]],", ",Table13[[#This Row],[First name]])</f>
        <v>Roach, Frederick</v>
      </c>
    </row>
    <row r="681" spans="1:34" hidden="1" x14ac:dyDescent="0.25">
      <c r="A681" t="s">
        <v>638</v>
      </c>
      <c r="B681" t="s">
        <v>113</v>
      </c>
      <c r="C681" t="s">
        <v>641</v>
      </c>
      <c r="P681" t="s">
        <v>486</v>
      </c>
      <c r="Q681" t="s">
        <v>16</v>
      </c>
      <c r="R681" s="3" t="s">
        <v>16</v>
      </c>
      <c r="S681" t="s">
        <v>27</v>
      </c>
      <c r="V681" t="s">
        <v>9</v>
      </c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12">
        <f>COUNTIF(Table13[[#This Row],[Catalogue of the Museum of London Antiquities 1854]:[Illustrations of Roman London 1859]],"=y")</f>
        <v>1</v>
      </c>
      <c r="AH681" s="12" t="str">
        <f>CONCATENATE(Table13[[#This Row],[Surname]],", ",Table13[[#This Row],[First name]])</f>
        <v>Roach, James</v>
      </c>
    </row>
    <row r="682" spans="1:34" x14ac:dyDescent="0.25">
      <c r="A682" t="s">
        <v>642</v>
      </c>
      <c r="C682" t="s">
        <v>643</v>
      </c>
      <c r="E682" t="s">
        <v>9</v>
      </c>
      <c r="Q682" t="s">
        <v>644</v>
      </c>
      <c r="R682" s="3" t="s">
        <v>608</v>
      </c>
      <c r="S682" t="s">
        <v>27</v>
      </c>
      <c r="V682" t="s">
        <v>9</v>
      </c>
      <c r="W682" s="3"/>
      <c r="X682" s="3"/>
      <c r="Y682" s="3"/>
      <c r="Z682" s="3"/>
      <c r="AA682" s="3"/>
      <c r="AB682" s="3"/>
      <c r="AC682" s="3"/>
      <c r="AD682" s="3"/>
      <c r="AE682" s="3"/>
      <c r="AF682" s="3" t="s">
        <v>9</v>
      </c>
      <c r="AG682" s="12">
        <f>COUNTIF(Table13[[#This Row],[Catalogue of the Museum of London Antiquities 1854]:[Illustrations of Roman London 1859]],"=y")</f>
        <v>2</v>
      </c>
      <c r="AH682" s="12" t="str">
        <f>CONCATENATE(Table13[[#This Row],[Surname]],", ",Table13[[#This Row],[First name]])</f>
        <v xml:space="preserve">Rogers, </v>
      </c>
    </row>
    <row r="683" spans="1:34" hidden="1" x14ac:dyDescent="0.25">
      <c r="A683" t="s">
        <v>642</v>
      </c>
      <c r="B683" t="s">
        <v>645</v>
      </c>
      <c r="D683" t="s">
        <v>3209</v>
      </c>
      <c r="P683" t="s">
        <v>646</v>
      </c>
      <c r="Q683" t="s">
        <v>16</v>
      </c>
      <c r="R683" s="3" t="s">
        <v>16</v>
      </c>
      <c r="S683" t="s">
        <v>27</v>
      </c>
      <c r="V683" t="s">
        <v>9</v>
      </c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12">
        <f>COUNTIF(Table13[[#This Row],[Catalogue of the Museum of London Antiquities 1854]:[Illustrations of Roman London 1859]],"=y")</f>
        <v>1</v>
      </c>
      <c r="AH683" s="12" t="str">
        <f>CONCATENATE(Table13[[#This Row],[Surname]],", ",Table13[[#This Row],[First name]])</f>
        <v>Rogers, William Harry</v>
      </c>
    </row>
    <row r="684" spans="1:34" hidden="1" x14ac:dyDescent="0.25">
      <c r="A684" t="s">
        <v>647</v>
      </c>
      <c r="B684" t="s">
        <v>45</v>
      </c>
      <c r="Q684" t="s">
        <v>233</v>
      </c>
      <c r="R684" s="3" t="s">
        <v>26</v>
      </c>
      <c r="S684" t="s">
        <v>27</v>
      </c>
      <c r="W684" s="3"/>
      <c r="X684" s="3"/>
      <c r="Y684" s="3"/>
      <c r="Z684" s="3"/>
      <c r="AA684" s="3"/>
      <c r="AB684" s="3"/>
      <c r="AC684" s="3"/>
      <c r="AD684" s="3" t="s">
        <v>9</v>
      </c>
      <c r="AE684" s="3"/>
      <c r="AF684" s="3"/>
      <c r="AG684" s="12">
        <f>COUNTIF(Table13[[#This Row],[Catalogue of the Museum of London Antiquities 1854]:[Illustrations of Roman London 1859]],"=y")</f>
        <v>1</v>
      </c>
      <c r="AH684" s="12" t="str">
        <f>CONCATENATE(Table13[[#This Row],[Surname]],", ",Table13[[#This Row],[First name]])</f>
        <v>Rolfe, George</v>
      </c>
    </row>
    <row r="685" spans="1:34" hidden="1" x14ac:dyDescent="0.25">
      <c r="A685" t="s">
        <v>647</v>
      </c>
      <c r="B685" t="s">
        <v>1099</v>
      </c>
      <c r="P685" t="s">
        <v>1593</v>
      </c>
      <c r="Q685" t="s">
        <v>16</v>
      </c>
      <c r="R685" s="3" t="s">
        <v>16</v>
      </c>
      <c r="S685" t="s">
        <v>27</v>
      </c>
      <c r="W685" s="3"/>
      <c r="X685" s="3" t="s">
        <v>9</v>
      </c>
      <c r="Y685" s="3" t="s">
        <v>9</v>
      </c>
      <c r="Z685" s="3" t="s">
        <v>9</v>
      </c>
      <c r="AA685" s="3" t="s">
        <v>9</v>
      </c>
      <c r="AB685" s="3"/>
      <c r="AC685" s="3"/>
      <c r="AD685" s="3" t="s">
        <v>9</v>
      </c>
      <c r="AE685" s="3"/>
      <c r="AF685" s="3" t="s">
        <v>9</v>
      </c>
      <c r="AG685" s="12">
        <f>COUNTIF(Table13[[#This Row],[Catalogue of the Museum of London Antiquities 1854]:[Illustrations of Roman London 1859]],"=y")</f>
        <v>6</v>
      </c>
      <c r="AH685" s="12" t="str">
        <f>CONCATENATE(Table13[[#This Row],[Surname]],", ",Table13[[#This Row],[First name]])</f>
        <v>Rolfe, Henry William</v>
      </c>
    </row>
    <row r="686" spans="1:34" hidden="1" x14ac:dyDescent="0.25">
      <c r="A686" t="s">
        <v>647</v>
      </c>
      <c r="B686" t="s">
        <v>103</v>
      </c>
      <c r="P686" t="s">
        <v>1594</v>
      </c>
      <c r="Q686" t="s">
        <v>648</v>
      </c>
      <c r="R686" s="3" t="s">
        <v>26</v>
      </c>
      <c r="S686" t="s">
        <v>27</v>
      </c>
      <c r="T686" t="s">
        <v>9</v>
      </c>
      <c r="V686" t="s">
        <v>9</v>
      </c>
      <c r="W686" s="3" t="s">
        <v>9</v>
      </c>
      <c r="X686" s="3" t="s">
        <v>9</v>
      </c>
      <c r="Y686" s="3" t="s">
        <v>9</v>
      </c>
      <c r="Z686" s="3" t="s">
        <v>9</v>
      </c>
      <c r="AA686" s="3" t="s">
        <v>9</v>
      </c>
      <c r="AB686" s="3" t="s">
        <v>9</v>
      </c>
      <c r="AC686" s="3" t="s">
        <v>9</v>
      </c>
      <c r="AD686" s="3" t="s">
        <v>9</v>
      </c>
      <c r="AE686" s="3" t="s">
        <v>9</v>
      </c>
      <c r="AF686" s="3" t="s">
        <v>9</v>
      </c>
      <c r="AG686" s="12">
        <f>COUNTIF(Table13[[#This Row],[Catalogue of the Museum of London Antiquities 1854]:[Illustrations of Roman London 1859]],"=y")</f>
        <v>11</v>
      </c>
      <c r="AH686" s="12" t="str">
        <f>CONCATENATE(Table13[[#This Row],[Surname]],", ",Table13[[#This Row],[First name]])</f>
        <v>Rolfe, William Henry</v>
      </c>
    </row>
    <row r="687" spans="1:34" hidden="1" x14ac:dyDescent="0.25">
      <c r="A687" t="s">
        <v>1100</v>
      </c>
      <c r="B687" t="s">
        <v>1101</v>
      </c>
      <c r="D687" t="s">
        <v>3209</v>
      </c>
      <c r="P687" t="s">
        <v>1102</v>
      </c>
      <c r="Q687" t="s">
        <v>882</v>
      </c>
      <c r="R687" s="3" t="s">
        <v>26</v>
      </c>
      <c r="S687" t="s">
        <v>27</v>
      </c>
      <c r="W687" s="3"/>
      <c r="X687" s="3"/>
      <c r="Y687" s="3"/>
      <c r="Z687" s="3"/>
      <c r="AA687" s="3"/>
      <c r="AB687" s="3"/>
      <c r="AC687" s="3"/>
      <c r="AD687" s="3" t="s">
        <v>9</v>
      </c>
      <c r="AE687" s="3"/>
      <c r="AF687" s="3"/>
      <c r="AG687" s="12">
        <f>COUNTIF(Table13[[#This Row],[Catalogue of the Museum of London Antiquities 1854]:[Illustrations of Roman London 1859]],"=y")</f>
        <v>1</v>
      </c>
      <c r="AH687" s="12" t="str">
        <f>CONCATENATE(Table13[[#This Row],[Surname]],", ",Table13[[#This Row],[First name]])</f>
        <v>Rolt, J D</v>
      </c>
    </row>
    <row r="688" spans="1:34" hidden="1" x14ac:dyDescent="0.25">
      <c r="A688" t="s">
        <v>649</v>
      </c>
      <c r="B688" t="s">
        <v>45</v>
      </c>
      <c r="J688" t="s">
        <v>9</v>
      </c>
      <c r="P688" t="s">
        <v>1705</v>
      </c>
      <c r="Q688" t="s">
        <v>16</v>
      </c>
      <c r="R688" s="3" t="s">
        <v>16</v>
      </c>
      <c r="S688" t="s">
        <v>27</v>
      </c>
      <c r="W688" s="3"/>
      <c r="X688" s="3"/>
      <c r="Y688" s="3"/>
      <c r="Z688" s="3" t="s">
        <v>9</v>
      </c>
      <c r="AA688" s="3" t="s">
        <v>9</v>
      </c>
      <c r="AB688" s="3" t="s">
        <v>9</v>
      </c>
      <c r="AC688" s="3" t="s">
        <v>9</v>
      </c>
      <c r="AD688" s="3"/>
      <c r="AE688" s="3"/>
      <c r="AF688" s="3"/>
      <c r="AG688" s="12">
        <f>COUNTIF(Table13[[#This Row],[Catalogue of the Museum of London Antiquities 1854]:[Illustrations of Roman London 1859]],"=y")</f>
        <v>4</v>
      </c>
      <c r="AH688" s="12" t="str">
        <f>CONCATENATE(Table13[[#This Row],[Surname]],", ",Table13[[#This Row],[First name]])</f>
        <v>Roots, George</v>
      </c>
    </row>
    <row r="689" spans="1:34" hidden="1" x14ac:dyDescent="0.25">
      <c r="A689" t="s">
        <v>649</v>
      </c>
      <c r="B689" t="s">
        <v>72</v>
      </c>
      <c r="I689" t="s">
        <v>73</v>
      </c>
      <c r="J689" t="s">
        <v>9</v>
      </c>
      <c r="P689" t="s">
        <v>650</v>
      </c>
      <c r="R689" s="3" t="s">
        <v>230</v>
      </c>
      <c r="S689" t="s">
        <v>27</v>
      </c>
      <c r="V689" t="s">
        <v>9</v>
      </c>
      <c r="W689" s="3"/>
      <c r="X689" s="3"/>
      <c r="Y689" s="3" t="s">
        <v>9</v>
      </c>
      <c r="Z689" s="3" t="s">
        <v>9</v>
      </c>
      <c r="AA689" s="3" t="s">
        <v>9</v>
      </c>
      <c r="AB689" s="3"/>
      <c r="AC689" s="3"/>
      <c r="AD689" s="3" t="s">
        <v>9</v>
      </c>
      <c r="AE689" s="3"/>
      <c r="AF689" s="3"/>
      <c r="AG689" s="12">
        <f>COUNTIF(Table13[[#This Row],[Catalogue of the Museum of London Antiquities 1854]:[Illustrations of Roman London 1859]],"=y")</f>
        <v>5</v>
      </c>
      <c r="AH689" s="12" t="str">
        <f>CONCATENATE(Table13[[#This Row],[Surname]],", ",Table13[[#This Row],[First name]])</f>
        <v>Roots, William</v>
      </c>
    </row>
    <row r="690" spans="1:34" hidden="1" x14ac:dyDescent="0.25">
      <c r="A690" t="s">
        <v>651</v>
      </c>
      <c r="B690" t="s">
        <v>29</v>
      </c>
      <c r="I690" t="s">
        <v>73</v>
      </c>
      <c r="Q690" t="s">
        <v>38</v>
      </c>
      <c r="R690" s="3" t="s">
        <v>3252</v>
      </c>
      <c r="S690" t="s">
        <v>27</v>
      </c>
      <c r="W690" s="3"/>
      <c r="X690" s="3" t="s">
        <v>9</v>
      </c>
      <c r="Y690" s="3"/>
      <c r="Z690" s="3"/>
      <c r="AA690" s="3"/>
      <c r="AB690" s="3"/>
      <c r="AC690" s="3"/>
      <c r="AD690" s="3" t="s">
        <v>9</v>
      </c>
      <c r="AE690" s="3"/>
      <c r="AF690" s="3"/>
      <c r="AG690" s="12">
        <f>COUNTIF(Table13[[#This Row],[Catalogue of the Museum of London Antiquities 1854]:[Illustrations of Roman London 1859]],"=y")</f>
        <v>2</v>
      </c>
      <c r="AH690" s="12" t="str">
        <f>CONCATENATE(Table13[[#This Row],[Surname]],", ",Table13[[#This Row],[First name]])</f>
        <v>Rooke, Charles</v>
      </c>
    </row>
    <row r="691" spans="1:34" hidden="1" x14ac:dyDescent="0.25">
      <c r="A691" t="s">
        <v>651</v>
      </c>
      <c r="B691" t="s">
        <v>11</v>
      </c>
      <c r="D691" t="s">
        <v>9</v>
      </c>
      <c r="P691" t="s">
        <v>652</v>
      </c>
      <c r="Q691" t="s">
        <v>653</v>
      </c>
      <c r="R691" s="3" t="s">
        <v>3254</v>
      </c>
      <c r="S691" t="s">
        <v>27</v>
      </c>
      <c r="V691" t="s">
        <v>9</v>
      </c>
      <c r="W691" s="3"/>
      <c r="X691" s="3"/>
      <c r="Y691" s="3" t="s">
        <v>9</v>
      </c>
      <c r="Z691" s="3" t="s">
        <v>9</v>
      </c>
      <c r="AA691" s="3"/>
      <c r="AB691" s="3"/>
      <c r="AC691" s="3"/>
      <c r="AD691" s="3"/>
      <c r="AE691" s="3"/>
      <c r="AF691" s="3"/>
      <c r="AG691" s="12">
        <f>COUNTIF(Table13[[#This Row],[Catalogue of the Museum of London Antiquities 1854]:[Illustrations of Roman London 1859]],"=y")</f>
        <v>3</v>
      </c>
      <c r="AH691" s="12" t="str">
        <f>CONCATENATE(Table13[[#This Row],[Surname]],", ",Table13[[#This Row],[First name]])</f>
        <v>Rooke, John</v>
      </c>
    </row>
    <row r="692" spans="1:34" hidden="1" x14ac:dyDescent="0.25">
      <c r="A692" t="s">
        <v>1103</v>
      </c>
      <c r="B692" t="s">
        <v>1104</v>
      </c>
      <c r="P692" t="s">
        <v>1105</v>
      </c>
      <c r="Q692" t="s">
        <v>16</v>
      </c>
      <c r="R692" s="3" t="s">
        <v>16</v>
      </c>
      <c r="S692" t="s">
        <v>27</v>
      </c>
      <c r="W692" s="3"/>
      <c r="X692" s="3"/>
      <c r="Y692" s="3"/>
      <c r="Z692" s="3"/>
      <c r="AA692" s="3"/>
      <c r="AB692" s="3"/>
      <c r="AC692" s="3"/>
      <c r="AD692" s="3" t="s">
        <v>9</v>
      </c>
      <c r="AE692" s="3"/>
      <c r="AF692" s="3"/>
      <c r="AG692" s="12">
        <f>COUNTIF(Table13[[#This Row],[Catalogue of the Museum of London Antiquities 1854]:[Illustrations of Roman London 1859]],"=y")</f>
        <v>1</v>
      </c>
      <c r="AH692" s="12" t="str">
        <f>CONCATENATE(Table13[[#This Row],[Surname]],", ",Table13[[#This Row],[First name]])</f>
        <v>Roper, W J Duff</v>
      </c>
    </row>
    <row r="693" spans="1:34" hidden="1" x14ac:dyDescent="0.25">
      <c r="A693" t="s">
        <v>1106</v>
      </c>
      <c r="B693" t="s">
        <v>1107</v>
      </c>
      <c r="Q693" t="s">
        <v>1108</v>
      </c>
      <c r="R693" s="3" t="s">
        <v>222</v>
      </c>
      <c r="S693" t="s">
        <v>27</v>
      </c>
      <c r="W693" s="3"/>
      <c r="X693" s="3"/>
      <c r="Y693" s="3"/>
      <c r="Z693" s="3"/>
      <c r="AA693" s="3"/>
      <c r="AB693" s="3"/>
      <c r="AC693" s="3"/>
      <c r="AD693" s="3" t="s">
        <v>9</v>
      </c>
      <c r="AE693" s="3"/>
      <c r="AF693" s="3"/>
      <c r="AG693" s="12">
        <f>COUNTIF(Table13[[#This Row],[Catalogue of the Museum of London Antiquities 1854]:[Illustrations of Roman London 1859]],"=y")</f>
        <v>1</v>
      </c>
      <c r="AH693" s="12" t="str">
        <f>CONCATENATE(Table13[[#This Row],[Surname]],", ",Table13[[#This Row],[First name]])</f>
        <v>Rose, W E</v>
      </c>
    </row>
    <row r="694" spans="1:34" hidden="1" x14ac:dyDescent="0.25">
      <c r="A694" t="s">
        <v>1595</v>
      </c>
      <c r="B694" t="s">
        <v>125</v>
      </c>
      <c r="J694" t="s">
        <v>9</v>
      </c>
      <c r="P694" s="3" t="s">
        <v>2310</v>
      </c>
      <c r="Q694" t="s">
        <v>1596</v>
      </c>
      <c r="R694" s="3" t="s">
        <v>26</v>
      </c>
      <c r="S694" t="s">
        <v>27</v>
      </c>
      <c r="W694" s="3"/>
      <c r="X694" s="3"/>
      <c r="Y694" s="3"/>
      <c r="Z694" s="3"/>
      <c r="AA694" s="3"/>
      <c r="AB694" s="3" t="s">
        <v>9</v>
      </c>
      <c r="AC694" s="3" t="s">
        <v>9</v>
      </c>
      <c r="AD694" s="3"/>
      <c r="AE694" s="3"/>
      <c r="AF694" s="3"/>
      <c r="AG694" s="12">
        <f>COUNTIF(Table13[[#This Row],[Catalogue of the Museum of London Antiquities 1854]:[Illustrations of Roman London 1859]],"=y")</f>
        <v>2</v>
      </c>
      <c r="AH694" s="12" t="str">
        <f>CONCATENATE(Table13[[#This Row],[Surname]],", ",Table13[[#This Row],[First name]])</f>
        <v>Ross, Henry</v>
      </c>
    </row>
    <row r="695" spans="1:34" hidden="1" x14ac:dyDescent="0.25">
      <c r="A695" t="s">
        <v>1109</v>
      </c>
      <c r="B695" t="s">
        <v>72</v>
      </c>
      <c r="P695" t="s">
        <v>1110</v>
      </c>
      <c r="Q695" t="s">
        <v>16</v>
      </c>
      <c r="R695" s="3" t="s">
        <v>16</v>
      </c>
      <c r="S695" t="s">
        <v>27</v>
      </c>
      <c r="W695" s="3"/>
      <c r="X695" s="3"/>
      <c r="Y695" s="3"/>
      <c r="Z695" s="3"/>
      <c r="AA695" s="3"/>
      <c r="AB695" s="3"/>
      <c r="AC695" s="3"/>
      <c r="AD695" s="3" t="s">
        <v>9</v>
      </c>
      <c r="AE695" s="3"/>
      <c r="AF695" s="3"/>
      <c r="AG695" s="12">
        <f>COUNTIF(Table13[[#This Row],[Catalogue of the Museum of London Antiquities 1854]:[Illustrations of Roman London 1859]],"=y")</f>
        <v>1</v>
      </c>
      <c r="AH695" s="12" t="str">
        <f>CONCATENATE(Table13[[#This Row],[Surname]],", ",Table13[[#This Row],[First name]])</f>
        <v>Roy, William</v>
      </c>
    </row>
    <row r="696" spans="1:34" hidden="1" x14ac:dyDescent="0.25">
      <c r="A696" t="s">
        <v>1661</v>
      </c>
      <c r="Q696" t="s">
        <v>1403</v>
      </c>
      <c r="R696" s="3" t="s">
        <v>1404</v>
      </c>
      <c r="S696" t="s">
        <v>431</v>
      </c>
      <c r="U696" t="s">
        <v>1661</v>
      </c>
      <c r="W696" s="3"/>
      <c r="X696" s="3"/>
      <c r="Y696" s="3"/>
      <c r="Z696" s="3"/>
      <c r="AA696" s="3"/>
      <c r="AB696" s="3"/>
      <c r="AC696" s="3" t="s">
        <v>9</v>
      </c>
      <c r="AD696" s="3"/>
      <c r="AE696" s="3"/>
      <c r="AF696" s="3"/>
      <c r="AG696" s="12">
        <f>COUNTIF(Table13[[#This Row],[Catalogue of the Museum of London Antiquities 1854]:[Illustrations of Roman London 1859]],"=y")</f>
        <v>1</v>
      </c>
      <c r="AH696" s="12" t="str">
        <f>CONCATENATE(Table13[[#This Row],[Surname]],", ",Table13[[#This Row],[First name]])</f>
        <v xml:space="preserve">Royal Irish Academy, </v>
      </c>
    </row>
    <row r="697" spans="1:34" hidden="1" x14ac:dyDescent="0.25">
      <c r="A697" s="3" t="s">
        <v>635</v>
      </c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 t="s">
        <v>16</v>
      </c>
      <c r="R697" s="3" t="s">
        <v>16</v>
      </c>
      <c r="S697" s="3" t="s">
        <v>27</v>
      </c>
      <c r="T697" s="3"/>
      <c r="U697" s="3" t="s">
        <v>635</v>
      </c>
      <c r="V697" s="3" t="s">
        <v>9</v>
      </c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12">
        <f>COUNTIF(Table13[[#This Row],[Catalogue of the Museum of London Antiquities 1854]:[Illustrations of Roman London 1859]],"=y")</f>
        <v>1</v>
      </c>
      <c r="AH697" s="12" t="str">
        <f>CONCATENATE(Table13[[#This Row],[Surname]],", ",Table13[[#This Row],[First name]])</f>
        <v xml:space="preserve">Royal Library, Buckingham Palace, </v>
      </c>
    </row>
    <row r="698" spans="1:34" hidden="1" x14ac:dyDescent="0.25">
      <c r="A698" s="3" t="s">
        <v>1773</v>
      </c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 t="s">
        <v>33</v>
      </c>
      <c r="R698" s="3" t="s">
        <v>3266</v>
      </c>
      <c r="S698" s="3" t="s">
        <v>34</v>
      </c>
      <c r="T698" s="3"/>
      <c r="U698" s="3" t="s">
        <v>1773</v>
      </c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 t="s">
        <v>9</v>
      </c>
      <c r="AG698" s="12">
        <f>COUNTIF(Table13[[#This Row],[Catalogue of the Museum of London Antiquities 1854]:[Illustrations of Roman London 1859]],"=y")</f>
        <v>1</v>
      </c>
      <c r="AH698" s="12" t="str">
        <f>CONCATENATE(Table13[[#This Row],[Surname]],", ",Table13[[#This Row],[First name]])</f>
        <v xml:space="preserve">Royal Scottish Academy of Painting, Sculpture and Architecture, </v>
      </c>
    </row>
    <row r="699" spans="1:34" hidden="1" x14ac:dyDescent="0.25">
      <c r="A699" s="3" t="s">
        <v>2097</v>
      </c>
      <c r="B699" s="3" t="s">
        <v>2098</v>
      </c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 t="s">
        <v>2099</v>
      </c>
      <c r="Q699" s="3" t="s">
        <v>2100</v>
      </c>
      <c r="R699" s="3" t="s">
        <v>3252</v>
      </c>
      <c r="S699" s="3" t="s">
        <v>27</v>
      </c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 t="s">
        <v>9</v>
      </c>
      <c r="AG699" s="12">
        <f>COUNTIF(Table13[[#This Row],[Catalogue of the Museum of London Antiquities 1854]:[Illustrations of Roman London 1859]],"=y")</f>
        <v>1</v>
      </c>
      <c r="AH699" s="12" t="str">
        <f>CONCATENATE(Table13[[#This Row],[Surname]],", ",Table13[[#This Row],[First name]])</f>
        <v>Rudd, John B</v>
      </c>
    </row>
    <row r="700" spans="1:34" hidden="1" x14ac:dyDescent="0.25">
      <c r="A700" s="3" t="s">
        <v>2101</v>
      </c>
      <c r="B700" s="3"/>
      <c r="C700" s="3" t="s">
        <v>238</v>
      </c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 t="s">
        <v>2102</v>
      </c>
      <c r="Q700" s="3" t="s">
        <v>499</v>
      </c>
      <c r="R700" s="3" t="s">
        <v>111</v>
      </c>
      <c r="S700" s="3" t="s">
        <v>27</v>
      </c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 t="s">
        <v>9</v>
      </c>
      <c r="AG700" s="12">
        <f>COUNTIF(Table13[[#This Row],[Catalogue of the Museum of London Antiquities 1854]:[Illustrations of Roman London 1859]],"=y")</f>
        <v>1</v>
      </c>
      <c r="AH700" s="12" t="str">
        <f>CONCATENATE(Table13[[#This Row],[Surname]],", ",Table13[[#This Row],[First name]])</f>
        <v xml:space="preserve">Russell, </v>
      </c>
    </row>
    <row r="701" spans="1:34" hidden="1" x14ac:dyDescent="0.25">
      <c r="A701" t="s">
        <v>654</v>
      </c>
      <c r="P701" t="s">
        <v>655</v>
      </c>
      <c r="Q701" t="s">
        <v>16</v>
      </c>
      <c r="R701" s="3" t="s">
        <v>16</v>
      </c>
      <c r="S701" t="s">
        <v>27</v>
      </c>
      <c r="V701" t="s">
        <v>9</v>
      </c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12">
        <f>COUNTIF(Table13[[#This Row],[Catalogue of the Museum of London Antiquities 1854]:[Illustrations of Roman London 1859]],"=y")</f>
        <v>1</v>
      </c>
      <c r="AH701" s="12" t="str">
        <f>CONCATENATE(Table13[[#This Row],[Surname]],", ",Table13[[#This Row],[First name]])</f>
        <v xml:space="preserve">Russell Institution, </v>
      </c>
    </row>
    <row r="702" spans="1:34" hidden="1" x14ac:dyDescent="0.25">
      <c r="A702" t="s">
        <v>1239</v>
      </c>
      <c r="B702" t="s">
        <v>147</v>
      </c>
      <c r="Q702" t="s">
        <v>430</v>
      </c>
      <c r="R702" s="3" t="s">
        <v>430</v>
      </c>
      <c r="S702" t="s">
        <v>431</v>
      </c>
      <c r="W702" s="3" t="s">
        <v>9</v>
      </c>
      <c r="X702" s="3" t="s">
        <v>9</v>
      </c>
      <c r="Y702" s="3" t="s">
        <v>9</v>
      </c>
      <c r="Z702" s="3" t="s">
        <v>9</v>
      </c>
      <c r="AA702" s="3" t="s">
        <v>9</v>
      </c>
      <c r="AB702" s="3" t="s">
        <v>9</v>
      </c>
      <c r="AC702" s="3"/>
      <c r="AD702" s="3"/>
      <c r="AE702" s="3"/>
      <c r="AF702" s="3"/>
      <c r="AG702" s="12">
        <f>COUNTIF(Table13[[#This Row],[Catalogue of the Museum of London Antiquities 1854]:[Illustrations of Roman London 1859]],"=y")</f>
        <v>6</v>
      </c>
      <c r="AH702" s="12" t="str">
        <f>CONCATENATE(Table13[[#This Row],[Surname]],", ",Table13[[#This Row],[First name]])</f>
        <v>Sainthill, Richard</v>
      </c>
    </row>
    <row r="703" spans="1:34" hidden="1" x14ac:dyDescent="0.25">
      <c r="A703" s="3" t="s">
        <v>1111</v>
      </c>
      <c r="B703" s="3" t="s">
        <v>1112</v>
      </c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 t="s">
        <v>1113</v>
      </c>
      <c r="Q703" s="3" t="s">
        <v>16</v>
      </c>
      <c r="R703" s="3" t="s">
        <v>16</v>
      </c>
      <c r="S703" s="3" t="s">
        <v>27</v>
      </c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 t="s">
        <v>9</v>
      </c>
      <c r="AE703" s="3"/>
      <c r="AF703" s="3"/>
      <c r="AG703" s="12">
        <f>COUNTIF(Table13[[#This Row],[Catalogue of the Museum of London Antiquities 1854]:[Illustrations of Roman London 1859]],"=y")</f>
        <v>1</v>
      </c>
      <c r="AH703" s="12" t="str">
        <f>CONCATENATE(Table13[[#This Row],[Surname]],", ",Table13[[#This Row],[First name]])</f>
        <v>Salisbury, Edward Gibbon</v>
      </c>
    </row>
    <row r="704" spans="1:34" hidden="1" x14ac:dyDescent="0.25">
      <c r="A704" s="3" t="s">
        <v>1114</v>
      </c>
      <c r="B704" s="3" t="s">
        <v>196</v>
      </c>
      <c r="C704" s="3"/>
      <c r="D704" s="3" t="s">
        <v>9</v>
      </c>
      <c r="E704" s="3"/>
      <c r="F704" s="3"/>
      <c r="G704" s="3"/>
      <c r="H704" s="3"/>
      <c r="I704" s="3"/>
      <c r="J704" s="3" t="s">
        <v>9</v>
      </c>
      <c r="K704" s="3" t="s">
        <v>9</v>
      </c>
      <c r="L704" s="3"/>
      <c r="M704" s="3"/>
      <c r="N704" s="3"/>
      <c r="O704" s="3"/>
      <c r="P704" s="3" t="s">
        <v>1115</v>
      </c>
      <c r="Q704" s="3" t="s">
        <v>16</v>
      </c>
      <c r="R704" s="3" t="s">
        <v>16</v>
      </c>
      <c r="S704" s="3" t="s">
        <v>27</v>
      </c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 t="s">
        <v>9</v>
      </c>
      <c r="AE704" s="3"/>
      <c r="AF704" s="3"/>
      <c r="AG704" s="12">
        <f>COUNTIF(Table13[[#This Row],[Catalogue of the Museum of London Antiquities 1854]:[Illustrations of Roman London 1859]],"=y")</f>
        <v>1</v>
      </c>
      <c r="AH704" s="12" t="str">
        <f>CONCATENATE(Table13[[#This Row],[Surname]],", ",Table13[[#This Row],[First name]])</f>
        <v>Salmon, Frederick</v>
      </c>
    </row>
    <row r="705" spans="1:34" hidden="1" x14ac:dyDescent="0.25">
      <c r="A705" s="3" t="s">
        <v>2103</v>
      </c>
      <c r="B705" s="3" t="s">
        <v>40</v>
      </c>
      <c r="C705" s="3"/>
      <c r="D705" s="3" t="s">
        <v>9</v>
      </c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 t="s">
        <v>1788</v>
      </c>
      <c r="R705" s="3" t="s">
        <v>288</v>
      </c>
      <c r="S705" s="3" t="s">
        <v>27</v>
      </c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 t="s">
        <v>9</v>
      </c>
      <c r="AG705" s="12">
        <f>COUNTIF(Table13[[#This Row],[Catalogue of the Museum of London Antiquities 1854]:[Illustrations of Roman London 1859]],"=y")</f>
        <v>1</v>
      </c>
      <c r="AH705" s="12" t="str">
        <f>CONCATENATE(Table13[[#This Row],[Surname]],", ",Table13[[#This Row],[First name]])</f>
        <v>Sams, Joseph</v>
      </c>
    </row>
    <row r="706" spans="1:34" hidden="1" x14ac:dyDescent="0.25">
      <c r="A706" s="3" t="s">
        <v>1116</v>
      </c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 t="s">
        <v>648</v>
      </c>
      <c r="R706" s="3" t="s">
        <v>26</v>
      </c>
      <c r="S706" s="3" t="s">
        <v>27</v>
      </c>
      <c r="T706" s="3"/>
      <c r="U706" s="3" t="s">
        <v>1116</v>
      </c>
      <c r="V706" s="3"/>
      <c r="W706" s="3" t="s">
        <v>9</v>
      </c>
      <c r="X706" s="3"/>
      <c r="Y706" s="3"/>
      <c r="Z706" s="3"/>
      <c r="AA706" s="3"/>
      <c r="AB706" s="3"/>
      <c r="AC706" s="3"/>
      <c r="AD706" s="3" t="s">
        <v>9</v>
      </c>
      <c r="AE706" s="3"/>
      <c r="AF706" s="3" t="s">
        <v>9</v>
      </c>
      <c r="AG706" s="12">
        <f>COUNTIF(Table13[[#This Row],[Catalogue of the Museum of London Antiquities 1854]:[Illustrations of Roman London 1859]],"=y")</f>
        <v>3</v>
      </c>
      <c r="AH706" s="12" t="str">
        <f>CONCATENATE(Table13[[#This Row],[Surname]],", ",Table13[[#This Row],[First name]])</f>
        <v xml:space="preserve">Sandwich Book Society, </v>
      </c>
    </row>
    <row r="707" spans="1:34" hidden="1" x14ac:dyDescent="0.25">
      <c r="A707" t="s">
        <v>658</v>
      </c>
      <c r="B707" t="s">
        <v>29</v>
      </c>
      <c r="D707" t="s">
        <v>9</v>
      </c>
      <c r="J707" t="s">
        <v>9</v>
      </c>
      <c r="Q707" t="s">
        <v>136</v>
      </c>
      <c r="R707" s="3" t="s">
        <v>26</v>
      </c>
      <c r="S707" t="s">
        <v>27</v>
      </c>
      <c r="V707" t="s">
        <v>9</v>
      </c>
      <c r="W707" s="3"/>
      <c r="X707" s="3"/>
      <c r="Y707" s="3" t="s">
        <v>9</v>
      </c>
      <c r="Z707" s="3" t="s">
        <v>9</v>
      </c>
      <c r="AA707" s="3" t="s">
        <v>9</v>
      </c>
      <c r="AB707" s="3"/>
      <c r="AC707" s="3"/>
      <c r="AD707" s="3" t="s">
        <v>9</v>
      </c>
      <c r="AE707" s="3" t="s">
        <v>9</v>
      </c>
      <c r="AF707" s="3"/>
      <c r="AG707" s="12">
        <f>COUNTIF(Table13[[#This Row],[Catalogue of the Museum of London Antiquities 1854]:[Illustrations of Roman London 1859]],"=y")</f>
        <v>6</v>
      </c>
      <c r="AH707" s="12" t="str">
        <f>CONCATENATE(Table13[[#This Row],[Surname]],", ",Table13[[#This Row],[First name]])</f>
        <v>Sandys, Charles</v>
      </c>
    </row>
    <row r="708" spans="1:34" hidden="1" x14ac:dyDescent="0.25">
      <c r="A708" t="s">
        <v>659</v>
      </c>
      <c r="C708" t="s">
        <v>369</v>
      </c>
      <c r="P708" t="s">
        <v>2105</v>
      </c>
      <c r="Q708" t="s">
        <v>660</v>
      </c>
      <c r="R708" s="3" t="s">
        <v>16</v>
      </c>
      <c r="S708" t="s">
        <v>27</v>
      </c>
      <c r="V708" t="s">
        <v>9</v>
      </c>
      <c r="W708" s="3"/>
      <c r="X708" s="3"/>
      <c r="Y708" s="3"/>
      <c r="Z708" s="3"/>
      <c r="AA708" s="3"/>
      <c r="AB708" s="3"/>
      <c r="AC708" s="3"/>
      <c r="AD708" s="3"/>
      <c r="AE708" s="3"/>
      <c r="AF708" s="3" t="s">
        <v>9</v>
      </c>
      <c r="AG708" s="12">
        <f>COUNTIF(Table13[[#This Row],[Catalogue of the Museum of London Antiquities 1854]:[Illustrations of Roman London 1859]],"=y")</f>
        <v>2</v>
      </c>
      <c r="AH708" s="12" t="str">
        <f>CONCATENATE(Table13[[#This Row],[Surname]],", ",Table13[[#This Row],[First name]])</f>
        <v xml:space="preserve">Saul, </v>
      </c>
    </row>
    <row r="709" spans="1:34" hidden="1" x14ac:dyDescent="0.25">
      <c r="A709" t="s">
        <v>661</v>
      </c>
      <c r="B709" t="s">
        <v>1464</v>
      </c>
      <c r="D709" t="s">
        <v>9</v>
      </c>
      <c r="J709" t="s">
        <v>9</v>
      </c>
      <c r="L709" t="s">
        <v>9</v>
      </c>
      <c r="P709" t="s">
        <v>662</v>
      </c>
      <c r="Q709" t="s">
        <v>16</v>
      </c>
      <c r="R709" s="3" t="s">
        <v>16</v>
      </c>
      <c r="S709" t="s">
        <v>27</v>
      </c>
      <c r="V709" t="s">
        <v>9</v>
      </c>
      <c r="W709" s="3" t="s">
        <v>9</v>
      </c>
      <c r="X709" s="3" t="s">
        <v>9</v>
      </c>
      <c r="Y709" s="3" t="s">
        <v>9</v>
      </c>
      <c r="Z709" s="3" t="s">
        <v>9</v>
      </c>
      <c r="AA709" s="3"/>
      <c r="AB709" s="3"/>
      <c r="AC709" s="3"/>
      <c r="AD709" s="3" t="s">
        <v>9</v>
      </c>
      <c r="AE709" s="3" t="s">
        <v>9</v>
      </c>
      <c r="AF709" s="3"/>
      <c r="AG709" s="12">
        <f>COUNTIF(Table13[[#This Row],[Catalogue of the Museum of London Antiquities 1854]:[Illustrations of Roman London 1859]],"=y")</f>
        <v>7</v>
      </c>
      <c r="AH709" s="12" t="str">
        <f>CONCATENATE(Table13[[#This Row],[Surname]],", ",Table13[[#This Row],[First name]])</f>
        <v>Saull, W Devonshire</v>
      </c>
    </row>
    <row r="710" spans="1:34" hidden="1" x14ac:dyDescent="0.25">
      <c r="A710" t="s">
        <v>663</v>
      </c>
      <c r="B710" t="s">
        <v>66</v>
      </c>
      <c r="C710" t="s">
        <v>664</v>
      </c>
      <c r="D710" t="s">
        <v>3209</v>
      </c>
      <c r="J710" t="s">
        <v>9</v>
      </c>
      <c r="P710" t="s">
        <v>665</v>
      </c>
      <c r="Q710" t="s">
        <v>16</v>
      </c>
      <c r="R710" s="3" t="s">
        <v>16</v>
      </c>
      <c r="S710" t="s">
        <v>27</v>
      </c>
      <c r="V710" t="s">
        <v>9</v>
      </c>
      <c r="W710" s="3"/>
      <c r="X710" s="3"/>
      <c r="Y710" s="3" t="s">
        <v>9</v>
      </c>
      <c r="Z710" s="3"/>
      <c r="AA710" s="3"/>
      <c r="AB710" s="3"/>
      <c r="AC710" s="3"/>
      <c r="AD710" s="3"/>
      <c r="AE710" s="3"/>
      <c r="AF710" s="3"/>
      <c r="AG710" s="12">
        <f>COUNTIF(Table13[[#This Row],[Catalogue of the Museum of London Antiquities 1854]:[Illustrations of Roman London 1859]],"=y")</f>
        <v>2</v>
      </c>
      <c r="AH710" s="12" t="str">
        <f>CONCATENATE(Table13[[#This Row],[Surname]],", ",Table13[[#This Row],[First name]])</f>
        <v>Saunders, Thomas</v>
      </c>
    </row>
    <row r="711" spans="1:34" hidden="1" x14ac:dyDescent="0.25">
      <c r="A711" t="s">
        <v>1288</v>
      </c>
      <c r="Q711" t="s">
        <v>38</v>
      </c>
      <c r="R711" s="3" t="s">
        <v>3252</v>
      </c>
      <c r="S711" t="s">
        <v>27</v>
      </c>
      <c r="U711" t="s">
        <v>1288</v>
      </c>
      <c r="W711" s="3"/>
      <c r="X711" s="3" t="s">
        <v>9</v>
      </c>
      <c r="Y711" s="3" t="s">
        <v>9</v>
      </c>
      <c r="Z711" s="3" t="s">
        <v>9</v>
      </c>
      <c r="AA711" s="3" t="s">
        <v>9</v>
      </c>
      <c r="AB711" s="3" t="s">
        <v>9</v>
      </c>
      <c r="AC711" s="3"/>
      <c r="AD711" s="3"/>
      <c r="AE711" s="3"/>
      <c r="AF711" s="3"/>
      <c r="AG711" s="12">
        <f>COUNTIF(Table13[[#This Row],[Catalogue of the Museum of London Antiquities 1854]:[Illustrations of Roman London 1859]],"=y")</f>
        <v>5</v>
      </c>
      <c r="AH711" s="12" t="str">
        <f>CONCATENATE(Table13[[#This Row],[Surname]],", ",Table13[[#This Row],[First name]])</f>
        <v xml:space="preserve">Scarborough Archaeological Society, </v>
      </c>
    </row>
    <row r="712" spans="1:34" hidden="1" x14ac:dyDescent="0.25">
      <c r="A712" t="s">
        <v>2106</v>
      </c>
      <c r="B712" t="s">
        <v>1653</v>
      </c>
      <c r="P712" t="s">
        <v>311</v>
      </c>
      <c r="Q712" t="s">
        <v>16</v>
      </c>
      <c r="R712" s="3" t="s">
        <v>16</v>
      </c>
      <c r="S712" t="s">
        <v>27</v>
      </c>
      <c r="W712" s="3"/>
      <c r="X712" s="3"/>
      <c r="Y712" s="3"/>
      <c r="Z712" s="3"/>
      <c r="AA712" s="3"/>
      <c r="AB712" s="3"/>
      <c r="AC712" s="3"/>
      <c r="AD712" s="3"/>
      <c r="AE712" s="3"/>
      <c r="AF712" s="3" t="s">
        <v>9</v>
      </c>
      <c r="AG712" s="12">
        <f>COUNTIF(Table13[[#This Row],[Catalogue of the Museum of London Antiquities 1854]:[Illustrations of Roman London 1859]],"=y")</f>
        <v>1</v>
      </c>
      <c r="AH712" s="12" t="str">
        <f>CONCATENATE(Table13[[#This Row],[Surname]],", ",Table13[[#This Row],[First name]])</f>
        <v>Scott, J B</v>
      </c>
    </row>
    <row r="713" spans="1:34" hidden="1" x14ac:dyDescent="0.25">
      <c r="A713" t="s">
        <v>2106</v>
      </c>
      <c r="B713" t="s">
        <v>2107</v>
      </c>
      <c r="P713" t="s">
        <v>2108</v>
      </c>
      <c r="Q713" t="s">
        <v>16</v>
      </c>
      <c r="R713" s="3" t="s">
        <v>16</v>
      </c>
      <c r="S713" t="s">
        <v>27</v>
      </c>
      <c r="W713" s="3"/>
      <c r="X713" s="3"/>
      <c r="Y713" s="3"/>
      <c r="Z713" s="3"/>
      <c r="AA713" s="3"/>
      <c r="AB713" s="3"/>
      <c r="AC713" s="3"/>
      <c r="AD713" s="3"/>
      <c r="AE713" s="3"/>
      <c r="AF713" s="3" t="s">
        <v>9</v>
      </c>
      <c r="AG713" s="12">
        <f>COUNTIF(Table13[[#This Row],[Catalogue of the Museum of London Antiquities 1854]:[Illustrations of Roman London 1859]],"=y")</f>
        <v>1</v>
      </c>
      <c r="AH713" s="12" t="str">
        <f>CONCATENATE(Table13[[#This Row],[Surname]],", ",Table13[[#This Row],[First name]])</f>
        <v>Scott, J R</v>
      </c>
    </row>
    <row r="714" spans="1:34" hidden="1" x14ac:dyDescent="0.25">
      <c r="A714" t="s">
        <v>666</v>
      </c>
      <c r="B714" t="s">
        <v>547</v>
      </c>
      <c r="P714" t="s">
        <v>667</v>
      </c>
      <c r="Q714" t="s">
        <v>16</v>
      </c>
      <c r="R714" s="3" t="s">
        <v>16</v>
      </c>
      <c r="S714" t="s">
        <v>27</v>
      </c>
      <c r="V714" t="s">
        <v>9</v>
      </c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12">
        <f>COUNTIF(Table13[[#This Row],[Catalogue of the Museum of London Antiquities 1854]:[Illustrations of Roman London 1859]],"=y")</f>
        <v>1</v>
      </c>
      <c r="AH714" s="12" t="str">
        <f>CONCATENATE(Table13[[#This Row],[Surname]],", ",Table13[[#This Row],[First name]])</f>
        <v>Seawell, Samuel</v>
      </c>
    </row>
    <row r="715" spans="1:34" hidden="1" x14ac:dyDescent="0.25">
      <c r="A715" t="s">
        <v>668</v>
      </c>
      <c r="B715" t="s">
        <v>749</v>
      </c>
      <c r="C715" t="s">
        <v>669</v>
      </c>
      <c r="P715" t="s">
        <v>2109</v>
      </c>
      <c r="Q715" t="s">
        <v>16</v>
      </c>
      <c r="R715" s="3" t="s">
        <v>16</v>
      </c>
      <c r="S715" t="s">
        <v>27</v>
      </c>
      <c r="V715" t="s">
        <v>9</v>
      </c>
      <c r="W715" s="3" t="s">
        <v>9</v>
      </c>
      <c r="X715" s="3" t="s">
        <v>9</v>
      </c>
      <c r="Y715" s="3" t="s">
        <v>9</v>
      </c>
      <c r="Z715" s="3" t="s">
        <v>9</v>
      </c>
      <c r="AA715" s="3" t="s">
        <v>9</v>
      </c>
      <c r="AB715" s="3"/>
      <c r="AC715" s="3"/>
      <c r="AD715" s="3" t="s">
        <v>9</v>
      </c>
      <c r="AE715" s="3" t="s">
        <v>9</v>
      </c>
      <c r="AF715" s="3" t="s">
        <v>9</v>
      </c>
      <c r="AG715" s="12">
        <f>COUNTIF(Table13[[#This Row],[Catalogue of the Museum of London Antiquities 1854]:[Illustrations of Roman London 1859]],"=y")</f>
        <v>9</v>
      </c>
      <c r="AH715" s="12" t="str">
        <f>CONCATENATE(Table13[[#This Row],[Surname]],", ",Table13[[#This Row],[First name]])</f>
        <v>Sheppard, Edmund</v>
      </c>
    </row>
    <row r="716" spans="1:34" hidden="1" x14ac:dyDescent="0.25">
      <c r="A716" t="s">
        <v>670</v>
      </c>
      <c r="B716" t="s">
        <v>547</v>
      </c>
      <c r="J716" t="s">
        <v>9</v>
      </c>
      <c r="P716" t="s">
        <v>671</v>
      </c>
      <c r="Q716" t="s">
        <v>16</v>
      </c>
      <c r="R716" s="3" t="s">
        <v>16</v>
      </c>
      <c r="S716" t="s">
        <v>27</v>
      </c>
      <c r="V716" t="s">
        <v>9</v>
      </c>
      <c r="W716" s="3" t="s">
        <v>9</v>
      </c>
      <c r="X716" s="3" t="s">
        <v>9</v>
      </c>
      <c r="Y716" s="3"/>
      <c r="Z716" s="3"/>
      <c r="AA716" s="3"/>
      <c r="AB716" s="3"/>
      <c r="AC716" s="3"/>
      <c r="AD716" s="3"/>
      <c r="AE716" s="3"/>
      <c r="AF716" s="3"/>
      <c r="AG716" s="12">
        <f>COUNTIF(Table13[[#This Row],[Catalogue of the Museum of London Antiquities 1854]:[Illustrations of Roman London 1859]],"=y")</f>
        <v>3</v>
      </c>
      <c r="AH716" s="12" t="str">
        <f>CONCATENATE(Table13[[#This Row],[Surname]],", ",Table13[[#This Row],[First name]])</f>
        <v>Shepherd, Samuel</v>
      </c>
    </row>
    <row r="717" spans="1:34" hidden="1" x14ac:dyDescent="0.25">
      <c r="A717" t="s">
        <v>1117</v>
      </c>
      <c r="B717" t="s">
        <v>72</v>
      </c>
      <c r="Q717" t="s">
        <v>287</v>
      </c>
      <c r="R717" s="3" t="s">
        <v>215</v>
      </c>
      <c r="S717" t="s">
        <v>27</v>
      </c>
      <c r="W717" s="3"/>
      <c r="X717" s="3"/>
      <c r="Y717" s="3" t="s">
        <v>9</v>
      </c>
      <c r="Z717" s="3" t="s">
        <v>9</v>
      </c>
      <c r="AA717" s="3" t="s">
        <v>9</v>
      </c>
      <c r="AB717" s="3" t="s">
        <v>9</v>
      </c>
      <c r="AC717" s="3"/>
      <c r="AD717" s="3" t="s">
        <v>9</v>
      </c>
      <c r="AE717" s="3"/>
      <c r="AF717" s="3"/>
      <c r="AG717" s="12">
        <f>COUNTIF(Table13[[#This Row],[Catalogue of the Museum of London Antiquities 1854]:[Illustrations of Roman London 1859]],"=y")</f>
        <v>5</v>
      </c>
      <c r="AH717" s="12" t="str">
        <f>CONCATENATE(Table13[[#This Row],[Surname]],", ",Table13[[#This Row],[First name]])</f>
        <v>Shipp, William</v>
      </c>
    </row>
    <row r="718" spans="1:34" hidden="1" x14ac:dyDescent="0.25">
      <c r="A718" t="s">
        <v>672</v>
      </c>
      <c r="B718" t="s">
        <v>1118</v>
      </c>
      <c r="P718" t="s">
        <v>673</v>
      </c>
      <c r="Q718" t="s">
        <v>644</v>
      </c>
      <c r="R718" s="3" t="s">
        <v>608</v>
      </c>
      <c r="S718" t="s">
        <v>27</v>
      </c>
      <c r="V718" t="s">
        <v>9</v>
      </c>
      <c r="W718" s="3"/>
      <c r="X718" s="3" t="s">
        <v>9</v>
      </c>
      <c r="Y718" s="3"/>
      <c r="Z718" s="3"/>
      <c r="AA718" s="3"/>
      <c r="AB718" s="3"/>
      <c r="AC718" s="3"/>
      <c r="AD718" s="3" t="s">
        <v>9</v>
      </c>
      <c r="AE718" s="3"/>
      <c r="AF718" s="3"/>
      <c r="AG718" s="12">
        <f>COUNTIF(Table13[[#This Row],[Catalogue of the Museum of London Antiquities 1854]:[Illustrations of Roman London 1859]],"=y")</f>
        <v>3</v>
      </c>
      <c r="AH718" s="12" t="str">
        <f>CONCATENATE(Table13[[#This Row],[Surname]],", ",Table13[[#This Row],[First name]])</f>
        <v>Shortt, William T P</v>
      </c>
    </row>
    <row r="719" spans="1:34" hidden="1" x14ac:dyDescent="0.25">
      <c r="A719" t="s">
        <v>674</v>
      </c>
      <c r="B719" t="s">
        <v>113</v>
      </c>
      <c r="Q719" t="s">
        <v>675</v>
      </c>
      <c r="R719" s="3" t="s">
        <v>3252</v>
      </c>
      <c r="S719" t="s">
        <v>27</v>
      </c>
      <c r="V719" t="s">
        <v>9</v>
      </c>
      <c r="W719" s="3"/>
      <c r="X719" s="3"/>
      <c r="Y719" s="3"/>
      <c r="Z719" s="3"/>
      <c r="AA719" s="3"/>
      <c r="AB719" s="3"/>
      <c r="AC719" s="3"/>
      <c r="AD719" s="3" t="s">
        <v>9</v>
      </c>
      <c r="AE719" s="3"/>
      <c r="AF719" s="3"/>
      <c r="AG719" s="12">
        <f>COUNTIF(Table13[[#This Row],[Catalogue of the Museum of London Antiquities 1854]:[Illustrations of Roman London 1859]],"=y")</f>
        <v>2</v>
      </c>
      <c r="AH719" s="12" t="str">
        <f>CONCATENATE(Table13[[#This Row],[Surname]],", ",Table13[[#This Row],[First name]])</f>
        <v>Silburn, James</v>
      </c>
    </row>
    <row r="720" spans="1:34" hidden="1" x14ac:dyDescent="0.25">
      <c r="A720" s="3" t="s">
        <v>676</v>
      </c>
      <c r="B720" s="3" t="s">
        <v>1380</v>
      </c>
      <c r="C720" s="3" t="s">
        <v>1465</v>
      </c>
      <c r="D720" s="3" t="s">
        <v>9</v>
      </c>
      <c r="E720" s="3"/>
      <c r="F720" s="3"/>
      <c r="G720" s="3"/>
      <c r="H720" s="3"/>
      <c r="I720" s="3" t="s">
        <v>73</v>
      </c>
      <c r="J720" s="3"/>
      <c r="K720" s="3"/>
      <c r="L720" s="3"/>
      <c r="M720" s="3"/>
      <c r="N720" s="3" t="s">
        <v>2230</v>
      </c>
      <c r="O720" s="3"/>
      <c r="P720" s="3"/>
      <c r="Q720" s="3" t="s">
        <v>33</v>
      </c>
      <c r="R720" s="3" t="s">
        <v>3266</v>
      </c>
      <c r="S720" s="3" t="s">
        <v>34</v>
      </c>
      <c r="T720" s="3"/>
      <c r="U720" s="3"/>
      <c r="V720" s="3" t="s">
        <v>9</v>
      </c>
      <c r="W720" s="3"/>
      <c r="X720" s="3"/>
      <c r="Y720" s="3" t="s">
        <v>9</v>
      </c>
      <c r="Z720" s="3" t="s">
        <v>9</v>
      </c>
      <c r="AA720" s="3" t="s">
        <v>9</v>
      </c>
      <c r="AB720" s="3"/>
      <c r="AC720" s="3"/>
      <c r="AD720" s="3"/>
      <c r="AE720" s="3"/>
      <c r="AF720" s="3"/>
      <c r="AG720" s="12">
        <f>COUNTIF(Table13[[#This Row],[Catalogue of the Museum of London Antiquities 1854]:[Illustrations of Roman London 1859]],"=y")</f>
        <v>4</v>
      </c>
      <c r="AH720" s="12" t="str">
        <f>CONCATENATE(Table13[[#This Row],[Surname]],", ",Table13[[#This Row],[First name]])</f>
        <v>Simpson, J Y</v>
      </c>
    </row>
    <row r="721" spans="1:34" hidden="1" x14ac:dyDescent="0.25">
      <c r="A721" s="3" t="s">
        <v>1466</v>
      </c>
      <c r="B721" s="3" t="s">
        <v>125</v>
      </c>
      <c r="C721" s="3"/>
      <c r="D721" s="3" t="s">
        <v>9</v>
      </c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 t="s">
        <v>1467</v>
      </c>
      <c r="Q721" s="3" t="s">
        <v>16</v>
      </c>
      <c r="R721" s="3" t="s">
        <v>16</v>
      </c>
      <c r="S721" s="3" t="s">
        <v>27</v>
      </c>
      <c r="T721" s="3"/>
      <c r="U721" s="3"/>
      <c r="V721" s="3"/>
      <c r="W721" s="3"/>
      <c r="X721" s="3"/>
      <c r="Y721" s="3"/>
      <c r="Z721" s="3" t="s">
        <v>9</v>
      </c>
      <c r="AA721" s="3"/>
      <c r="AB721" s="3"/>
      <c r="AC721" s="3"/>
      <c r="AD721" s="3"/>
      <c r="AE721" s="3"/>
      <c r="AF721" s="3"/>
      <c r="AG721" s="12">
        <f>COUNTIF(Table13[[#This Row],[Catalogue of the Museum of London Antiquities 1854]:[Illustrations of Roman London 1859]],"=y")</f>
        <v>1</v>
      </c>
      <c r="AH721" s="12" t="str">
        <f>CONCATENATE(Table13[[#This Row],[Surname]],", ",Table13[[#This Row],[First name]])</f>
        <v>Slack, Henry</v>
      </c>
    </row>
    <row r="722" spans="1:34" hidden="1" x14ac:dyDescent="0.25">
      <c r="A722" t="s">
        <v>1240</v>
      </c>
      <c r="B722" t="s">
        <v>1706</v>
      </c>
      <c r="P722" t="s">
        <v>1241</v>
      </c>
      <c r="Q722" t="s">
        <v>1111</v>
      </c>
      <c r="R722" s="3" t="s">
        <v>1088</v>
      </c>
      <c r="S722" t="s">
        <v>27</v>
      </c>
      <c r="W722" s="3" t="s">
        <v>9</v>
      </c>
      <c r="X722" s="3"/>
      <c r="Y722" s="3"/>
      <c r="Z722" s="3"/>
      <c r="AA722" s="3"/>
      <c r="AB722" s="3"/>
      <c r="AC722" s="3" t="s">
        <v>9</v>
      </c>
      <c r="AD722" s="3"/>
      <c r="AE722" s="3"/>
      <c r="AF722" s="3"/>
      <c r="AG722" s="12">
        <f>COUNTIF(Table13[[#This Row],[Catalogue of the Museum of London Antiquities 1854]:[Illustrations of Roman London 1859]],"=y")</f>
        <v>2</v>
      </c>
      <c r="AH722" s="12" t="str">
        <f>CONCATENATE(Table13[[#This Row],[Surname]],", ",Table13[[#This Row],[First name]])</f>
        <v>Smart, T W Wake</v>
      </c>
    </row>
    <row r="723" spans="1:34" hidden="1" x14ac:dyDescent="0.25">
      <c r="A723" t="s">
        <v>678</v>
      </c>
      <c r="B723" t="s">
        <v>679</v>
      </c>
      <c r="C723" t="s">
        <v>486</v>
      </c>
      <c r="J723" t="s">
        <v>9</v>
      </c>
      <c r="P723" t="s">
        <v>486</v>
      </c>
      <c r="Q723" t="s">
        <v>16</v>
      </c>
      <c r="R723" s="3" t="s">
        <v>16</v>
      </c>
      <c r="S723" t="s">
        <v>27</v>
      </c>
      <c r="V723" t="s">
        <v>9</v>
      </c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12">
        <f>COUNTIF(Table13[[#This Row],[Catalogue of the Museum of London Antiquities 1854]:[Illustrations of Roman London 1859]],"=y")</f>
        <v>1</v>
      </c>
      <c r="AH723" s="12" t="str">
        <f>CONCATENATE(Table13[[#This Row],[Surname]],", ",Table13[[#This Row],[First name]])</f>
        <v>Smee, William Ray</v>
      </c>
    </row>
    <row r="724" spans="1:34" hidden="1" x14ac:dyDescent="0.25">
      <c r="A724" t="s">
        <v>680</v>
      </c>
      <c r="B724" t="s">
        <v>125</v>
      </c>
      <c r="C724" t="s">
        <v>1597</v>
      </c>
      <c r="P724" t="s">
        <v>1119</v>
      </c>
      <c r="Q724" t="s">
        <v>798</v>
      </c>
      <c r="R724" s="3" t="s">
        <v>468</v>
      </c>
      <c r="S724" t="s">
        <v>468</v>
      </c>
      <c r="V724" t="s">
        <v>9</v>
      </c>
      <c r="W724" s="3" t="s">
        <v>9</v>
      </c>
      <c r="X724" s="3" t="s">
        <v>9</v>
      </c>
      <c r="Y724" s="3" t="s">
        <v>9</v>
      </c>
      <c r="Z724" s="3" t="s">
        <v>9</v>
      </c>
      <c r="AA724" s="3" t="s">
        <v>9</v>
      </c>
      <c r="AB724" s="3"/>
      <c r="AC724" s="3"/>
      <c r="AD724" s="3"/>
      <c r="AE724" s="3"/>
      <c r="AF724" s="3" t="s">
        <v>9</v>
      </c>
      <c r="AG724" s="12">
        <f>COUNTIF(Table13[[#This Row],[Catalogue of the Museum of London Antiquities 1854]:[Illustrations of Roman London 1859]],"=y")</f>
        <v>7</v>
      </c>
      <c r="AH724" s="12" t="str">
        <f>CONCATENATE(Table13[[#This Row],[Surname]],", ",Table13[[#This Row],[First name]])</f>
        <v>Smith, Henry</v>
      </c>
    </row>
    <row r="725" spans="1:34" hidden="1" x14ac:dyDescent="0.25">
      <c r="A725" t="s">
        <v>680</v>
      </c>
      <c r="B725" t="s">
        <v>1707</v>
      </c>
      <c r="P725" s="3" t="s">
        <v>2311</v>
      </c>
      <c r="R725" s="3" t="s">
        <v>682</v>
      </c>
      <c r="S725" t="s">
        <v>683</v>
      </c>
      <c r="V725" t="s">
        <v>9</v>
      </c>
      <c r="W725" s="3"/>
      <c r="X725" s="3"/>
      <c r="Y725" s="3"/>
      <c r="Z725" s="3"/>
      <c r="AA725" s="3"/>
      <c r="AB725" s="3" t="s">
        <v>9</v>
      </c>
      <c r="AC725" s="3" t="s">
        <v>9</v>
      </c>
      <c r="AD725" s="3"/>
      <c r="AE725" s="3"/>
      <c r="AF725" s="3"/>
      <c r="AG725" s="12">
        <f>COUNTIF(Table13[[#This Row],[Catalogue of the Museum of London Antiquities 1854]:[Illustrations of Roman London 1859]],"=y")</f>
        <v>3</v>
      </c>
      <c r="AH725" s="12" t="str">
        <f>CONCATENATE(Table13[[#This Row],[Surname]],", ",Table13[[#This Row],[First name]])</f>
        <v xml:space="preserve">Smith, H Ecroyd </v>
      </c>
    </row>
    <row r="726" spans="1:34" hidden="1" x14ac:dyDescent="0.25">
      <c r="A726" t="s">
        <v>680</v>
      </c>
      <c r="B726" t="s">
        <v>11</v>
      </c>
      <c r="Q726" t="s">
        <v>1126</v>
      </c>
      <c r="R726" s="3" t="s">
        <v>468</v>
      </c>
      <c r="S726" t="s">
        <v>27</v>
      </c>
      <c r="W726" s="3"/>
      <c r="X726" s="3"/>
      <c r="Y726" s="3"/>
      <c r="Z726" s="3"/>
      <c r="AA726" s="3"/>
      <c r="AB726" s="3"/>
      <c r="AC726" s="3"/>
      <c r="AD726" s="3" t="s">
        <v>9</v>
      </c>
      <c r="AE726" s="3"/>
      <c r="AF726" s="3"/>
      <c r="AG726" s="12">
        <f>COUNTIF(Table13[[#This Row],[Catalogue of the Museum of London Antiquities 1854]:[Illustrations of Roman London 1859]],"=y")</f>
        <v>1</v>
      </c>
      <c r="AH726" s="12" t="str">
        <f>CONCATENATE(Table13[[#This Row],[Surname]],", ",Table13[[#This Row],[First name]])</f>
        <v>Smith, John</v>
      </c>
    </row>
    <row r="727" spans="1:34" hidden="1" x14ac:dyDescent="0.25">
      <c r="A727" t="s">
        <v>680</v>
      </c>
      <c r="B727" t="s">
        <v>1708</v>
      </c>
      <c r="C727" t="s">
        <v>1121</v>
      </c>
      <c r="P727" t="s">
        <v>2110</v>
      </c>
      <c r="Q727" t="s">
        <v>16</v>
      </c>
      <c r="R727" s="3" t="s">
        <v>16</v>
      </c>
      <c r="S727" t="s">
        <v>27</v>
      </c>
      <c r="W727" s="3"/>
      <c r="X727" s="3"/>
      <c r="Y727" s="3"/>
      <c r="Z727" s="3"/>
      <c r="AA727" s="3"/>
      <c r="AB727" s="3"/>
      <c r="AC727" s="3" t="s">
        <v>9</v>
      </c>
      <c r="AD727" s="3"/>
      <c r="AE727" s="3"/>
      <c r="AF727" s="3" t="s">
        <v>9</v>
      </c>
      <c r="AG727" s="12">
        <f>COUNTIF(Table13[[#This Row],[Catalogue of the Museum of London Antiquities 1854]:[Illustrations of Roman London 1859]],"=y")</f>
        <v>2</v>
      </c>
      <c r="AH727" s="12" t="str">
        <f>CONCATENATE(Table13[[#This Row],[Surname]],", ",Table13[[#This Row],[First name]])</f>
        <v>Smith, A Russell</v>
      </c>
    </row>
    <row r="728" spans="1:34" hidden="1" x14ac:dyDescent="0.25">
      <c r="A728" t="s">
        <v>680</v>
      </c>
      <c r="B728" t="s">
        <v>1120</v>
      </c>
      <c r="C728" t="s">
        <v>1121</v>
      </c>
      <c r="D728" t="s">
        <v>9</v>
      </c>
      <c r="P728" t="s">
        <v>1518</v>
      </c>
      <c r="Q728" t="s">
        <v>16</v>
      </c>
      <c r="R728" s="3" t="s">
        <v>16</v>
      </c>
      <c r="S728" t="s">
        <v>27</v>
      </c>
      <c r="W728" s="3"/>
      <c r="X728" s="3"/>
      <c r="Y728" s="3"/>
      <c r="Z728" s="3"/>
      <c r="AA728" s="3" t="s">
        <v>9</v>
      </c>
      <c r="AB728" s="3"/>
      <c r="AC728" s="3"/>
      <c r="AD728" s="3" t="s">
        <v>9</v>
      </c>
      <c r="AE728" s="3"/>
      <c r="AF728" s="3"/>
      <c r="AG728" s="12">
        <f>COUNTIF(Table13[[#This Row],[Catalogue of the Museum of London Antiquities 1854]:[Illustrations of Roman London 1859]],"=y")</f>
        <v>2</v>
      </c>
      <c r="AH728" s="12" t="str">
        <f>CONCATENATE(Table13[[#This Row],[Surname]],", ",Table13[[#This Row],[First name]])</f>
        <v>Smith, John Russell</v>
      </c>
    </row>
    <row r="729" spans="1:34" hidden="1" x14ac:dyDescent="0.25">
      <c r="A729" t="s">
        <v>680</v>
      </c>
      <c r="C729" t="s">
        <v>369</v>
      </c>
      <c r="Q729" t="s">
        <v>1125</v>
      </c>
      <c r="R729" s="3" t="s">
        <v>468</v>
      </c>
      <c r="S729" t="s">
        <v>27</v>
      </c>
      <c r="W729" s="3"/>
      <c r="X729" s="3"/>
      <c r="Y729" s="3"/>
      <c r="Z729" s="3"/>
      <c r="AA729" s="3"/>
      <c r="AB729" s="3"/>
      <c r="AC729" s="3"/>
      <c r="AD729" s="3" t="s">
        <v>9</v>
      </c>
      <c r="AE729" s="3"/>
      <c r="AF729" s="3"/>
      <c r="AG729" s="12">
        <f>COUNTIF(Table13[[#This Row],[Catalogue of the Museum of London Antiquities 1854]:[Illustrations of Roman London 1859]],"=y")</f>
        <v>1</v>
      </c>
      <c r="AH729" s="12" t="str">
        <f>CONCATENATE(Table13[[#This Row],[Surname]],", ",Table13[[#This Row],[First name]])</f>
        <v xml:space="preserve">Smith, </v>
      </c>
    </row>
    <row r="730" spans="1:34" hidden="1" x14ac:dyDescent="0.25">
      <c r="A730" t="s">
        <v>680</v>
      </c>
      <c r="C730" t="s">
        <v>335</v>
      </c>
      <c r="Q730" t="s">
        <v>1124</v>
      </c>
      <c r="R730" s="3" t="s">
        <v>468</v>
      </c>
      <c r="S730" t="s">
        <v>27</v>
      </c>
      <c r="W730" s="3"/>
      <c r="X730" s="3"/>
      <c r="Y730" s="3"/>
      <c r="Z730" s="3"/>
      <c r="AA730" s="3"/>
      <c r="AB730" s="3"/>
      <c r="AC730" s="3"/>
      <c r="AD730" s="3" t="s">
        <v>9</v>
      </c>
      <c r="AE730" s="3"/>
      <c r="AF730" s="3"/>
      <c r="AG730" s="12">
        <f>COUNTIF(Table13[[#This Row],[Catalogue of the Museum of London Antiquities 1854]:[Illustrations of Roman London 1859]],"=y")</f>
        <v>1</v>
      </c>
      <c r="AH730" s="12" t="str">
        <f>CONCATENATE(Table13[[#This Row],[Surname]],", ",Table13[[#This Row],[First name]])</f>
        <v xml:space="preserve">Smith, </v>
      </c>
    </row>
    <row r="731" spans="1:34" hidden="1" x14ac:dyDescent="0.25">
      <c r="A731" t="s">
        <v>680</v>
      </c>
      <c r="B731" t="s">
        <v>684</v>
      </c>
      <c r="D731" t="s">
        <v>3209</v>
      </c>
      <c r="P731" t="s">
        <v>685</v>
      </c>
      <c r="Q731" t="s">
        <v>16</v>
      </c>
      <c r="R731" s="3" t="s">
        <v>16</v>
      </c>
      <c r="S731" t="s">
        <v>27</v>
      </c>
      <c r="V731" t="s">
        <v>9</v>
      </c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12">
        <f>COUNTIF(Table13[[#This Row],[Catalogue of the Museum of London Antiquities 1854]:[Illustrations of Roman London 1859]],"=y")</f>
        <v>1</v>
      </c>
      <c r="AH731" s="12" t="str">
        <f>CONCATENATE(Table13[[#This Row],[Surname]],", ",Table13[[#This Row],[First name]])</f>
        <v>Smith, Richard John</v>
      </c>
    </row>
    <row r="732" spans="1:34" hidden="1" x14ac:dyDescent="0.25">
      <c r="A732" t="s">
        <v>680</v>
      </c>
      <c r="B732" t="s">
        <v>1122</v>
      </c>
      <c r="J732" t="s">
        <v>9</v>
      </c>
      <c r="P732" t="s">
        <v>1123</v>
      </c>
      <c r="Q732" t="s">
        <v>16</v>
      </c>
      <c r="R732" s="3" t="s">
        <v>16</v>
      </c>
      <c r="S732" t="s">
        <v>27</v>
      </c>
      <c r="W732" s="3"/>
      <c r="X732" s="3"/>
      <c r="Y732" s="3"/>
      <c r="Z732" s="3"/>
      <c r="AA732" s="3"/>
      <c r="AB732" s="3"/>
      <c r="AC732" s="3"/>
      <c r="AD732" s="3" t="s">
        <v>9</v>
      </c>
      <c r="AE732" s="3"/>
      <c r="AF732" s="3"/>
      <c r="AG732" s="12">
        <f>COUNTIF(Table13[[#This Row],[Catalogue of the Museum of London Antiquities 1854]:[Illustrations of Roman London 1859]],"=y")</f>
        <v>1</v>
      </c>
      <c r="AH732" s="12" t="str">
        <f>CONCATENATE(Table13[[#This Row],[Surname]],", ",Table13[[#This Row],[First name]])</f>
        <v>Smith, William James</v>
      </c>
    </row>
    <row r="733" spans="1:34" x14ac:dyDescent="0.25">
      <c r="A733" t="s">
        <v>680</v>
      </c>
      <c r="C733" t="s">
        <v>873</v>
      </c>
      <c r="E733" t="s">
        <v>9</v>
      </c>
      <c r="I733" t="s">
        <v>874</v>
      </c>
      <c r="Q733" t="s">
        <v>956</v>
      </c>
      <c r="R733" s="3" t="s">
        <v>3253</v>
      </c>
      <c r="S733" t="s">
        <v>27</v>
      </c>
      <c r="W733" s="3"/>
      <c r="X733" s="3"/>
      <c r="Y733" s="3"/>
      <c r="Z733" s="3"/>
      <c r="AA733" s="3"/>
      <c r="AB733" s="3"/>
      <c r="AC733" s="3"/>
      <c r="AD733" s="3"/>
      <c r="AE733" s="3" t="s">
        <v>9</v>
      </c>
      <c r="AF733" s="3"/>
      <c r="AG733" s="12">
        <f>COUNTIF(Table13[[#This Row],[Catalogue of the Museum of London Antiquities 1854]:[Illustrations of Roman London 1859]],"=y")</f>
        <v>1</v>
      </c>
      <c r="AH733" s="12" t="str">
        <f>CONCATENATE(Table13[[#This Row],[Surname]],", ",Table13[[#This Row],[First name]])</f>
        <v xml:space="preserve">Smith, </v>
      </c>
    </row>
    <row r="734" spans="1:34" hidden="1" x14ac:dyDescent="0.25">
      <c r="A734" t="s">
        <v>681</v>
      </c>
      <c r="B734" t="s">
        <v>687</v>
      </c>
      <c r="Q734" t="s">
        <v>199</v>
      </c>
      <c r="R734" s="3" t="s">
        <v>26</v>
      </c>
      <c r="S734" t="s">
        <v>27</v>
      </c>
      <c r="W734" s="3"/>
      <c r="X734" s="3" t="s">
        <v>9</v>
      </c>
      <c r="Y734" s="3"/>
      <c r="Z734" s="3"/>
      <c r="AA734" s="3"/>
      <c r="AB734" s="3"/>
      <c r="AC734" s="3"/>
      <c r="AD734" s="3"/>
      <c r="AE734" s="3"/>
      <c r="AF734" s="3"/>
      <c r="AG734" s="12">
        <f>COUNTIF(Table13[[#This Row],[Catalogue of the Museum of London Antiquities 1854]:[Illustrations of Roman London 1859]],"=y")</f>
        <v>1</v>
      </c>
      <c r="AH734" s="12" t="str">
        <f>CONCATENATE(Table13[[#This Row],[Surname]],", ",Table13[[#This Row],[First name]])</f>
        <v>Smyth, Clement Taylor</v>
      </c>
    </row>
    <row r="735" spans="1:34" hidden="1" x14ac:dyDescent="0.25">
      <c r="A735" s="3" t="s">
        <v>681</v>
      </c>
      <c r="B735" s="3" t="s">
        <v>1353</v>
      </c>
      <c r="C735" s="3" t="s">
        <v>2209</v>
      </c>
      <c r="D735" s="3"/>
      <c r="E735" s="3"/>
      <c r="F735" s="3"/>
      <c r="G735" s="3"/>
      <c r="H735" s="3"/>
      <c r="I735" s="3" t="s">
        <v>585</v>
      </c>
      <c r="J735" s="3" t="s">
        <v>9</v>
      </c>
      <c r="K735" s="3" t="s">
        <v>9</v>
      </c>
      <c r="L735" s="3"/>
      <c r="M735" s="3"/>
      <c r="N735" s="3"/>
      <c r="O735" s="3"/>
      <c r="P735" s="3" t="s">
        <v>1127</v>
      </c>
      <c r="Q735" s="3" t="s">
        <v>448</v>
      </c>
      <c r="R735" s="3" t="s">
        <v>449</v>
      </c>
      <c r="S735" s="3" t="s">
        <v>27</v>
      </c>
      <c r="T735" s="3" t="s">
        <v>9</v>
      </c>
      <c r="U735" s="3"/>
      <c r="V735" s="3" t="s">
        <v>9</v>
      </c>
      <c r="W735" s="3"/>
      <c r="X735" s="3" t="s">
        <v>9</v>
      </c>
      <c r="Y735" s="3"/>
      <c r="Z735" s="3"/>
      <c r="AA735" s="3"/>
      <c r="AB735" s="3"/>
      <c r="AC735" s="3"/>
      <c r="AD735" s="3" t="s">
        <v>9</v>
      </c>
      <c r="AE735" s="3"/>
      <c r="AF735" s="3" t="s">
        <v>9</v>
      </c>
      <c r="AG735" s="12">
        <f>COUNTIF(Table13[[#This Row],[Catalogue of the Museum of London Antiquities 1854]:[Illustrations of Roman London 1859]],"=y")</f>
        <v>4</v>
      </c>
      <c r="AH735" s="12" t="str">
        <f>CONCATENATE(Table13[[#This Row],[Surname]],", ",Table13[[#This Row],[First name]])</f>
        <v xml:space="preserve">Smyth, W H </v>
      </c>
    </row>
    <row r="736" spans="1:34" hidden="1" x14ac:dyDescent="0.25">
      <c r="A736" s="3" t="s">
        <v>686</v>
      </c>
      <c r="B736" s="3" t="s">
        <v>2189</v>
      </c>
      <c r="C736" s="3" t="s">
        <v>466</v>
      </c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 t="s">
        <v>199</v>
      </c>
      <c r="R736" s="3" t="s">
        <v>26</v>
      </c>
      <c r="S736" s="3" t="s">
        <v>27</v>
      </c>
      <c r="T736" s="3"/>
      <c r="U736" s="3"/>
      <c r="V736" s="3" t="s">
        <v>9</v>
      </c>
      <c r="W736" s="3"/>
      <c r="X736" s="3"/>
      <c r="Y736" s="3"/>
      <c r="Z736" s="3"/>
      <c r="AA736" s="3"/>
      <c r="AB736" s="3"/>
      <c r="AC736" s="3"/>
      <c r="AD736" s="3" t="s">
        <v>9</v>
      </c>
      <c r="AE736" s="3"/>
      <c r="AF736" s="3"/>
      <c r="AG736" s="12">
        <f>COUNTIF(Table13[[#This Row],[Catalogue of the Museum of London Antiquities 1854]:[Illustrations of Roman London 1859]],"=y")</f>
        <v>2</v>
      </c>
      <c r="AH736" s="12" t="str">
        <f>CONCATENATE(Table13[[#This Row],[Surname]],", ",Table13[[#This Row],[First name]])</f>
        <v>Smythe, W Disney</v>
      </c>
    </row>
    <row r="737" spans="1:34" hidden="1" x14ac:dyDescent="0.25">
      <c r="A737" s="3" t="s">
        <v>1200</v>
      </c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 t="s">
        <v>968</v>
      </c>
      <c r="Q737" s="3" t="s">
        <v>16</v>
      </c>
      <c r="R737" s="3" t="s">
        <v>16</v>
      </c>
      <c r="S737" s="3" t="s">
        <v>27</v>
      </c>
      <c r="T737" s="3"/>
      <c r="U737" s="3" t="s">
        <v>1200</v>
      </c>
      <c r="V737" s="3"/>
      <c r="W737" s="3"/>
      <c r="X737" s="3"/>
      <c r="Y737" s="3" t="s">
        <v>9</v>
      </c>
      <c r="Z737" s="3" t="s">
        <v>9</v>
      </c>
      <c r="AA737" s="3" t="s">
        <v>9</v>
      </c>
      <c r="AB737" s="3" t="s">
        <v>9</v>
      </c>
      <c r="AC737" s="3" t="s">
        <v>9</v>
      </c>
      <c r="AD737" s="3"/>
      <c r="AE737" s="3"/>
      <c r="AF737" s="3"/>
      <c r="AG737" s="12">
        <f>COUNTIF(Table13[[#This Row],[Catalogue of the Museum of London Antiquities 1854]:[Illustrations of Roman London 1859]],"=y")</f>
        <v>5</v>
      </c>
      <c r="AH737" s="12" t="str">
        <f>CONCATENATE(Table13[[#This Row],[Surname]],", ",Table13[[#This Row],[First name]])</f>
        <v xml:space="preserve">Society of Antiquaries of London, </v>
      </c>
    </row>
    <row r="738" spans="1:34" hidden="1" x14ac:dyDescent="0.25">
      <c r="A738" s="3" t="s">
        <v>13</v>
      </c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 t="s">
        <v>12</v>
      </c>
      <c r="R738" s="3" t="s">
        <v>2061</v>
      </c>
      <c r="S738" s="3" t="s">
        <v>27</v>
      </c>
      <c r="T738" s="3"/>
      <c r="U738" s="3" t="s">
        <v>13</v>
      </c>
      <c r="V738" s="3"/>
      <c r="W738" s="3"/>
      <c r="X738" s="3"/>
      <c r="Y738" s="3"/>
      <c r="Z738" s="3" t="s">
        <v>9</v>
      </c>
      <c r="AA738" s="3" t="s">
        <v>9</v>
      </c>
      <c r="AB738" s="3" t="s">
        <v>9</v>
      </c>
      <c r="AC738" s="3" t="s">
        <v>9</v>
      </c>
      <c r="AD738" s="3"/>
      <c r="AE738" s="3"/>
      <c r="AF738" s="3" t="s">
        <v>9</v>
      </c>
      <c r="AG738" s="12">
        <f>COUNTIF(Table13[[#This Row],[Catalogue of the Museum of London Antiquities 1854]:[Illustrations of Roman London 1859]],"=y")</f>
        <v>5</v>
      </c>
      <c r="AH738" s="12" t="str">
        <f>CONCATENATE(Table13[[#This Row],[Surname]],", ",Table13[[#This Row],[First name]])</f>
        <v xml:space="preserve">Society of Antiquaries of Newcastle upon Tyne, </v>
      </c>
    </row>
    <row r="739" spans="1:34" hidden="1" x14ac:dyDescent="0.25">
      <c r="A739" s="3" t="s">
        <v>1774</v>
      </c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 t="s">
        <v>1775</v>
      </c>
      <c r="R739" s="3" t="s">
        <v>885</v>
      </c>
      <c r="S739" s="3" t="s">
        <v>211</v>
      </c>
      <c r="T739" s="3"/>
      <c r="U739" s="3" t="s">
        <v>1774</v>
      </c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 t="s">
        <v>9</v>
      </c>
      <c r="AG739" s="12">
        <f>COUNTIF(Table13[[#This Row],[Catalogue of the Museum of London Antiquities 1854]:[Illustrations of Roman London 1859]],"=y")</f>
        <v>1</v>
      </c>
      <c r="AH739" s="12" t="str">
        <f>CONCATENATE(Table13[[#This Row],[Surname]],", ",Table13[[#This Row],[First name]])</f>
        <v xml:space="preserve">Society of Antiquaries of Normandy, </v>
      </c>
    </row>
    <row r="740" spans="1:34" hidden="1" x14ac:dyDescent="0.25">
      <c r="A740" s="3" t="s">
        <v>1776</v>
      </c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 t="s">
        <v>1777</v>
      </c>
      <c r="R740" s="3" t="s">
        <v>1024</v>
      </c>
      <c r="S740" s="3" t="s">
        <v>211</v>
      </c>
      <c r="T740" s="3"/>
      <c r="U740" s="3" t="s">
        <v>1776</v>
      </c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 t="s">
        <v>9</v>
      </c>
      <c r="AG740" s="12">
        <f>COUNTIF(Table13[[#This Row],[Catalogue of the Museum of London Antiquities 1854]:[Illustrations of Roman London 1859]],"=y")</f>
        <v>1</v>
      </c>
      <c r="AH740" s="12" t="str">
        <f>CONCATENATE(Table13[[#This Row],[Surname]],", ",Table13[[#This Row],[First name]])</f>
        <v xml:space="preserve">Society of Antiquaries of Picardy, </v>
      </c>
    </row>
    <row r="741" spans="1:34" hidden="1" x14ac:dyDescent="0.25">
      <c r="A741" s="3" t="s">
        <v>1531</v>
      </c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 t="s">
        <v>33</v>
      </c>
      <c r="R741" s="3" t="s">
        <v>3266</v>
      </c>
      <c r="S741" s="3" t="s">
        <v>34</v>
      </c>
      <c r="T741" s="3"/>
      <c r="U741" s="3" t="s">
        <v>1531</v>
      </c>
      <c r="V741" s="3"/>
      <c r="W741" s="3"/>
      <c r="X741" s="3"/>
      <c r="Y741" s="3"/>
      <c r="Z741" s="3"/>
      <c r="AA741" s="3"/>
      <c r="AB741" s="3" t="s">
        <v>9</v>
      </c>
      <c r="AC741" s="3" t="s">
        <v>9</v>
      </c>
      <c r="AD741" s="3"/>
      <c r="AE741" s="3"/>
      <c r="AF741" s="3"/>
      <c r="AG741" s="12">
        <f>COUNTIF(Table13[[#This Row],[Catalogue of the Museum of London Antiquities 1854]:[Illustrations of Roman London 1859]],"=y")</f>
        <v>2</v>
      </c>
      <c r="AH741" s="12" t="str">
        <f>CONCATENATE(Table13[[#This Row],[Surname]],", ",Table13[[#This Row],[First name]])</f>
        <v xml:space="preserve">Society of Antiquaries of Scotland, </v>
      </c>
    </row>
    <row r="742" spans="1:34" hidden="1" x14ac:dyDescent="0.25">
      <c r="A742" t="s">
        <v>688</v>
      </c>
      <c r="B742" t="s">
        <v>1379</v>
      </c>
      <c r="I742" t="s">
        <v>48</v>
      </c>
      <c r="J742" t="s">
        <v>9</v>
      </c>
      <c r="K742" t="s">
        <v>9</v>
      </c>
      <c r="P742" t="s">
        <v>689</v>
      </c>
      <c r="Q742" t="s">
        <v>690</v>
      </c>
      <c r="R742" s="3" t="s">
        <v>303</v>
      </c>
      <c r="S742" t="s">
        <v>27</v>
      </c>
      <c r="V742" t="s">
        <v>9</v>
      </c>
      <c r="W742" s="3"/>
      <c r="X742" s="3"/>
      <c r="Y742" s="3" t="s">
        <v>9</v>
      </c>
      <c r="Z742" s="3" t="s">
        <v>9</v>
      </c>
      <c r="AA742" s="3" t="s">
        <v>9</v>
      </c>
      <c r="AB742" s="3" t="s">
        <v>9</v>
      </c>
      <c r="AC742" s="3"/>
      <c r="AD742" s="3" t="s">
        <v>9</v>
      </c>
      <c r="AE742" s="3"/>
      <c r="AF742" s="3" t="s">
        <v>9</v>
      </c>
      <c r="AG742" s="12">
        <f>COUNTIF(Table13[[#This Row],[Catalogue of the Museum of London Antiquities 1854]:[Illustrations of Roman London 1859]],"=y")</f>
        <v>7</v>
      </c>
      <c r="AH742" s="12" t="str">
        <f>CONCATENATE(Table13[[#This Row],[Surname]],", ",Table13[[#This Row],[First name]])</f>
        <v>Solly, Samuel Reynolds</v>
      </c>
    </row>
    <row r="743" spans="1:34" hidden="1" x14ac:dyDescent="0.25">
      <c r="A743" s="3" t="s">
        <v>1128</v>
      </c>
      <c r="C743" t="s">
        <v>938</v>
      </c>
      <c r="F743" t="s">
        <v>9</v>
      </c>
      <c r="P743" t="s">
        <v>1129</v>
      </c>
      <c r="Q743" t="s">
        <v>1130</v>
      </c>
      <c r="R743" s="3" t="s">
        <v>68</v>
      </c>
      <c r="S743" t="s">
        <v>27</v>
      </c>
      <c r="W743" s="3"/>
      <c r="X743" s="3"/>
      <c r="Y743" s="3"/>
      <c r="Z743" s="3"/>
      <c r="AA743" s="3"/>
      <c r="AB743" s="3"/>
      <c r="AC743" s="3"/>
      <c r="AD743" s="3" t="s">
        <v>9</v>
      </c>
      <c r="AE743" s="3"/>
      <c r="AF743" s="3"/>
      <c r="AG743" s="12">
        <f>COUNTIF(Table13[[#This Row],[Catalogue of the Museum of London Antiquities 1854]:[Illustrations of Roman London 1859]],"=y")</f>
        <v>1</v>
      </c>
      <c r="AH743" s="12" t="str">
        <f>CONCATENATE(Table13[[#This Row],[Surname]],", ",Table13[[#This Row],[First name]])</f>
        <v xml:space="preserve">Sondes, </v>
      </c>
    </row>
    <row r="744" spans="1:34" hidden="1" x14ac:dyDescent="0.25">
      <c r="A744" s="3" t="s">
        <v>2111</v>
      </c>
      <c r="D744" t="s">
        <v>9</v>
      </c>
      <c r="P744" t="s">
        <v>1250</v>
      </c>
      <c r="Q744" t="s">
        <v>16</v>
      </c>
      <c r="R744" s="3" t="s">
        <v>16</v>
      </c>
      <c r="S744" t="s">
        <v>27</v>
      </c>
      <c r="W744" s="3"/>
      <c r="X744" s="3"/>
      <c r="Y744" s="3"/>
      <c r="Z744" s="3"/>
      <c r="AA744" s="3"/>
      <c r="AB744" s="3"/>
      <c r="AC744" s="3"/>
      <c r="AD744" s="3"/>
      <c r="AE744" s="3"/>
      <c r="AF744" s="3" t="s">
        <v>9</v>
      </c>
      <c r="AG744" s="12">
        <f>COUNTIF(Table13[[#This Row],[Catalogue of the Museum of London Antiquities 1854]:[Illustrations of Roman London 1859]],"=y")</f>
        <v>1</v>
      </c>
      <c r="AH744" s="12" t="str">
        <f>CONCATENATE(Table13[[#This Row],[Surname]],", ",Table13[[#This Row],[First name]])</f>
        <v xml:space="preserve">Sotheby and Wilkinson, </v>
      </c>
    </row>
    <row r="745" spans="1:34" hidden="1" x14ac:dyDescent="0.25">
      <c r="A745" t="s">
        <v>46</v>
      </c>
      <c r="C745" t="s">
        <v>938</v>
      </c>
      <c r="F745" t="s">
        <v>9</v>
      </c>
      <c r="P745" t="s">
        <v>2112</v>
      </c>
      <c r="Q745" t="s">
        <v>1131</v>
      </c>
      <c r="R745" s="3" t="s">
        <v>266</v>
      </c>
      <c r="S745" t="s">
        <v>27</v>
      </c>
      <c r="W745" s="3"/>
      <c r="X745" s="3"/>
      <c r="Y745" s="3"/>
      <c r="Z745" s="3"/>
      <c r="AA745" s="3"/>
      <c r="AB745" s="3"/>
      <c r="AC745" s="3"/>
      <c r="AD745" s="3" t="s">
        <v>9</v>
      </c>
      <c r="AE745" s="3"/>
      <c r="AF745" s="3" t="s">
        <v>9</v>
      </c>
      <c r="AG745" s="12">
        <f>COUNTIF(Table13[[#This Row],[Catalogue of the Museum of London Antiquities 1854]:[Illustrations of Roman London 1859]],"=y")</f>
        <v>2</v>
      </c>
      <c r="AH745" s="12" t="str">
        <f>CONCATENATE(Table13[[#This Row],[Surname]],", ",Table13[[#This Row],[First name]])</f>
        <v xml:space="preserve">Southampton, </v>
      </c>
    </row>
    <row r="746" spans="1:34" hidden="1" x14ac:dyDescent="0.25">
      <c r="A746" t="s">
        <v>691</v>
      </c>
      <c r="B746" t="s">
        <v>692</v>
      </c>
      <c r="J746" t="s">
        <v>9</v>
      </c>
      <c r="P746" t="s">
        <v>693</v>
      </c>
      <c r="Q746" t="s">
        <v>16</v>
      </c>
      <c r="R746" s="3" t="s">
        <v>16</v>
      </c>
      <c r="S746" t="s">
        <v>27</v>
      </c>
      <c r="V746" t="s">
        <v>9</v>
      </c>
      <c r="W746" s="3"/>
      <c r="X746" s="3"/>
      <c r="Y746" s="3"/>
      <c r="Z746" s="3"/>
      <c r="AA746" s="3"/>
      <c r="AB746" s="3"/>
      <c r="AC746" s="3"/>
      <c r="AD746" s="3" t="s">
        <v>9</v>
      </c>
      <c r="AE746" s="3"/>
      <c r="AF746" s="3"/>
      <c r="AG746" s="12">
        <f>COUNTIF(Table13[[#This Row],[Catalogue of the Museum of London Antiquities 1854]:[Illustrations of Roman London 1859]],"=y")</f>
        <v>2</v>
      </c>
      <c r="AH746" s="12" t="str">
        <f>CONCATENATE(Table13[[#This Row],[Surname]],", ",Table13[[#This Row],[First name]])</f>
        <v>Southby, Thomas Hayward</v>
      </c>
    </row>
    <row r="747" spans="1:34" hidden="1" x14ac:dyDescent="0.25">
      <c r="A747" t="s">
        <v>694</v>
      </c>
      <c r="B747" t="s">
        <v>29</v>
      </c>
      <c r="C747" t="s">
        <v>2113</v>
      </c>
      <c r="P747" t="s">
        <v>1519</v>
      </c>
      <c r="Q747" t="s">
        <v>607</v>
      </c>
      <c r="R747" s="3" t="s">
        <v>608</v>
      </c>
      <c r="S747" t="s">
        <v>27</v>
      </c>
      <c r="T747" t="s">
        <v>9</v>
      </c>
      <c r="V747" t="s">
        <v>9</v>
      </c>
      <c r="W747" s="3"/>
      <c r="X747" s="3"/>
      <c r="Y747" s="3" t="s">
        <v>9</v>
      </c>
      <c r="Z747" s="3" t="s">
        <v>9</v>
      </c>
      <c r="AA747" s="3" t="s">
        <v>9</v>
      </c>
      <c r="AB747" s="3" t="s">
        <v>9</v>
      </c>
      <c r="AC747" s="3"/>
      <c r="AD747" s="3" t="s">
        <v>9</v>
      </c>
      <c r="AE747" s="3"/>
      <c r="AF747" s="3" t="s">
        <v>9</v>
      </c>
      <c r="AG747" s="12">
        <f>COUNTIF(Table13[[#This Row],[Catalogue of the Museum of London Antiquities 1854]:[Illustrations of Roman London 1859]],"=y")</f>
        <v>7</v>
      </c>
      <c r="AH747" s="12" t="str">
        <f>CONCATENATE(Table13[[#This Row],[Surname]],", ",Table13[[#This Row],[First name]])</f>
        <v>Spence, Charles</v>
      </c>
    </row>
    <row r="748" spans="1:34" hidden="1" x14ac:dyDescent="0.25">
      <c r="A748" t="s">
        <v>694</v>
      </c>
      <c r="B748" t="s">
        <v>81</v>
      </c>
      <c r="P748" t="s">
        <v>1598</v>
      </c>
      <c r="Q748" t="s">
        <v>1599</v>
      </c>
      <c r="R748" s="3" t="s">
        <v>2061</v>
      </c>
      <c r="S748" t="s">
        <v>27</v>
      </c>
      <c r="W748" s="3"/>
      <c r="X748" s="3"/>
      <c r="Y748" s="3"/>
      <c r="Z748" s="3"/>
      <c r="AA748" s="3"/>
      <c r="AB748" s="3" t="s">
        <v>9</v>
      </c>
      <c r="AC748" s="3" t="s">
        <v>9</v>
      </c>
      <c r="AD748" s="3"/>
      <c r="AE748" s="3"/>
      <c r="AF748" s="3"/>
      <c r="AG748" s="12">
        <f>COUNTIF(Table13[[#This Row],[Catalogue of the Museum of London Antiquities 1854]:[Illustrations of Roman London 1859]],"=y")</f>
        <v>2</v>
      </c>
      <c r="AH748" s="12" t="str">
        <f>CONCATENATE(Table13[[#This Row],[Surname]],", ",Table13[[#This Row],[First name]])</f>
        <v>Spence, Robert</v>
      </c>
    </row>
    <row r="749" spans="1:34" x14ac:dyDescent="0.25">
      <c r="A749" t="s">
        <v>1381</v>
      </c>
      <c r="B749" t="s">
        <v>196</v>
      </c>
      <c r="C749" t="s">
        <v>24</v>
      </c>
      <c r="E749" t="s">
        <v>9</v>
      </c>
      <c r="P749" t="s">
        <v>1382</v>
      </c>
      <c r="Q749" t="s">
        <v>179</v>
      </c>
      <c r="R749" s="3" t="s">
        <v>185</v>
      </c>
      <c r="S749" t="s">
        <v>27</v>
      </c>
      <c r="W749" s="3"/>
      <c r="X749" s="3"/>
      <c r="Y749" s="3" t="s">
        <v>9</v>
      </c>
      <c r="Z749" s="3"/>
      <c r="AA749" s="3"/>
      <c r="AB749" s="3"/>
      <c r="AC749" s="3"/>
      <c r="AD749" s="3"/>
      <c r="AE749" s="3"/>
      <c r="AF749" s="3"/>
      <c r="AG749" s="12">
        <f>COUNTIF(Table13[[#This Row],[Catalogue of the Museum of London Antiquities 1854]:[Illustrations of Roman London 1859]],"=y")</f>
        <v>1</v>
      </c>
      <c r="AH749" s="12" t="str">
        <f>CONCATENATE(Table13[[#This Row],[Surname]],", ",Table13[[#This Row],[First name]])</f>
        <v>Spurrell, Frederick</v>
      </c>
    </row>
    <row r="750" spans="1:34" x14ac:dyDescent="0.25">
      <c r="A750" t="s">
        <v>1709</v>
      </c>
      <c r="B750" t="s">
        <v>11</v>
      </c>
      <c r="C750" t="s">
        <v>2211</v>
      </c>
      <c r="E750" t="s">
        <v>9</v>
      </c>
      <c r="I750" s="3" t="s">
        <v>48</v>
      </c>
      <c r="L750" t="s">
        <v>9</v>
      </c>
      <c r="P750" t="s">
        <v>2114</v>
      </c>
      <c r="Q750" t="s">
        <v>548</v>
      </c>
      <c r="R750" s="3" t="s">
        <v>3252</v>
      </c>
      <c r="S750" t="s">
        <v>27</v>
      </c>
      <c r="W750" s="3"/>
      <c r="X750" s="3"/>
      <c r="Y750" s="3"/>
      <c r="Z750" s="3"/>
      <c r="AA750" s="3"/>
      <c r="AB750" s="3"/>
      <c r="AC750" s="3" t="s">
        <v>9</v>
      </c>
      <c r="AD750" s="3"/>
      <c r="AE750" s="3"/>
      <c r="AF750" s="3" t="s">
        <v>9</v>
      </c>
      <c r="AG750" s="12">
        <f>COUNTIF(Table13[[#This Row],[Catalogue of the Museum of London Antiquities 1854]:[Illustrations of Roman London 1859]],"=y")</f>
        <v>2</v>
      </c>
      <c r="AH750" s="12" t="str">
        <f>CONCATENATE(Table13[[#This Row],[Surname]],", ",Table13[[#This Row],[First name]])</f>
        <v>Stacye, John</v>
      </c>
    </row>
    <row r="751" spans="1:34" hidden="1" x14ac:dyDescent="0.25">
      <c r="A751" t="s">
        <v>1132</v>
      </c>
      <c r="B751" t="s">
        <v>11</v>
      </c>
      <c r="P751" t="s">
        <v>1133</v>
      </c>
      <c r="Q751" t="s">
        <v>16</v>
      </c>
      <c r="R751" s="3" t="s">
        <v>16</v>
      </c>
      <c r="S751" t="s">
        <v>27</v>
      </c>
      <c r="W751" s="3"/>
      <c r="X751" s="3"/>
      <c r="Y751" s="3"/>
      <c r="Z751" s="3"/>
      <c r="AA751" s="3"/>
      <c r="AB751" s="3"/>
      <c r="AC751" s="3"/>
      <c r="AD751" s="3" t="s">
        <v>9</v>
      </c>
      <c r="AE751" s="3"/>
      <c r="AF751" s="3"/>
      <c r="AG751" s="12">
        <f>COUNTIF(Table13[[#This Row],[Catalogue of the Museum of London Antiquities 1854]:[Illustrations of Roman London 1859]],"=y")</f>
        <v>1</v>
      </c>
      <c r="AH751" s="12" t="str">
        <f>CONCATENATE(Table13[[#This Row],[Surname]],", ",Table13[[#This Row],[First name]])</f>
        <v>St Barbe, John</v>
      </c>
    </row>
    <row r="752" spans="1:34" hidden="1" x14ac:dyDescent="0.25">
      <c r="A752" t="s">
        <v>1254</v>
      </c>
      <c r="B752" t="s">
        <v>284</v>
      </c>
      <c r="Q752" t="s">
        <v>1255</v>
      </c>
      <c r="R752" s="3" t="s">
        <v>26</v>
      </c>
      <c r="S752" t="s">
        <v>27</v>
      </c>
      <c r="W752" s="3" t="s">
        <v>9</v>
      </c>
      <c r="X752" s="3"/>
      <c r="Y752" s="3"/>
      <c r="Z752" s="3"/>
      <c r="AA752" s="3"/>
      <c r="AB752" s="3"/>
      <c r="AC752" s="3"/>
      <c r="AD752" s="3"/>
      <c r="AE752" s="3"/>
      <c r="AF752" s="3"/>
      <c r="AG752" s="12">
        <f>COUNTIF(Table13[[#This Row],[Catalogue of the Museum of London Antiquities 1854]:[Illustrations of Roman London 1859]],"=y")</f>
        <v>1</v>
      </c>
      <c r="AH752" s="12" t="str">
        <f>CONCATENATE(Table13[[#This Row],[Surname]],", ",Table13[[#This Row],[First name]])</f>
        <v>St John Baker, Anthony</v>
      </c>
    </row>
    <row r="753" spans="1:34" hidden="1" x14ac:dyDescent="0.25">
      <c r="A753" t="s">
        <v>695</v>
      </c>
      <c r="B753" t="s">
        <v>696</v>
      </c>
      <c r="C753" t="s">
        <v>335</v>
      </c>
      <c r="Q753" t="s">
        <v>697</v>
      </c>
      <c r="R753" s="3" t="s">
        <v>388</v>
      </c>
      <c r="S753" t="s">
        <v>27</v>
      </c>
      <c r="V753" t="s">
        <v>9</v>
      </c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12">
        <f>COUNTIF(Table13[[#This Row],[Catalogue of the Museum of London Antiquities 1854]:[Illustrations of Roman London 1859]],"=y")</f>
        <v>1</v>
      </c>
      <c r="AH753" s="12" t="str">
        <f>CONCATENATE(Table13[[#This Row],[Surname]],", ",Table13[[#This Row],[First name]])</f>
        <v>Stackhouse, Acton</v>
      </c>
    </row>
    <row r="754" spans="1:34" x14ac:dyDescent="0.25">
      <c r="A754" t="s">
        <v>1753</v>
      </c>
      <c r="B754" t="s">
        <v>173</v>
      </c>
      <c r="C754" t="s">
        <v>24</v>
      </c>
      <c r="E754" t="s">
        <v>9</v>
      </c>
      <c r="I754" t="s">
        <v>48</v>
      </c>
      <c r="P754" t="s">
        <v>1754</v>
      </c>
      <c r="Q754" t="s">
        <v>1637</v>
      </c>
      <c r="R754" s="3" t="s">
        <v>3253</v>
      </c>
      <c r="S754" t="s">
        <v>27</v>
      </c>
      <c r="W754" s="3"/>
      <c r="X754" s="3"/>
      <c r="Y754" s="3"/>
      <c r="Z754" s="3"/>
      <c r="AA754" s="3"/>
      <c r="AB754" s="3"/>
      <c r="AC754" s="3"/>
      <c r="AD754" s="3"/>
      <c r="AE754" s="3" t="s">
        <v>9</v>
      </c>
      <c r="AF754" s="3"/>
      <c r="AG754" s="12">
        <f>COUNTIF(Table13[[#This Row],[Catalogue of the Museum of London Antiquities 1854]:[Illustrations of Roman London 1859]],"=y")</f>
        <v>1</v>
      </c>
      <c r="AH754" s="12" t="str">
        <f>CONCATENATE(Table13[[#This Row],[Surname]],", ",Table13[[#This Row],[First name]])</f>
        <v>Stead, Alfred</v>
      </c>
    </row>
    <row r="755" spans="1:34" hidden="1" x14ac:dyDescent="0.25">
      <c r="A755" t="s">
        <v>1383</v>
      </c>
      <c r="B755" t="s">
        <v>965</v>
      </c>
      <c r="Q755" t="s">
        <v>755</v>
      </c>
      <c r="R755" s="3" t="s">
        <v>26</v>
      </c>
      <c r="S755" t="s">
        <v>27</v>
      </c>
      <c r="W755" s="3"/>
      <c r="X755" s="3"/>
      <c r="Y755" s="3" t="s">
        <v>9</v>
      </c>
      <c r="Z755" s="3"/>
      <c r="AA755" s="3"/>
      <c r="AB755" s="3"/>
      <c r="AC755" s="3"/>
      <c r="AD755" s="3"/>
      <c r="AE755" s="3"/>
      <c r="AF755" s="3"/>
      <c r="AG755" s="12">
        <f>COUNTIF(Table13[[#This Row],[Catalogue of the Museum of London Antiquities 1854]:[Illustrations of Roman London 1859]],"=y")</f>
        <v>1</v>
      </c>
      <c r="AH755" s="12" t="str">
        <f>CONCATENATE(Table13[[#This Row],[Surname]],", ",Table13[[#This Row],[First name]])</f>
        <v>Steele, Stephen</v>
      </c>
    </row>
    <row r="756" spans="1:34" x14ac:dyDescent="0.25">
      <c r="A756" t="s">
        <v>698</v>
      </c>
      <c r="C756" t="s">
        <v>699</v>
      </c>
      <c r="E756" t="s">
        <v>9</v>
      </c>
      <c r="Q756" t="s">
        <v>644</v>
      </c>
      <c r="R756" s="3" t="s">
        <v>608</v>
      </c>
      <c r="S756" t="s">
        <v>27</v>
      </c>
      <c r="V756" t="s">
        <v>9</v>
      </c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12">
        <f>COUNTIF(Table13[[#This Row],[Catalogue of the Museum of London Antiquities 1854]:[Illustrations of Roman London 1859]],"=y")</f>
        <v>1</v>
      </c>
      <c r="AH756" s="12" t="str">
        <f>CONCATENATE(Table13[[#This Row],[Surname]],", ",Table13[[#This Row],[First name]])</f>
        <v xml:space="preserve">Stephens, </v>
      </c>
    </row>
    <row r="757" spans="1:34" hidden="1" x14ac:dyDescent="0.25">
      <c r="A757" t="s">
        <v>1384</v>
      </c>
      <c r="B757" t="s">
        <v>1385</v>
      </c>
      <c r="C757" t="s">
        <v>1325</v>
      </c>
      <c r="Q757" t="s">
        <v>454</v>
      </c>
      <c r="R757" s="3" t="s">
        <v>63</v>
      </c>
      <c r="S757" t="s">
        <v>27</v>
      </c>
      <c r="W757" s="3"/>
      <c r="X757" s="3"/>
      <c r="Y757" s="3" t="s">
        <v>9</v>
      </c>
      <c r="Z757" s="3" t="s">
        <v>9</v>
      </c>
      <c r="AA757" s="3" t="s">
        <v>9</v>
      </c>
      <c r="AB757" s="3" t="s">
        <v>9</v>
      </c>
      <c r="AC757" s="3"/>
      <c r="AD757" s="3"/>
      <c r="AE757" s="3"/>
      <c r="AF757" s="3"/>
      <c r="AG757" s="12">
        <f>COUNTIF(Table13[[#This Row],[Catalogue of the Museum of London Antiquities 1854]:[Illustrations of Roman London 1859]],"=y")</f>
        <v>4</v>
      </c>
      <c r="AH757" s="12" t="str">
        <f>CONCATENATE(Table13[[#This Row],[Surname]],", ",Table13[[#This Row],[First name]])</f>
        <v>Stevens, Henry J</v>
      </c>
    </row>
    <row r="758" spans="1:34" hidden="1" x14ac:dyDescent="0.25">
      <c r="A758" t="s">
        <v>700</v>
      </c>
      <c r="B758" t="s">
        <v>125</v>
      </c>
      <c r="Q758" t="s">
        <v>92</v>
      </c>
      <c r="R758" s="3" t="s">
        <v>68</v>
      </c>
      <c r="S758" t="s">
        <v>27</v>
      </c>
      <c r="W758" s="3"/>
      <c r="X758" s="3"/>
      <c r="Y758" s="3"/>
      <c r="Z758" s="3"/>
      <c r="AA758" s="3"/>
      <c r="AB758" s="3" t="s">
        <v>9</v>
      </c>
      <c r="AC758" s="3" t="s">
        <v>9</v>
      </c>
      <c r="AD758" s="3"/>
      <c r="AE758" s="3"/>
      <c r="AF758" s="3"/>
      <c r="AG758" s="12">
        <f>COUNTIF(Table13[[#This Row],[Catalogue of the Museum of London Antiquities 1854]:[Illustrations of Roman London 1859]],"=y")</f>
        <v>2</v>
      </c>
      <c r="AH758" s="12" t="str">
        <f>CONCATENATE(Table13[[#This Row],[Surname]],", ",Table13[[#This Row],[First name]])</f>
        <v>Stevenson, Henry</v>
      </c>
    </row>
    <row r="759" spans="1:34" hidden="1" x14ac:dyDescent="0.25">
      <c r="A759" s="3" t="s">
        <v>700</v>
      </c>
      <c r="B759" s="3" t="s">
        <v>701</v>
      </c>
      <c r="C759" s="3"/>
      <c r="D759" s="3" t="s">
        <v>9</v>
      </c>
      <c r="E759" s="3"/>
      <c r="F759" s="3"/>
      <c r="G759" s="3"/>
      <c r="H759" s="3"/>
      <c r="I759" s="3"/>
      <c r="J759" s="3" t="s">
        <v>9</v>
      </c>
      <c r="K759" s="3"/>
      <c r="L759" s="3"/>
      <c r="M759" s="3"/>
      <c r="N759" s="3"/>
      <c r="O759" s="3"/>
      <c r="P759" s="3"/>
      <c r="Q759" s="3" t="s">
        <v>92</v>
      </c>
      <c r="R759" s="3" t="s">
        <v>68</v>
      </c>
      <c r="S759" s="3" t="s">
        <v>27</v>
      </c>
      <c r="T759" s="3"/>
      <c r="U759" s="3"/>
      <c r="V759" s="3" t="s">
        <v>9</v>
      </c>
      <c r="W759" s="3"/>
      <c r="X759" s="3"/>
      <c r="Y759" s="3" t="s">
        <v>9</v>
      </c>
      <c r="Z759" s="3"/>
      <c r="AA759" s="3"/>
      <c r="AB759" s="3"/>
      <c r="AC759" s="3"/>
      <c r="AD759" s="3"/>
      <c r="AE759" s="3" t="s">
        <v>9</v>
      </c>
      <c r="AF759" s="3"/>
      <c r="AG759" s="12">
        <f>COUNTIF(Table13[[#This Row],[Catalogue of the Museum of London Antiquities 1854]:[Illustrations of Roman London 1859]],"=y")</f>
        <v>3</v>
      </c>
      <c r="AH759" s="12" t="str">
        <f>CONCATENATE(Table13[[#This Row],[Surname]],", ",Table13[[#This Row],[First name]])</f>
        <v>Stevenson, Seth William</v>
      </c>
    </row>
    <row r="760" spans="1:34" x14ac:dyDescent="0.25">
      <c r="A760" t="s">
        <v>2115</v>
      </c>
      <c r="B760" t="s">
        <v>7</v>
      </c>
      <c r="C760" t="s">
        <v>24</v>
      </c>
      <c r="E760" t="s">
        <v>9</v>
      </c>
      <c r="P760" t="s">
        <v>2116</v>
      </c>
      <c r="Q760" t="s">
        <v>2117</v>
      </c>
      <c r="R760" s="3" t="s">
        <v>3252</v>
      </c>
      <c r="S760" t="s">
        <v>27</v>
      </c>
      <c r="W760" s="3"/>
      <c r="X760" s="3"/>
      <c r="Y760" s="3"/>
      <c r="Z760" s="3"/>
      <c r="AA760" s="3"/>
      <c r="AB760" s="3"/>
      <c r="AC760" s="3"/>
      <c r="AD760" s="3"/>
      <c r="AE760" s="3"/>
      <c r="AF760" s="3" t="s">
        <v>9</v>
      </c>
      <c r="AG760" s="12">
        <f>COUNTIF(Table13[[#This Row],[Catalogue of the Museum of London Antiquities 1854]:[Illustrations of Roman London 1859]],"=y")</f>
        <v>1</v>
      </c>
      <c r="AH760" s="12" t="str">
        <f>CONCATENATE(Table13[[#This Row],[Surname]],", ",Table13[[#This Row],[First name]])</f>
        <v>Stillingfleet, Edward</v>
      </c>
    </row>
    <row r="761" spans="1:34" hidden="1" x14ac:dyDescent="0.25">
      <c r="A761" t="s">
        <v>1134</v>
      </c>
      <c r="B761" t="s">
        <v>7</v>
      </c>
      <c r="P761" t="s">
        <v>1135</v>
      </c>
      <c r="Q761" t="s">
        <v>16</v>
      </c>
      <c r="R761" s="3" t="s">
        <v>16</v>
      </c>
      <c r="S761" t="s">
        <v>27</v>
      </c>
      <c r="W761" s="3"/>
      <c r="X761" s="3"/>
      <c r="Y761" s="3"/>
      <c r="Z761" s="3"/>
      <c r="AA761" s="3"/>
      <c r="AB761" s="3"/>
      <c r="AC761" s="3"/>
      <c r="AD761" s="3" t="s">
        <v>9</v>
      </c>
      <c r="AE761" s="3"/>
      <c r="AF761" s="3"/>
      <c r="AG761" s="12">
        <f>COUNTIF(Table13[[#This Row],[Catalogue of the Museum of London Antiquities 1854]:[Illustrations of Roman London 1859]],"=y")</f>
        <v>1</v>
      </c>
      <c r="AH761" s="12" t="str">
        <f>CONCATENATE(Table13[[#This Row],[Surname]],", ",Table13[[#This Row],[First name]])</f>
        <v>Stock, Edward</v>
      </c>
    </row>
    <row r="762" spans="1:34" hidden="1" x14ac:dyDescent="0.25">
      <c r="A762" t="s">
        <v>1242</v>
      </c>
      <c r="B762" t="s">
        <v>125</v>
      </c>
      <c r="J762" t="s">
        <v>9</v>
      </c>
      <c r="P762" t="s">
        <v>380</v>
      </c>
      <c r="Q762" t="s">
        <v>16</v>
      </c>
      <c r="R762" s="3" t="s">
        <v>16</v>
      </c>
      <c r="S762" t="s">
        <v>27</v>
      </c>
      <c r="W762" s="3" t="s">
        <v>9</v>
      </c>
      <c r="X762" s="3"/>
      <c r="Y762" s="3"/>
      <c r="Z762" s="3"/>
      <c r="AA762" s="3"/>
      <c r="AB762" s="3"/>
      <c r="AC762" s="3"/>
      <c r="AD762" s="3"/>
      <c r="AE762" s="3"/>
      <c r="AF762" s="3"/>
      <c r="AG762" s="12">
        <f>COUNTIF(Table13[[#This Row],[Catalogue of the Museum of London Antiquities 1854]:[Illustrations of Roman London 1859]],"=y")</f>
        <v>1</v>
      </c>
      <c r="AH762" s="12" t="str">
        <f>CONCATENATE(Table13[[#This Row],[Surname]],", ",Table13[[#This Row],[First name]])</f>
        <v>Stothard, Henry</v>
      </c>
    </row>
    <row r="763" spans="1:34" x14ac:dyDescent="0.25">
      <c r="A763" t="s">
        <v>1136</v>
      </c>
      <c r="B763" t="s">
        <v>1137</v>
      </c>
      <c r="C763" t="s">
        <v>1138</v>
      </c>
      <c r="E763" t="s">
        <v>9</v>
      </c>
      <c r="I763" t="s">
        <v>48</v>
      </c>
      <c r="Q763" t="s">
        <v>136</v>
      </c>
      <c r="R763" s="3" t="s">
        <v>26</v>
      </c>
      <c r="S763" t="s">
        <v>27</v>
      </c>
      <c r="W763" s="3"/>
      <c r="X763" s="3"/>
      <c r="Y763" s="3"/>
      <c r="Z763" s="3"/>
      <c r="AA763" s="3"/>
      <c r="AB763" s="3"/>
      <c r="AC763" s="3"/>
      <c r="AD763" s="3" t="s">
        <v>9</v>
      </c>
      <c r="AE763" s="3"/>
      <c r="AF763" s="3"/>
      <c r="AG763" s="12">
        <f>COUNTIF(Table13[[#This Row],[Catalogue of the Museum of London Antiquities 1854]:[Illustrations of Roman London 1859]],"=y")</f>
        <v>1</v>
      </c>
      <c r="AH763" s="12" t="str">
        <f>CONCATENATE(Table13[[#This Row],[Surname]],", ",Table13[[#This Row],[First name]])</f>
        <v>Stratton, Joshua</v>
      </c>
    </row>
    <row r="764" spans="1:34" hidden="1" x14ac:dyDescent="0.25">
      <c r="A764" s="3" t="s">
        <v>656</v>
      </c>
      <c r="B764" s="3"/>
      <c r="C764" s="3" t="s">
        <v>2231</v>
      </c>
      <c r="D764" s="3" t="s">
        <v>9</v>
      </c>
      <c r="E764" s="3"/>
      <c r="F764" s="3" t="s">
        <v>9</v>
      </c>
      <c r="G764" s="3"/>
      <c r="H764" s="3"/>
      <c r="I764" s="3" t="s">
        <v>585</v>
      </c>
      <c r="J764" s="3" t="s">
        <v>9</v>
      </c>
      <c r="K764" s="3"/>
      <c r="L764" s="3"/>
      <c r="M764" s="3"/>
      <c r="N764" s="3"/>
      <c r="O764" s="3"/>
      <c r="P764" s="3" t="s">
        <v>657</v>
      </c>
      <c r="Q764" s="3" t="s">
        <v>16</v>
      </c>
      <c r="R764" s="3" t="s">
        <v>16</v>
      </c>
      <c r="S764" s="3" t="s">
        <v>27</v>
      </c>
      <c r="T764" s="3"/>
      <c r="U764" s="3"/>
      <c r="V764" s="3" t="s">
        <v>9</v>
      </c>
      <c r="W764" s="3"/>
      <c r="X764" s="3"/>
      <c r="Y764" s="3" t="s">
        <v>9</v>
      </c>
      <c r="Z764" s="3" t="s">
        <v>9</v>
      </c>
      <c r="AA764" s="3"/>
      <c r="AB764" s="3"/>
      <c r="AC764" s="3"/>
      <c r="AD764" s="3"/>
      <c r="AE764" s="3" t="s">
        <v>9</v>
      </c>
      <c r="AF764" s="3"/>
      <c r="AG764" s="12">
        <f>COUNTIF(Table13[[#This Row],[Catalogue of the Museum of London Antiquities 1854]:[Illustrations of Roman London 1859]],"=y")</f>
        <v>4</v>
      </c>
      <c r="AH764" s="12" t="str">
        <f>CONCATENATE(Table13[[#This Row],[Surname]],", ",Table13[[#This Row],[First name]])</f>
        <v xml:space="preserve">Strangford, </v>
      </c>
    </row>
    <row r="765" spans="1:34" hidden="1" x14ac:dyDescent="0.25">
      <c r="A765" s="3" t="s">
        <v>2118</v>
      </c>
      <c r="B765" s="3"/>
      <c r="C765" s="3" t="s">
        <v>369</v>
      </c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 t="s">
        <v>2119</v>
      </c>
      <c r="Q765" s="3" t="s">
        <v>454</v>
      </c>
      <c r="R765" s="3" t="s">
        <v>63</v>
      </c>
      <c r="S765" s="3" t="s">
        <v>27</v>
      </c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 t="s">
        <v>9</v>
      </c>
      <c r="AG765" s="12">
        <f>COUNTIF(Table13[[#This Row],[Catalogue of the Museum of London Antiquities 1854]:[Illustrations of Roman London 1859]],"=y")</f>
        <v>1</v>
      </c>
      <c r="AH765" s="12" t="str">
        <f>CONCATENATE(Table13[[#This Row],[Surname]],", ",Table13[[#This Row],[First name]])</f>
        <v xml:space="preserve">Strutt, </v>
      </c>
    </row>
    <row r="766" spans="1:34" hidden="1" x14ac:dyDescent="0.25">
      <c r="A766" s="3" t="s">
        <v>706</v>
      </c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 t="s">
        <v>128</v>
      </c>
      <c r="S766" s="3" t="s">
        <v>27</v>
      </c>
      <c r="T766" s="3"/>
      <c r="U766" s="3" t="s">
        <v>706</v>
      </c>
      <c r="V766" s="3" t="s">
        <v>9</v>
      </c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12">
        <f>COUNTIF(Table13[[#This Row],[Catalogue of the Museum of London Antiquities 1854]:[Illustrations of Roman London 1859]],"=y")</f>
        <v>1</v>
      </c>
      <c r="AH766" s="12" t="str">
        <f>CONCATENATE(Table13[[#This Row],[Surname]],", ",Table13[[#This Row],[First name]])</f>
        <v xml:space="preserve">Suffolk Institute of Archaeology and Natural History, </v>
      </c>
    </row>
    <row r="767" spans="1:34" hidden="1" x14ac:dyDescent="0.25">
      <c r="A767" t="s">
        <v>702</v>
      </c>
      <c r="B767" t="s">
        <v>501</v>
      </c>
      <c r="C767" t="s">
        <v>76</v>
      </c>
      <c r="J767" t="s">
        <v>9</v>
      </c>
      <c r="K767" t="s">
        <v>9</v>
      </c>
      <c r="Q767" t="s">
        <v>703</v>
      </c>
      <c r="R767" s="3" t="s">
        <v>2061</v>
      </c>
      <c r="S767" t="s">
        <v>27</v>
      </c>
      <c r="V767" t="s">
        <v>9</v>
      </c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12">
        <f>COUNTIF(Table13[[#This Row],[Catalogue of the Museum of London Antiquities 1854]:[Illustrations of Roman London 1859]],"=y")</f>
        <v>1</v>
      </c>
      <c r="AH767" s="12" t="str">
        <f>CONCATENATE(Table13[[#This Row],[Surname]],", ",Table13[[#This Row],[First name]])</f>
        <v>Swinburne, John Edward</v>
      </c>
    </row>
    <row r="768" spans="1:34" hidden="1" x14ac:dyDescent="0.25">
      <c r="A768" t="s">
        <v>704</v>
      </c>
      <c r="B768" t="s">
        <v>125</v>
      </c>
      <c r="P768" t="s">
        <v>705</v>
      </c>
      <c r="Q768" t="s">
        <v>16</v>
      </c>
      <c r="R768" s="3" t="s">
        <v>16</v>
      </c>
      <c r="S768" t="s">
        <v>27</v>
      </c>
      <c r="V768" t="s">
        <v>9</v>
      </c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12">
        <f>COUNTIF(Table13[[#This Row],[Catalogue of the Museum of London Antiquities 1854]:[Illustrations of Roman London 1859]],"=y")</f>
        <v>1</v>
      </c>
      <c r="AH768" s="12" t="str">
        <f>CONCATENATE(Table13[[#This Row],[Surname]],", ",Table13[[#This Row],[First name]])</f>
        <v>Sye, Henry</v>
      </c>
    </row>
    <row r="769" spans="1:34" hidden="1" x14ac:dyDescent="0.25">
      <c r="A769" t="s">
        <v>2120</v>
      </c>
      <c r="C769" t="s">
        <v>484</v>
      </c>
      <c r="K769" t="s">
        <v>9</v>
      </c>
      <c r="P769" t="s">
        <v>2121</v>
      </c>
      <c r="Q769" t="s">
        <v>16</v>
      </c>
      <c r="R769" s="3" t="s">
        <v>16</v>
      </c>
      <c r="S769" t="s">
        <v>27</v>
      </c>
      <c r="W769" s="3"/>
      <c r="X769" s="3"/>
      <c r="Y769" s="3"/>
      <c r="Z769" s="3"/>
      <c r="AA769" s="3"/>
      <c r="AB769" s="3"/>
      <c r="AC769" s="3"/>
      <c r="AD769" s="3"/>
      <c r="AE769" s="3"/>
      <c r="AF769" s="3" t="s">
        <v>9</v>
      </c>
      <c r="AG769" s="12">
        <f>COUNTIF(Table13[[#This Row],[Catalogue of the Museum of London Antiquities 1854]:[Illustrations of Roman London 1859]],"=y")</f>
        <v>1</v>
      </c>
      <c r="AH769" s="12" t="str">
        <f>CONCATENATE(Table13[[#This Row],[Surname]],", ",Table13[[#This Row],[First name]])</f>
        <v xml:space="preserve">Sykes, </v>
      </c>
    </row>
    <row r="770" spans="1:34" hidden="1" x14ac:dyDescent="0.25">
      <c r="A770" s="3" t="s">
        <v>1386</v>
      </c>
      <c r="B770" s="3" t="s">
        <v>1387</v>
      </c>
      <c r="C770" s="3"/>
      <c r="D770" s="3" t="s">
        <v>9</v>
      </c>
      <c r="E770" s="3"/>
      <c r="F770" s="3"/>
      <c r="G770" s="3"/>
      <c r="H770" s="3"/>
      <c r="I770" s="3" t="s">
        <v>73</v>
      </c>
      <c r="J770" s="3"/>
      <c r="K770" s="3"/>
      <c r="L770" s="3"/>
      <c r="M770" s="3"/>
      <c r="N770" s="3"/>
      <c r="O770" s="3"/>
      <c r="P770" s="3" t="s">
        <v>1388</v>
      </c>
      <c r="Q770" s="3" t="s">
        <v>779</v>
      </c>
      <c r="R770" s="3" t="s">
        <v>169</v>
      </c>
      <c r="S770" s="3" t="s">
        <v>27</v>
      </c>
      <c r="T770" s="3"/>
      <c r="U770" s="3"/>
      <c r="V770" s="3"/>
      <c r="W770" s="3"/>
      <c r="X770" s="3"/>
      <c r="Y770" s="3" t="s">
        <v>9</v>
      </c>
      <c r="Z770" s="3" t="s">
        <v>9</v>
      </c>
      <c r="AA770" s="3" t="s">
        <v>9</v>
      </c>
      <c r="AB770" s="3"/>
      <c r="AC770" s="3"/>
      <c r="AD770" s="3"/>
      <c r="AE770" s="3"/>
      <c r="AF770" s="3"/>
      <c r="AG770" s="12">
        <f>COUNTIF(Table13[[#This Row],[Catalogue of the Museum of London Antiquities 1854]:[Illustrations of Roman London 1859]],"=y")</f>
        <v>3</v>
      </c>
      <c r="AH770" s="12" t="str">
        <f>CONCATENATE(Table13[[#This Row],[Surname]],", ",Table13[[#This Row],[First name]])</f>
        <v>Symonds, John Addington</v>
      </c>
    </row>
    <row r="771" spans="1:34" hidden="1" x14ac:dyDescent="0.25">
      <c r="A771" s="3" t="s">
        <v>1139</v>
      </c>
      <c r="B771" s="3" t="s">
        <v>1140</v>
      </c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 t="s">
        <v>1141</v>
      </c>
      <c r="R771" s="3" t="s">
        <v>26</v>
      </c>
      <c r="S771" s="3" t="s">
        <v>27</v>
      </c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 t="s">
        <v>9</v>
      </c>
      <c r="AE771" s="3"/>
      <c r="AF771" s="3"/>
      <c r="AG771" s="12">
        <f>COUNTIF(Table13[[#This Row],[Catalogue of the Museum of London Antiquities 1854]:[Illustrations of Roman London 1859]],"=y")</f>
        <v>1</v>
      </c>
      <c r="AH771" s="12" t="str">
        <f>CONCATENATE(Table13[[#This Row],[Surname]],", ",Table13[[#This Row],[First name]])</f>
        <v>Talbot, J S G</v>
      </c>
    </row>
    <row r="772" spans="1:34" hidden="1" x14ac:dyDescent="0.25">
      <c r="A772" s="3" t="s">
        <v>1389</v>
      </c>
      <c r="B772" s="3"/>
      <c r="C772" s="3" t="s">
        <v>1390</v>
      </c>
      <c r="D772" s="3" t="s">
        <v>9</v>
      </c>
      <c r="E772" s="3"/>
      <c r="F772" s="3" t="s">
        <v>9</v>
      </c>
      <c r="G772" s="3"/>
      <c r="H772" s="3"/>
      <c r="I772" s="3"/>
      <c r="J772" s="3" t="s">
        <v>9</v>
      </c>
      <c r="K772" s="3"/>
      <c r="L772" s="3" t="s">
        <v>9</v>
      </c>
      <c r="M772" s="3"/>
      <c r="N772" s="3" t="s">
        <v>2232</v>
      </c>
      <c r="O772" s="3"/>
      <c r="P772" s="3" t="s">
        <v>1520</v>
      </c>
      <c r="Q772" s="3" t="s">
        <v>1403</v>
      </c>
      <c r="R772" s="3" t="s">
        <v>1403</v>
      </c>
      <c r="S772" s="3" t="s">
        <v>431</v>
      </c>
      <c r="T772" s="3"/>
      <c r="U772" s="3"/>
      <c r="V772" s="3"/>
      <c r="W772" s="3"/>
      <c r="X772" s="3"/>
      <c r="Y772" s="3" t="s">
        <v>9</v>
      </c>
      <c r="Z772" s="3" t="s">
        <v>9</v>
      </c>
      <c r="AA772" s="3" t="s">
        <v>9</v>
      </c>
      <c r="AB772" s="3" t="s">
        <v>9</v>
      </c>
      <c r="AC772" s="3" t="s">
        <v>9</v>
      </c>
      <c r="AD772" s="3"/>
      <c r="AE772" s="3"/>
      <c r="AF772" s="3" t="s">
        <v>9</v>
      </c>
      <c r="AG772" s="12">
        <f>COUNTIF(Table13[[#This Row],[Catalogue of the Museum of London Antiquities 1854]:[Illustrations of Roman London 1859]],"=y")</f>
        <v>6</v>
      </c>
      <c r="AH772" s="12" t="str">
        <f>CONCATENATE(Table13[[#This Row],[Surname]],", ",Table13[[#This Row],[First name]])</f>
        <v xml:space="preserve">Talbot de Malahide, </v>
      </c>
    </row>
    <row r="773" spans="1:34" hidden="1" x14ac:dyDescent="0.25">
      <c r="A773" s="3" t="s">
        <v>1142</v>
      </c>
      <c r="B773" s="3" t="s">
        <v>42</v>
      </c>
      <c r="C773" s="3"/>
      <c r="D773" s="3"/>
      <c r="E773" s="3"/>
      <c r="F773" s="3"/>
      <c r="G773" s="3"/>
      <c r="H773" s="3"/>
      <c r="I773" s="3"/>
      <c r="J773" s="3" t="s">
        <v>9</v>
      </c>
      <c r="K773" s="3"/>
      <c r="L773" s="3"/>
      <c r="M773" s="3"/>
      <c r="N773" s="3"/>
      <c r="O773" s="3"/>
      <c r="P773" s="3" t="s">
        <v>1143</v>
      </c>
      <c r="Q773" s="3" t="s">
        <v>16</v>
      </c>
      <c r="R773" s="3" t="s">
        <v>16</v>
      </c>
      <c r="S773" s="3" t="s">
        <v>27</v>
      </c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 t="s">
        <v>9</v>
      </c>
      <c r="AE773" s="3" t="s">
        <v>9</v>
      </c>
      <c r="AF773" s="3"/>
      <c r="AG773" s="12">
        <f>COUNTIF(Table13[[#This Row],[Catalogue of the Museum of London Antiquities 1854]:[Illustrations of Roman London 1859]],"=y")</f>
        <v>2</v>
      </c>
      <c r="AH773" s="12" t="str">
        <f>CONCATENATE(Table13[[#This Row],[Surname]],", ",Table13[[#This Row],[First name]])</f>
        <v>Taylor, Arthur</v>
      </c>
    </row>
    <row r="774" spans="1:34" hidden="1" x14ac:dyDescent="0.25">
      <c r="A774" s="3" t="s">
        <v>1142</v>
      </c>
      <c r="B774" s="3" t="s">
        <v>11</v>
      </c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 t="s">
        <v>184</v>
      </c>
      <c r="R774" s="3" t="s">
        <v>185</v>
      </c>
      <c r="S774" s="3" t="s">
        <v>27</v>
      </c>
      <c r="T774" s="3"/>
      <c r="U774" s="3"/>
      <c r="V774" s="3"/>
      <c r="W774" s="3"/>
      <c r="X774" s="3" t="s">
        <v>9</v>
      </c>
      <c r="Y774" s="3"/>
      <c r="Z774" s="3"/>
      <c r="AA774" s="3"/>
      <c r="AB774" s="3"/>
      <c r="AC774" s="3"/>
      <c r="AD774" s="3"/>
      <c r="AE774" s="3"/>
      <c r="AF774" s="3"/>
      <c r="AG774" s="12">
        <f>COUNTIF(Table13[[#This Row],[Catalogue of the Museum of London Antiquities 1854]:[Illustrations of Roman London 1859]],"=y")</f>
        <v>1</v>
      </c>
      <c r="AH774" s="12" t="str">
        <f>CONCATENATE(Table13[[#This Row],[Surname]],", ",Table13[[#This Row],[First name]])</f>
        <v>Taylor, John</v>
      </c>
    </row>
    <row r="775" spans="1:34" hidden="1" x14ac:dyDescent="0.25">
      <c r="A775" s="3" t="s">
        <v>1142</v>
      </c>
      <c r="B775" s="3" t="s">
        <v>1710</v>
      </c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 t="s">
        <v>9</v>
      </c>
      <c r="N775" s="3" t="s">
        <v>1301</v>
      </c>
      <c r="O775" s="3"/>
      <c r="P775" s="3" t="s">
        <v>2122</v>
      </c>
      <c r="Q775" s="3" t="s">
        <v>16</v>
      </c>
      <c r="R775" s="3" t="s">
        <v>16</v>
      </c>
      <c r="S775" s="3" t="s">
        <v>27</v>
      </c>
      <c r="T775" s="3"/>
      <c r="U775" s="3"/>
      <c r="V775" s="3"/>
      <c r="W775" s="3"/>
      <c r="X775" s="3"/>
      <c r="Y775" s="3"/>
      <c r="Z775" s="3"/>
      <c r="AA775" s="3"/>
      <c r="AB775" s="3"/>
      <c r="AC775" s="3" t="s">
        <v>9</v>
      </c>
      <c r="AD775" s="3"/>
      <c r="AE775" s="3"/>
      <c r="AF775" s="3" t="s">
        <v>9</v>
      </c>
      <c r="AG775" s="12">
        <f>COUNTIF(Table13[[#This Row],[Catalogue of the Museum of London Antiquities 1854]:[Illustrations of Roman London 1859]],"=y")</f>
        <v>2</v>
      </c>
      <c r="AH775" s="12" t="str">
        <f>CONCATENATE(Table13[[#This Row],[Surname]],", ",Table13[[#This Row],[First name]])</f>
        <v>Taylor, W J</v>
      </c>
    </row>
    <row r="776" spans="1:34" x14ac:dyDescent="0.25">
      <c r="A776" s="3" t="s">
        <v>66</v>
      </c>
      <c r="B776" s="3" t="s">
        <v>1752</v>
      </c>
      <c r="C776" s="3" t="s">
        <v>24</v>
      </c>
      <c r="D776" s="3"/>
      <c r="E776" s="3" t="s">
        <v>9</v>
      </c>
      <c r="F776" s="3"/>
      <c r="G776" s="3"/>
      <c r="H776" s="3"/>
      <c r="I776" s="3" t="s">
        <v>48</v>
      </c>
      <c r="J776" s="3"/>
      <c r="K776" s="3"/>
      <c r="L776" s="3"/>
      <c r="M776" s="3"/>
      <c r="N776" s="3"/>
      <c r="O776" s="3"/>
      <c r="P776" s="3"/>
      <c r="Q776" s="3" t="s">
        <v>956</v>
      </c>
      <c r="R776" s="3" t="s">
        <v>3253</v>
      </c>
      <c r="S776" s="3" t="s">
        <v>27</v>
      </c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 t="s">
        <v>9</v>
      </c>
      <c r="AF776" s="3"/>
      <c r="AG776" s="12">
        <f>COUNTIF(Table13[[#This Row],[Catalogue of the Museum of London Antiquities 1854]:[Illustrations of Roman London 1859]],"=y")</f>
        <v>1</v>
      </c>
      <c r="AH776" s="12" t="str">
        <f>CONCATENATE(Table13[[#This Row],[Surname]],", ",Table13[[#This Row],[First name]])</f>
        <v>Thomas, A</v>
      </c>
    </row>
    <row r="777" spans="1:34" hidden="1" x14ac:dyDescent="0.25">
      <c r="A777" s="3" t="s">
        <v>66</v>
      </c>
      <c r="B777" s="3" t="s">
        <v>72</v>
      </c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 t="s">
        <v>9</v>
      </c>
      <c r="AF777" s="3"/>
      <c r="AG777" s="12">
        <f>COUNTIF(Table13[[#This Row],[Catalogue of the Museum of London Antiquities 1854]:[Illustrations of Roman London 1859]],"=y")</f>
        <v>1</v>
      </c>
      <c r="AH777" s="12" t="str">
        <f>CONCATENATE(Table13[[#This Row],[Surname]],", ",Table13[[#This Row],[First name]])</f>
        <v>Thomas, William</v>
      </c>
    </row>
    <row r="778" spans="1:34" hidden="1" x14ac:dyDescent="0.25">
      <c r="A778" s="3" t="s">
        <v>1144</v>
      </c>
      <c r="B778" s="3" t="s">
        <v>1145</v>
      </c>
      <c r="C778" s="3"/>
      <c r="D778" s="3" t="s">
        <v>9</v>
      </c>
      <c r="E778" s="3"/>
      <c r="F778" s="3"/>
      <c r="G778" s="3"/>
      <c r="H778" s="3"/>
      <c r="I778" s="3"/>
      <c r="J778" s="3" t="s">
        <v>9</v>
      </c>
      <c r="K778" s="3"/>
      <c r="L778" s="3"/>
      <c r="M778" s="3"/>
      <c r="N778" s="3"/>
      <c r="O778" s="3"/>
      <c r="P778" s="3" t="s">
        <v>1146</v>
      </c>
      <c r="Q778" s="3" t="s">
        <v>16</v>
      </c>
      <c r="R778" s="3" t="s">
        <v>16</v>
      </c>
      <c r="S778" s="3" t="s">
        <v>27</v>
      </c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 t="s">
        <v>9</v>
      </c>
      <c r="AE778" s="3"/>
      <c r="AF778" s="3"/>
      <c r="AG778" s="12">
        <f>COUNTIF(Table13[[#This Row],[Catalogue of the Museum of London Antiquities 1854]:[Illustrations of Roman London 1859]],"=y")</f>
        <v>1</v>
      </c>
      <c r="AH778" s="12" t="str">
        <f>CONCATENATE(Table13[[#This Row],[Surname]],", ",Table13[[#This Row],[First name]])</f>
        <v>Thoms, William John</v>
      </c>
    </row>
    <row r="779" spans="1:34" hidden="1" x14ac:dyDescent="0.25">
      <c r="A779" s="3" t="s">
        <v>707</v>
      </c>
      <c r="B779" s="3" t="s">
        <v>113</v>
      </c>
      <c r="C779" s="3"/>
      <c r="D779" s="3" t="s">
        <v>9</v>
      </c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 t="s">
        <v>327</v>
      </c>
      <c r="R779" s="3" t="s">
        <v>328</v>
      </c>
      <c r="S779" s="3" t="s">
        <v>27</v>
      </c>
      <c r="T779" s="3"/>
      <c r="U779" s="3"/>
      <c r="V779" s="3" t="s">
        <v>9</v>
      </c>
      <c r="W779" s="3"/>
      <c r="X779" s="3"/>
      <c r="Y779" s="3"/>
      <c r="Z779" s="3"/>
      <c r="AA779" s="3"/>
      <c r="AB779" s="3"/>
      <c r="AC779" s="3"/>
      <c r="AD779" s="3"/>
      <c r="AE779" s="3"/>
      <c r="AF779" s="3" t="s">
        <v>9</v>
      </c>
      <c r="AG779" s="12">
        <f>COUNTIF(Table13[[#This Row],[Catalogue of the Museum of London Antiquities 1854]:[Illustrations of Roman London 1859]],"=y")</f>
        <v>2</v>
      </c>
      <c r="AH779" s="12" t="str">
        <f>CONCATENATE(Table13[[#This Row],[Surname]],", ",Table13[[#This Row],[First name]])</f>
        <v>Thompson, James</v>
      </c>
    </row>
    <row r="780" spans="1:34" hidden="1" x14ac:dyDescent="0.25">
      <c r="A780" t="s">
        <v>707</v>
      </c>
      <c r="B780" t="s">
        <v>40</v>
      </c>
      <c r="P780" t="s">
        <v>2123</v>
      </c>
      <c r="Q780" t="s">
        <v>1260</v>
      </c>
      <c r="R780" s="3" t="s">
        <v>400</v>
      </c>
      <c r="S780" t="s">
        <v>27</v>
      </c>
      <c r="W780" s="3"/>
      <c r="X780" s="3"/>
      <c r="Y780" s="3"/>
      <c r="Z780" s="3"/>
      <c r="AA780" s="3"/>
      <c r="AB780" s="3"/>
      <c r="AC780" s="3"/>
      <c r="AD780" s="3"/>
      <c r="AE780" s="3"/>
      <c r="AF780" s="3" t="s">
        <v>9</v>
      </c>
      <c r="AG780" s="12">
        <f>COUNTIF(Table13[[#This Row],[Catalogue of the Museum of London Antiquities 1854]:[Illustrations of Roman London 1859]],"=y")</f>
        <v>1</v>
      </c>
      <c r="AH780" s="12" t="str">
        <f>CONCATENATE(Table13[[#This Row],[Surname]],", ",Table13[[#This Row],[First name]])</f>
        <v>Thompson, Joseph</v>
      </c>
    </row>
    <row r="781" spans="1:34" hidden="1" x14ac:dyDescent="0.25">
      <c r="A781" t="s">
        <v>1147</v>
      </c>
      <c r="C781" t="s">
        <v>1148</v>
      </c>
      <c r="J781" t="s">
        <v>9</v>
      </c>
      <c r="Q781" t="s">
        <v>1149</v>
      </c>
      <c r="R781" s="3" t="s">
        <v>1149</v>
      </c>
      <c r="S781" t="s">
        <v>1150</v>
      </c>
      <c r="W781" s="3"/>
      <c r="X781" s="3"/>
      <c r="Y781" s="3"/>
      <c r="Z781" s="3"/>
      <c r="AA781" s="3"/>
      <c r="AB781" s="3"/>
      <c r="AC781" s="3"/>
      <c r="AD781" s="3" t="s">
        <v>9</v>
      </c>
      <c r="AE781" s="3"/>
      <c r="AF781" s="3"/>
      <c r="AG781" s="12">
        <f>COUNTIF(Table13[[#This Row],[Catalogue of the Museum of London Antiquities 1854]:[Illustrations of Roman London 1859]],"=y")</f>
        <v>1</v>
      </c>
      <c r="AH781" s="12" t="str">
        <f>CONCATENATE(Table13[[#This Row],[Surname]],", ",Table13[[#This Row],[First name]])</f>
        <v xml:space="preserve">Thomsen, </v>
      </c>
    </row>
    <row r="782" spans="1:34" hidden="1" x14ac:dyDescent="0.25">
      <c r="A782" t="s">
        <v>708</v>
      </c>
      <c r="B782" t="s">
        <v>147</v>
      </c>
      <c r="C782" t="s">
        <v>709</v>
      </c>
      <c r="D782" t="s">
        <v>9</v>
      </c>
      <c r="Q782" t="s">
        <v>16</v>
      </c>
      <c r="R782" s="3" t="s">
        <v>16</v>
      </c>
      <c r="S782" t="s">
        <v>27</v>
      </c>
      <c r="U782" t="s">
        <v>513</v>
      </c>
      <c r="V782" t="s">
        <v>9</v>
      </c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12">
        <f>COUNTIF(Table13[[#This Row],[Catalogue of the Museum of London Antiquities 1854]:[Illustrations of Roman London 1859]],"=y")</f>
        <v>1</v>
      </c>
      <c r="AH782" s="12" t="str">
        <f>CONCATENATE(Table13[[#This Row],[Surname]],", ",Table13[[#This Row],[First name]])</f>
        <v>Thomson, Richard</v>
      </c>
    </row>
    <row r="783" spans="1:34" hidden="1" x14ac:dyDescent="0.25">
      <c r="A783" t="s">
        <v>2124</v>
      </c>
      <c r="B783" t="s">
        <v>547</v>
      </c>
      <c r="P783" t="s">
        <v>2125</v>
      </c>
      <c r="Q783" t="s">
        <v>499</v>
      </c>
      <c r="R783" s="3" t="s">
        <v>111</v>
      </c>
      <c r="S783" t="s">
        <v>27</v>
      </c>
      <c r="W783" s="3"/>
      <c r="X783" s="3"/>
      <c r="Y783" s="3"/>
      <c r="Z783" s="3"/>
      <c r="AA783" s="3"/>
      <c r="AB783" s="3"/>
      <c r="AC783" s="3"/>
      <c r="AD783" s="3"/>
      <c r="AE783" s="3"/>
      <c r="AF783" s="3" t="s">
        <v>9</v>
      </c>
      <c r="AG783" s="12">
        <f>COUNTIF(Table13[[#This Row],[Catalogue of the Museum of London Antiquities 1854]:[Illustrations of Roman London 1859]],"=y")</f>
        <v>1</v>
      </c>
      <c r="AH783" s="12" t="str">
        <f>CONCATENATE(Table13[[#This Row],[Surname]],", ",Table13[[#This Row],[First name]])</f>
        <v>Thornton, Samuel</v>
      </c>
    </row>
    <row r="784" spans="1:34" hidden="1" x14ac:dyDescent="0.25">
      <c r="A784" s="3" t="s">
        <v>1468</v>
      </c>
      <c r="B784" s="3" t="s">
        <v>11</v>
      </c>
      <c r="C784" s="3"/>
      <c r="D784" s="3" t="s">
        <v>1027</v>
      </c>
      <c r="E784" s="3"/>
      <c r="F784" s="3"/>
      <c r="G784" s="3"/>
      <c r="H784" s="3"/>
      <c r="I784" s="3" t="s">
        <v>73</v>
      </c>
      <c r="J784" s="3" t="s">
        <v>9</v>
      </c>
      <c r="K784" s="3"/>
      <c r="L784" s="3"/>
      <c r="M784" s="3"/>
      <c r="N784" s="3"/>
      <c r="O784" s="3"/>
      <c r="P784" s="3"/>
      <c r="Q784" s="3" t="s">
        <v>3227</v>
      </c>
      <c r="R784" s="3" t="s">
        <v>1088</v>
      </c>
      <c r="S784" s="3" t="s">
        <v>27</v>
      </c>
      <c r="T784" s="3"/>
      <c r="U784" s="3"/>
      <c r="V784" s="3"/>
      <c r="W784" s="3"/>
      <c r="X784" s="3"/>
      <c r="Y784" s="3" t="s">
        <v>9</v>
      </c>
      <c r="Z784" s="3" t="s">
        <v>9</v>
      </c>
      <c r="AA784" s="3" t="s">
        <v>9</v>
      </c>
      <c r="AB784" s="3" t="s">
        <v>9</v>
      </c>
      <c r="AC784" s="3"/>
      <c r="AD784" s="3" t="s">
        <v>9</v>
      </c>
      <c r="AE784" s="3"/>
      <c r="AF784" s="3"/>
      <c r="AG784" s="12">
        <f>COUNTIF(Table13[[#This Row],[Catalogue of the Museum of London Antiquities 1854]:[Illustrations of Roman London 1859]],"=y")</f>
        <v>5</v>
      </c>
      <c r="AH784" s="12" t="str">
        <f>CONCATENATE(Table13[[#This Row],[Surname]],", ",Table13[[#This Row],[First name]])</f>
        <v>Thurnam, John</v>
      </c>
    </row>
    <row r="785" spans="1:34" hidden="1" x14ac:dyDescent="0.25">
      <c r="A785" t="s">
        <v>1152</v>
      </c>
      <c r="B785" t="s">
        <v>66</v>
      </c>
      <c r="Q785" t="s">
        <v>823</v>
      </c>
      <c r="R785" s="3" t="s">
        <v>26</v>
      </c>
      <c r="S785" t="s">
        <v>27</v>
      </c>
      <c r="W785" s="3"/>
      <c r="X785" s="3"/>
      <c r="Y785" s="3" t="s">
        <v>9</v>
      </c>
      <c r="Z785" s="3" t="s">
        <v>9</v>
      </c>
      <c r="AA785" s="3" t="s">
        <v>9</v>
      </c>
      <c r="AB785" s="3" t="s">
        <v>9</v>
      </c>
      <c r="AC785" s="3"/>
      <c r="AD785" s="3" t="s">
        <v>9</v>
      </c>
      <c r="AE785" s="3" t="s">
        <v>9</v>
      </c>
      <c r="AF785" s="3"/>
      <c r="AG785" s="12">
        <f>COUNTIF(Table13[[#This Row],[Catalogue of the Museum of London Antiquities 1854]:[Illustrations of Roman London 1859]],"=y")</f>
        <v>6</v>
      </c>
      <c r="AH785" s="12" t="str">
        <f>CONCATENATE(Table13[[#This Row],[Surname]],", ",Table13[[#This Row],[First name]])</f>
        <v>Thurston, Thomas</v>
      </c>
    </row>
    <row r="786" spans="1:34" hidden="1" x14ac:dyDescent="0.25">
      <c r="A786" s="3" t="s">
        <v>710</v>
      </c>
      <c r="B786" s="3" t="s">
        <v>11</v>
      </c>
      <c r="C786" s="3"/>
      <c r="D786" s="3" t="s">
        <v>9</v>
      </c>
      <c r="E786" s="3"/>
      <c r="F786" s="3"/>
      <c r="G786" s="3"/>
      <c r="H786" s="3"/>
      <c r="I786" s="3"/>
      <c r="J786" s="3" t="s">
        <v>9</v>
      </c>
      <c r="K786" s="3"/>
      <c r="L786" s="3"/>
      <c r="M786" s="3"/>
      <c r="N786" s="3"/>
      <c r="O786" s="3"/>
      <c r="P786" s="3" t="s">
        <v>2126</v>
      </c>
      <c r="Q786" s="3" t="s">
        <v>16</v>
      </c>
      <c r="R786" s="3" t="s">
        <v>16</v>
      </c>
      <c r="S786" s="3" t="s">
        <v>27</v>
      </c>
      <c r="T786" s="3"/>
      <c r="U786" s="3"/>
      <c r="V786" s="3" t="s">
        <v>9</v>
      </c>
      <c r="W786" s="3"/>
      <c r="X786" s="3"/>
      <c r="Y786" s="3"/>
      <c r="Z786" s="3"/>
      <c r="AA786" s="3"/>
      <c r="AB786" s="3"/>
      <c r="AC786" s="3"/>
      <c r="AD786" s="3"/>
      <c r="AE786" s="3"/>
      <c r="AF786" s="3" t="s">
        <v>9</v>
      </c>
      <c r="AG786" s="12">
        <f>COUNTIF(Table13[[#This Row],[Catalogue of the Museum of London Antiquities 1854]:[Illustrations of Roman London 1859]],"=y")</f>
        <v>2</v>
      </c>
      <c r="AH786" s="12" t="str">
        <f>CONCATENATE(Table13[[#This Row],[Surname]],", ",Table13[[#This Row],[First name]])</f>
        <v>Timbs, John</v>
      </c>
    </row>
    <row r="787" spans="1:34" hidden="1" x14ac:dyDescent="0.25">
      <c r="A787" t="s">
        <v>2127</v>
      </c>
      <c r="B787" t="s">
        <v>7</v>
      </c>
      <c r="P787" t="s">
        <v>2128</v>
      </c>
      <c r="Q787" t="s">
        <v>2129</v>
      </c>
      <c r="R787" s="3" t="s">
        <v>3252</v>
      </c>
      <c r="S787" t="s">
        <v>27</v>
      </c>
      <c r="W787" s="3"/>
      <c r="X787" s="3"/>
      <c r="Y787" s="3"/>
      <c r="Z787" s="3"/>
      <c r="AA787" s="3"/>
      <c r="AB787" s="3"/>
      <c r="AC787" s="3"/>
      <c r="AD787" s="3"/>
      <c r="AE787" s="3"/>
      <c r="AF787" s="3" t="s">
        <v>9</v>
      </c>
      <c r="AG787" s="12">
        <f>COUNTIF(Table13[[#This Row],[Catalogue of the Museum of London Antiquities 1854]:[Illustrations of Roman London 1859]],"=y")</f>
        <v>1</v>
      </c>
      <c r="AH787" s="12" t="str">
        <f>CONCATENATE(Table13[[#This Row],[Surname]],", ",Table13[[#This Row],[First name]])</f>
        <v>Tindall, Edward</v>
      </c>
    </row>
    <row r="788" spans="1:34" hidden="1" x14ac:dyDescent="0.25">
      <c r="A788" t="s">
        <v>1153</v>
      </c>
      <c r="B788" t="s">
        <v>11</v>
      </c>
      <c r="C788" t="s">
        <v>1760</v>
      </c>
      <c r="N788" t="s">
        <v>2233</v>
      </c>
      <c r="Q788" t="s">
        <v>38</v>
      </c>
      <c r="R788" s="3" t="s">
        <v>3252</v>
      </c>
      <c r="S788" t="s">
        <v>27</v>
      </c>
      <c r="W788" s="3"/>
      <c r="X788" s="3"/>
      <c r="Y788" s="3" t="s">
        <v>9</v>
      </c>
      <c r="Z788" s="3" t="s">
        <v>9</v>
      </c>
      <c r="AA788" s="3" t="s">
        <v>9</v>
      </c>
      <c r="AB788" s="3"/>
      <c r="AC788" s="3"/>
      <c r="AD788" s="3" t="s">
        <v>9</v>
      </c>
      <c r="AE788" s="3" t="s">
        <v>9</v>
      </c>
      <c r="AF788" s="3"/>
      <c r="AG788" s="12">
        <f>COUNTIF(Table13[[#This Row],[Catalogue of the Museum of London Antiquities 1854]:[Illustrations of Roman London 1859]],"=y")</f>
        <v>5</v>
      </c>
      <c r="AH788" s="12" t="str">
        <f>CONCATENATE(Table13[[#This Row],[Surname]],", ",Table13[[#This Row],[First name]])</f>
        <v>Tissiman, John</v>
      </c>
    </row>
    <row r="789" spans="1:34" hidden="1" x14ac:dyDescent="0.25">
      <c r="A789" t="s">
        <v>1392</v>
      </c>
      <c r="B789" t="s">
        <v>66</v>
      </c>
      <c r="J789" t="s">
        <v>9</v>
      </c>
      <c r="Q789" t="s">
        <v>1393</v>
      </c>
      <c r="R789" s="3" t="s">
        <v>430</v>
      </c>
      <c r="S789" t="s">
        <v>431</v>
      </c>
      <c r="W789" s="3"/>
      <c r="X789" s="3"/>
      <c r="Y789" s="3" t="s">
        <v>9</v>
      </c>
      <c r="Z789" s="3" t="s">
        <v>9</v>
      </c>
      <c r="AA789" s="3" t="s">
        <v>9</v>
      </c>
      <c r="AB789" s="3"/>
      <c r="AC789" s="3"/>
      <c r="AD789" s="3"/>
      <c r="AE789" s="3"/>
      <c r="AF789" s="3"/>
      <c r="AG789" s="12">
        <f>COUNTIF(Table13[[#This Row],[Catalogue of the Museum of London Antiquities 1854]:[Illustrations of Roman London 1859]],"=y")</f>
        <v>3</v>
      </c>
      <c r="AH789" s="12" t="str">
        <f>CONCATENATE(Table13[[#This Row],[Surname]],", ",Table13[[#This Row],[First name]])</f>
        <v>Tobin, Thomas</v>
      </c>
    </row>
    <row r="790" spans="1:34" hidden="1" x14ac:dyDescent="0.25">
      <c r="A790" t="s">
        <v>1394</v>
      </c>
      <c r="B790" t="s">
        <v>1395</v>
      </c>
      <c r="J790" t="s">
        <v>9</v>
      </c>
      <c r="P790" t="s">
        <v>921</v>
      </c>
      <c r="Q790" t="s">
        <v>648</v>
      </c>
      <c r="R790" s="3" t="s">
        <v>26</v>
      </c>
      <c r="S790" t="s">
        <v>27</v>
      </c>
      <c r="W790" s="3"/>
      <c r="X790" s="3"/>
      <c r="Y790" s="3" t="s">
        <v>9</v>
      </c>
      <c r="Z790" s="3"/>
      <c r="AA790" s="3"/>
      <c r="AB790" s="3"/>
      <c r="AC790" s="3"/>
      <c r="AD790" s="3"/>
      <c r="AE790" s="3"/>
      <c r="AF790" s="3"/>
      <c r="AG790" s="12">
        <f>COUNTIF(Table13[[#This Row],[Catalogue of the Museum of London Antiquities 1854]:[Illustrations of Roman London 1859]],"=y")</f>
        <v>1</v>
      </c>
      <c r="AH790" s="12" t="str">
        <f>CONCATENATE(Table13[[#This Row],[Surname]],", ",Table13[[#This Row],[First name]])</f>
        <v>Tomlin, George Taddy</v>
      </c>
    </row>
    <row r="791" spans="1:34" hidden="1" x14ac:dyDescent="0.25">
      <c r="A791" t="s">
        <v>1600</v>
      </c>
      <c r="Q791" t="s">
        <v>765</v>
      </c>
      <c r="R791" s="3" t="s">
        <v>1601</v>
      </c>
      <c r="S791" t="s">
        <v>766</v>
      </c>
      <c r="U791" t="s">
        <v>1600</v>
      </c>
      <c r="W791" s="3"/>
      <c r="X791" s="3"/>
      <c r="Y791" s="3"/>
      <c r="Z791" s="3"/>
      <c r="AA791" s="3"/>
      <c r="AB791" s="3" t="s">
        <v>9</v>
      </c>
      <c r="AC791" s="3" t="s">
        <v>9</v>
      </c>
      <c r="AD791" s="3"/>
      <c r="AE791" s="3"/>
      <c r="AF791" s="3"/>
      <c r="AG791" s="12">
        <f>COUNTIF(Table13[[#This Row],[Catalogue of the Museum of London Antiquities 1854]:[Illustrations of Roman London 1859]],"=y")</f>
        <v>2</v>
      </c>
      <c r="AH791" s="12" t="str">
        <f>CONCATENATE(Table13[[#This Row],[Surname]],", ",Table13[[#This Row],[First name]])</f>
        <v xml:space="preserve">Toronto Public Library, </v>
      </c>
    </row>
    <row r="792" spans="1:34" x14ac:dyDescent="0.25">
      <c r="A792" t="s">
        <v>711</v>
      </c>
      <c r="B792" t="s">
        <v>712</v>
      </c>
      <c r="C792" t="s">
        <v>24</v>
      </c>
      <c r="D792" t="s">
        <v>9</v>
      </c>
      <c r="E792" t="s">
        <v>9</v>
      </c>
      <c r="I792" s="3" t="s">
        <v>48</v>
      </c>
      <c r="J792" t="s">
        <v>9</v>
      </c>
      <c r="K792" t="s">
        <v>9</v>
      </c>
      <c r="N792" t="s">
        <v>2206</v>
      </c>
      <c r="P792" t="s">
        <v>713</v>
      </c>
      <c r="Q792" t="s">
        <v>714</v>
      </c>
      <c r="R792" s="3" t="s">
        <v>1420</v>
      </c>
      <c r="S792" t="s">
        <v>504</v>
      </c>
      <c r="V792" t="s">
        <v>9</v>
      </c>
      <c r="W792" s="3"/>
      <c r="X792" s="3" t="s">
        <v>9</v>
      </c>
      <c r="Y792" s="3" t="s">
        <v>9</v>
      </c>
      <c r="Z792" s="3" t="s">
        <v>9</v>
      </c>
      <c r="AA792" s="3" t="s">
        <v>9</v>
      </c>
      <c r="AB792" s="3"/>
      <c r="AC792" s="3"/>
      <c r="AD792" s="3" t="s">
        <v>9</v>
      </c>
      <c r="AE792" s="3"/>
      <c r="AF792" s="3"/>
      <c r="AG792" s="12">
        <f>COUNTIF(Table13[[#This Row],[Catalogue of the Museum of London Antiquities 1854]:[Illustrations of Roman London 1859]],"=y")</f>
        <v>6</v>
      </c>
      <c r="AH792" s="12" t="str">
        <f>CONCATENATE(Table13[[#This Row],[Surname]],", ",Table13[[#This Row],[First name]])</f>
        <v>Traherne, John Montgomery</v>
      </c>
    </row>
    <row r="793" spans="1:34" hidden="1" x14ac:dyDescent="0.25">
      <c r="A793" t="s">
        <v>715</v>
      </c>
      <c r="B793" t="s">
        <v>1469</v>
      </c>
      <c r="D793" t="s">
        <v>9</v>
      </c>
      <c r="I793" t="s">
        <v>48</v>
      </c>
      <c r="J793" t="s">
        <v>9</v>
      </c>
      <c r="Q793" t="s">
        <v>1396</v>
      </c>
      <c r="R793" s="3" t="s">
        <v>537</v>
      </c>
      <c r="S793" t="s">
        <v>27</v>
      </c>
      <c r="V793" t="s">
        <v>9</v>
      </c>
      <c r="W793" s="3"/>
      <c r="X793" s="3"/>
      <c r="Y793" s="3" t="s">
        <v>9</v>
      </c>
      <c r="Z793" s="3" t="s">
        <v>9</v>
      </c>
      <c r="AA793" s="3" t="s">
        <v>9</v>
      </c>
      <c r="AB793" s="3" t="s">
        <v>9</v>
      </c>
      <c r="AC793" s="3" t="s">
        <v>9</v>
      </c>
      <c r="AD793" s="3"/>
      <c r="AE793" s="3"/>
      <c r="AF793" s="3" t="s">
        <v>9</v>
      </c>
      <c r="AG793" s="12">
        <f>COUNTIF(Table13[[#This Row],[Catalogue of the Museum of London Antiquities 1854]:[Illustrations of Roman London 1859]],"=y")</f>
        <v>7</v>
      </c>
      <c r="AH793" s="12" t="str">
        <f>CONCATENATE(Table13[[#This Row],[Surname]],", ",Table13[[#This Row],[First name]])</f>
        <v xml:space="preserve">Trevelyan, Walter C </v>
      </c>
    </row>
    <row r="794" spans="1:34" hidden="1" x14ac:dyDescent="0.25">
      <c r="A794" t="s">
        <v>1154</v>
      </c>
      <c r="R794" s="3"/>
      <c r="S794" t="s">
        <v>27</v>
      </c>
      <c r="U794" t="s">
        <v>1155</v>
      </c>
      <c r="W794" s="3"/>
      <c r="X794" s="3"/>
      <c r="Y794" s="3"/>
      <c r="Z794" s="3"/>
      <c r="AA794" s="3"/>
      <c r="AB794" s="3"/>
      <c r="AC794" s="3"/>
      <c r="AD794" s="3" t="s">
        <v>9</v>
      </c>
      <c r="AE794" s="3"/>
      <c r="AF794" s="3"/>
      <c r="AG794" s="12">
        <f>COUNTIF(Table13[[#This Row],[Catalogue of the Museum of London Antiquities 1854]:[Illustrations of Roman London 1859]],"=y")</f>
        <v>1</v>
      </c>
      <c r="AH794" s="12" t="str">
        <f>CONCATENATE(Table13[[#This Row],[Surname]],", ",Table13[[#This Row],[First name]])</f>
        <v xml:space="preserve">Trinity Corporation, The Honourable, </v>
      </c>
    </row>
    <row r="795" spans="1:34" x14ac:dyDescent="0.25">
      <c r="A795" s="3" t="s">
        <v>716</v>
      </c>
      <c r="B795" s="3" t="s">
        <v>7</v>
      </c>
      <c r="C795" s="3" t="s">
        <v>3225</v>
      </c>
      <c r="D795" s="3" t="s">
        <v>9</v>
      </c>
      <c r="E795" s="3" t="s">
        <v>9</v>
      </c>
      <c r="F795" s="3"/>
      <c r="G795" s="3"/>
      <c r="H795" s="3"/>
      <c r="I795" s="3" t="s">
        <v>613</v>
      </c>
      <c r="J795" s="3" t="s">
        <v>9</v>
      </c>
      <c r="K795" s="3"/>
      <c r="L795" s="3"/>
      <c r="M795" s="3"/>
      <c r="N795" s="3"/>
      <c r="O795" s="3"/>
      <c r="P795" s="3" t="s">
        <v>3226</v>
      </c>
      <c r="Q795" s="3" t="s">
        <v>718</v>
      </c>
      <c r="R795" s="3" t="s">
        <v>188</v>
      </c>
      <c r="S795" s="3" t="s">
        <v>27</v>
      </c>
      <c r="T795" s="3"/>
      <c r="U795" s="3"/>
      <c r="V795" s="3" t="s">
        <v>9</v>
      </c>
      <c r="W795" s="3"/>
      <c r="X795" s="3"/>
      <c r="Y795" s="3" t="s">
        <v>9</v>
      </c>
      <c r="Z795" s="3" t="s">
        <v>9</v>
      </c>
      <c r="AA795" s="3" t="s">
        <v>9</v>
      </c>
      <c r="AB795" s="3" t="s">
        <v>9</v>
      </c>
      <c r="AC795" s="3" t="s">
        <v>9</v>
      </c>
      <c r="AD795" s="3"/>
      <c r="AE795" s="3"/>
      <c r="AF795" s="3" t="s">
        <v>9</v>
      </c>
      <c r="AG795" s="12">
        <f>COUNTIF(Table13[[#This Row],[Catalogue of the Museum of London Antiquities 1854]:[Illustrations of Roman London 1859]],"=y")</f>
        <v>7</v>
      </c>
      <c r="AH795" s="12" t="str">
        <f>CONCATENATE(Table13[[#This Row],[Surname]],", ",Table13[[#This Row],[First name]])</f>
        <v>Trollope, Edward</v>
      </c>
    </row>
    <row r="796" spans="1:34" hidden="1" x14ac:dyDescent="0.25">
      <c r="A796" t="s">
        <v>2131</v>
      </c>
      <c r="C796" t="s">
        <v>2130</v>
      </c>
      <c r="P796" t="s">
        <v>2132</v>
      </c>
      <c r="Q796" t="s">
        <v>16</v>
      </c>
      <c r="R796" s="3" t="s">
        <v>16</v>
      </c>
      <c r="S796" t="s">
        <v>27</v>
      </c>
      <c r="W796" s="3"/>
      <c r="X796" s="3"/>
      <c r="Y796" s="3"/>
      <c r="Z796" s="3"/>
      <c r="AA796" s="3"/>
      <c r="AB796" s="3"/>
      <c r="AC796" s="3"/>
      <c r="AD796" s="3"/>
      <c r="AE796" s="3"/>
      <c r="AF796" s="3" t="s">
        <v>9</v>
      </c>
      <c r="AG796" s="12">
        <f>COUNTIF(Table13[[#This Row],[Catalogue of the Museum of London Antiquities 1854]:[Illustrations of Roman London 1859]],"=y")</f>
        <v>1</v>
      </c>
      <c r="AH796" s="12" t="str">
        <f>CONCATENATE(Table13[[#This Row],[Surname]],", ",Table13[[#This Row],[First name]])</f>
        <v xml:space="preserve">Trübner &amp; Co, </v>
      </c>
    </row>
    <row r="797" spans="1:34" hidden="1" x14ac:dyDescent="0.25">
      <c r="A797" t="s">
        <v>1243</v>
      </c>
      <c r="B797" t="s">
        <v>29</v>
      </c>
      <c r="D797" t="s">
        <v>9</v>
      </c>
      <c r="J797" t="s">
        <v>9</v>
      </c>
      <c r="P797" t="s">
        <v>1470</v>
      </c>
      <c r="Q797" t="s">
        <v>644</v>
      </c>
      <c r="R797" s="3" t="s">
        <v>608</v>
      </c>
      <c r="S797" t="s">
        <v>27</v>
      </c>
      <c r="W797" s="3"/>
      <c r="X797" s="3"/>
      <c r="Y797" s="3"/>
      <c r="Z797" s="3" t="s">
        <v>9</v>
      </c>
      <c r="AA797" s="3" t="s">
        <v>9</v>
      </c>
      <c r="AB797" s="3" t="s">
        <v>9</v>
      </c>
      <c r="AC797" s="3" t="s">
        <v>9</v>
      </c>
      <c r="AD797" s="3"/>
      <c r="AE797" s="3"/>
      <c r="AF797" s="3"/>
      <c r="AG797" s="12">
        <f>COUNTIF(Table13[[#This Row],[Catalogue of the Museum of London Antiquities 1854]:[Illustrations of Roman London 1859]],"=y")</f>
        <v>4</v>
      </c>
      <c r="AH797" s="12" t="str">
        <f>CONCATENATE(Table13[[#This Row],[Surname]],", ",Table13[[#This Row],[First name]])</f>
        <v>Tucker, Charles</v>
      </c>
    </row>
    <row r="798" spans="1:34" hidden="1" x14ac:dyDescent="0.25">
      <c r="A798" t="s">
        <v>1243</v>
      </c>
      <c r="B798" t="s">
        <v>965</v>
      </c>
      <c r="C798" t="s">
        <v>2199</v>
      </c>
      <c r="P798" t="s">
        <v>1711</v>
      </c>
      <c r="Q798" t="s">
        <v>16</v>
      </c>
      <c r="R798" s="3" t="s">
        <v>16</v>
      </c>
      <c r="S798" t="s">
        <v>27</v>
      </c>
      <c r="W798" s="3"/>
      <c r="X798" s="3"/>
      <c r="Y798" s="3"/>
      <c r="Z798" s="3"/>
      <c r="AA798" s="3"/>
      <c r="AB798" s="3"/>
      <c r="AC798" s="3" t="s">
        <v>9</v>
      </c>
      <c r="AD798" s="3"/>
      <c r="AE798" s="3"/>
      <c r="AF798" s="3"/>
      <c r="AG798" s="12">
        <f>COUNTIF(Table13[[#This Row],[Catalogue of the Museum of London Antiquities 1854]:[Illustrations of Roman London 1859]],"=y")</f>
        <v>1</v>
      </c>
      <c r="AH798" s="12" t="str">
        <f>CONCATENATE(Table13[[#This Row],[Surname]],", ",Table13[[#This Row],[First name]])</f>
        <v>Tucker, Stephen</v>
      </c>
    </row>
    <row r="799" spans="1:34" hidden="1" x14ac:dyDescent="0.25">
      <c r="A799" t="s">
        <v>1243</v>
      </c>
      <c r="B799" t="s">
        <v>1244</v>
      </c>
      <c r="P799" t="s">
        <v>1245</v>
      </c>
      <c r="Q799" t="s">
        <v>1246</v>
      </c>
      <c r="R799" s="3" t="s">
        <v>26</v>
      </c>
      <c r="S799" t="s">
        <v>27</v>
      </c>
      <c r="W799" s="3" t="s">
        <v>9</v>
      </c>
      <c r="X799" s="3"/>
      <c r="Y799" s="3"/>
      <c r="Z799" s="3"/>
      <c r="AA799" s="3"/>
      <c r="AB799" s="3"/>
      <c r="AC799" s="3"/>
      <c r="AD799" s="3"/>
      <c r="AE799" s="3"/>
      <c r="AF799" s="3"/>
      <c r="AG799" s="12">
        <f>COUNTIF(Table13[[#This Row],[Catalogue of the Museum of London Antiquities 1854]:[Illustrations of Roman London 1859]],"=y")</f>
        <v>1</v>
      </c>
      <c r="AH799" s="12" t="str">
        <f>CONCATENATE(Table13[[#This Row],[Surname]],", ",Table13[[#This Row],[First name]])</f>
        <v>Tucker, W J A</v>
      </c>
    </row>
    <row r="800" spans="1:34" hidden="1" x14ac:dyDescent="0.25">
      <c r="A800" t="s">
        <v>719</v>
      </c>
      <c r="C800" t="s">
        <v>466</v>
      </c>
      <c r="P800" t="s">
        <v>720</v>
      </c>
      <c r="Q800" t="s">
        <v>16</v>
      </c>
      <c r="R800" s="3" t="s">
        <v>16</v>
      </c>
      <c r="S800" t="s">
        <v>27</v>
      </c>
      <c r="V800" t="s">
        <v>9</v>
      </c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12">
        <f>COUNTIF(Table13[[#This Row],[Catalogue of the Museum of London Antiquities 1854]:[Illustrations of Roman London 1859]],"=y")</f>
        <v>1</v>
      </c>
      <c r="AH800" s="12" t="str">
        <f>CONCATENATE(Table13[[#This Row],[Surname]],", ",Table13[[#This Row],[First name]])</f>
        <v xml:space="preserve">Tupper, </v>
      </c>
    </row>
    <row r="801" spans="1:34" hidden="1" x14ac:dyDescent="0.25">
      <c r="A801" t="s">
        <v>719</v>
      </c>
      <c r="B801" t="s">
        <v>721</v>
      </c>
      <c r="P801" t="s">
        <v>722</v>
      </c>
      <c r="Q801" t="s">
        <v>16</v>
      </c>
      <c r="R801" s="3" t="s">
        <v>16</v>
      </c>
      <c r="S801" t="s">
        <v>27</v>
      </c>
      <c r="V801" t="s">
        <v>9</v>
      </c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12">
        <f>COUNTIF(Table13[[#This Row],[Catalogue of the Museum of London Antiquities 1854]:[Illustrations of Roman London 1859]],"=y")</f>
        <v>1</v>
      </c>
      <c r="AH801" s="12" t="str">
        <f>CONCATENATE(Table13[[#This Row],[Surname]],", ",Table13[[#This Row],[First name]])</f>
        <v>Tupper, J. Arthur C.</v>
      </c>
    </row>
    <row r="802" spans="1:34" hidden="1" x14ac:dyDescent="0.25">
      <c r="A802" s="3" t="s">
        <v>719</v>
      </c>
      <c r="B802" s="3" t="s">
        <v>723</v>
      </c>
      <c r="C802" s="3"/>
      <c r="D802" s="3" t="s">
        <v>9</v>
      </c>
      <c r="E802" s="3"/>
      <c r="F802" s="3"/>
      <c r="G802" s="3"/>
      <c r="H802" s="3"/>
      <c r="I802" s="3" t="s">
        <v>154</v>
      </c>
      <c r="J802" s="3"/>
      <c r="K802" s="3"/>
      <c r="L802" s="3"/>
      <c r="M802" s="3"/>
      <c r="N802" s="3"/>
      <c r="O802" s="3"/>
      <c r="P802" s="3"/>
      <c r="Q802" s="3" t="s">
        <v>724</v>
      </c>
      <c r="R802" s="3" t="s">
        <v>230</v>
      </c>
      <c r="S802" s="3" t="s">
        <v>27</v>
      </c>
      <c r="T802" s="3"/>
      <c r="U802" s="3"/>
      <c r="V802" s="3" t="s">
        <v>9</v>
      </c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12">
        <f>COUNTIF(Table13[[#This Row],[Catalogue of the Museum of London Antiquities 1854]:[Illustrations of Roman London 1859]],"=y")</f>
        <v>1</v>
      </c>
      <c r="AH802" s="12" t="str">
        <f>CONCATENATE(Table13[[#This Row],[Surname]],", ",Table13[[#This Row],[First name]])</f>
        <v>Tupper, Martin Farquhar</v>
      </c>
    </row>
    <row r="803" spans="1:34" hidden="1" x14ac:dyDescent="0.25">
      <c r="A803" t="s">
        <v>725</v>
      </c>
      <c r="C803" t="s">
        <v>335</v>
      </c>
      <c r="Q803" t="s">
        <v>1828</v>
      </c>
      <c r="R803" s="3" t="s">
        <v>259</v>
      </c>
      <c r="S803" t="s">
        <v>27</v>
      </c>
      <c r="W803" s="3"/>
      <c r="X803" s="3"/>
      <c r="Y803" s="3"/>
      <c r="Z803" s="3"/>
      <c r="AA803" s="3"/>
      <c r="AB803" s="3"/>
      <c r="AC803" s="3"/>
      <c r="AD803" s="3"/>
      <c r="AE803" s="3"/>
      <c r="AF803" s="3" t="s">
        <v>9</v>
      </c>
      <c r="AG803" s="12">
        <f>COUNTIF(Table13[[#This Row],[Catalogue of the Museum of London Antiquities 1854]:[Illustrations of Roman London 1859]],"=y")</f>
        <v>1</v>
      </c>
      <c r="AH803" s="12" t="str">
        <f>CONCATENATE(Table13[[#This Row],[Surname]],", ",Table13[[#This Row],[First name]])</f>
        <v xml:space="preserve">Turner, </v>
      </c>
    </row>
    <row r="804" spans="1:34" hidden="1" x14ac:dyDescent="0.25">
      <c r="A804" t="s">
        <v>725</v>
      </c>
      <c r="C804" t="s">
        <v>369</v>
      </c>
      <c r="Q804" t="s">
        <v>726</v>
      </c>
      <c r="R804" s="3" t="s">
        <v>68</v>
      </c>
      <c r="S804" t="s">
        <v>27</v>
      </c>
      <c r="V804" t="s">
        <v>9</v>
      </c>
      <c r="W804" s="3"/>
      <c r="X804" s="3"/>
      <c r="Y804" s="3"/>
      <c r="Z804" s="3"/>
      <c r="AA804" s="3"/>
      <c r="AB804" s="3"/>
      <c r="AC804" s="3"/>
      <c r="AD804" s="3"/>
      <c r="AE804" s="3"/>
      <c r="AF804" s="3" t="s">
        <v>9</v>
      </c>
      <c r="AG804" s="12">
        <f>COUNTIF(Table13[[#This Row],[Catalogue of the Museum of London Antiquities 1854]:[Illustrations of Roman London 1859]],"=y")</f>
        <v>2</v>
      </c>
      <c r="AH804" s="12" t="str">
        <f>CONCATENATE(Table13[[#This Row],[Surname]],", ",Table13[[#This Row],[First name]])</f>
        <v xml:space="preserve">Turner, </v>
      </c>
    </row>
    <row r="805" spans="1:34" hidden="1" x14ac:dyDescent="0.25">
      <c r="A805" t="s">
        <v>1156</v>
      </c>
      <c r="B805" t="s">
        <v>1157</v>
      </c>
      <c r="C805" t="s">
        <v>1158</v>
      </c>
      <c r="P805" t="s">
        <v>1159</v>
      </c>
      <c r="Q805" t="s">
        <v>1160</v>
      </c>
      <c r="R805" s="3" t="s">
        <v>26</v>
      </c>
      <c r="S805" t="s">
        <v>27</v>
      </c>
      <c r="W805" s="3"/>
      <c r="X805" s="3"/>
      <c r="Y805" s="3"/>
      <c r="Z805" s="3"/>
      <c r="AA805" s="3"/>
      <c r="AB805" s="3"/>
      <c r="AC805" s="3"/>
      <c r="AD805" s="3" t="s">
        <v>9</v>
      </c>
      <c r="AE805" s="3"/>
      <c r="AF805" s="3"/>
      <c r="AG805" s="12">
        <f>COUNTIF(Table13[[#This Row],[Catalogue of the Museum of London Antiquities 1854]:[Illustrations of Roman London 1859]],"=y")</f>
        <v>1</v>
      </c>
      <c r="AH805" s="12" t="str">
        <f>CONCATENATE(Table13[[#This Row],[Surname]],", ",Table13[[#This Row],[First name]])</f>
        <v>Tylden, J M</v>
      </c>
    </row>
    <row r="806" spans="1:34" hidden="1" x14ac:dyDescent="0.25">
      <c r="A806" t="s">
        <v>725</v>
      </c>
      <c r="B806" t="s">
        <v>727</v>
      </c>
      <c r="D806" t="s">
        <v>9</v>
      </c>
      <c r="I806" t="s">
        <v>48</v>
      </c>
      <c r="J806" t="s">
        <v>9</v>
      </c>
      <c r="K806" t="s">
        <v>9</v>
      </c>
      <c r="N806" s="3" t="s">
        <v>2312</v>
      </c>
      <c r="O806" s="3"/>
      <c r="P806" s="3" t="s">
        <v>2313</v>
      </c>
      <c r="Q806" t="s">
        <v>16</v>
      </c>
      <c r="R806" s="3" t="s">
        <v>16</v>
      </c>
      <c r="S806" t="s">
        <v>27</v>
      </c>
      <c r="T806" t="s">
        <v>9</v>
      </c>
      <c r="V806" t="s">
        <v>9</v>
      </c>
      <c r="W806" s="3"/>
      <c r="X806" s="3"/>
      <c r="Y806" s="3" t="s">
        <v>9</v>
      </c>
      <c r="Z806" s="3" t="s">
        <v>9</v>
      </c>
      <c r="AA806" s="3" t="s">
        <v>9</v>
      </c>
      <c r="AB806" s="3"/>
      <c r="AC806" s="3"/>
      <c r="AD806" s="3" t="s">
        <v>9</v>
      </c>
      <c r="AE806" s="3" t="s">
        <v>9</v>
      </c>
      <c r="AF806" s="3" t="s">
        <v>9</v>
      </c>
      <c r="AG806" s="12">
        <f>COUNTIF(Table13[[#This Row],[Catalogue of the Museum of London Antiquities 1854]:[Illustrations of Roman London 1859]],"=y")</f>
        <v>7</v>
      </c>
      <c r="AH806" s="12" t="str">
        <f>CONCATENATE(Table13[[#This Row],[Surname]],", ",Table13[[#This Row],[First name]])</f>
        <v>Turner, Dawson</v>
      </c>
    </row>
    <row r="807" spans="1:34" hidden="1" x14ac:dyDescent="0.25">
      <c r="A807" t="s">
        <v>728</v>
      </c>
      <c r="B807" t="s">
        <v>7</v>
      </c>
      <c r="C807" t="s">
        <v>729</v>
      </c>
      <c r="P807" t="s">
        <v>665</v>
      </c>
      <c r="Q807" t="s">
        <v>16</v>
      </c>
      <c r="R807" s="3" t="s">
        <v>16</v>
      </c>
      <c r="S807" t="s">
        <v>27</v>
      </c>
      <c r="V807" t="s">
        <v>9</v>
      </c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12">
        <f>COUNTIF(Table13[[#This Row],[Catalogue of the Museum of London Antiquities 1854]:[Illustrations of Roman London 1859]],"=y")</f>
        <v>1</v>
      </c>
      <c r="AH807" s="12" t="str">
        <f>CONCATENATE(Table13[[#This Row],[Surname]],", ",Table13[[#This Row],[First name]])</f>
        <v>Tyrrell, Edward</v>
      </c>
    </row>
    <row r="808" spans="1:34" hidden="1" x14ac:dyDescent="0.25">
      <c r="A808" t="s">
        <v>2133</v>
      </c>
      <c r="B808" t="s">
        <v>45</v>
      </c>
      <c r="P808" t="s">
        <v>2134</v>
      </c>
      <c r="Q808" t="s">
        <v>16</v>
      </c>
      <c r="R808" s="3" t="s">
        <v>16</v>
      </c>
      <c r="S808" t="s">
        <v>27</v>
      </c>
      <c r="W808" s="3"/>
      <c r="X808" s="3"/>
      <c r="Y808" s="3"/>
      <c r="Z808" s="3"/>
      <c r="AA808" s="3"/>
      <c r="AB808" s="3"/>
      <c r="AC808" s="3"/>
      <c r="AD808" s="3"/>
      <c r="AE808" s="3"/>
      <c r="AF808" s="3" t="s">
        <v>9</v>
      </c>
      <c r="AG808" s="12">
        <f>COUNTIF(Table13[[#This Row],[Catalogue of the Museum of London Antiquities 1854]:[Illustrations of Roman London 1859]],"=y")</f>
        <v>1</v>
      </c>
      <c r="AH808" s="12" t="str">
        <f>CONCATENATE(Table13[[#This Row],[Surname]],", ",Table13[[#This Row],[First name]])</f>
        <v>Unwin, George</v>
      </c>
    </row>
    <row r="809" spans="1:34" hidden="1" x14ac:dyDescent="0.25">
      <c r="A809" t="s">
        <v>3216</v>
      </c>
      <c r="B809" t="s">
        <v>3217</v>
      </c>
      <c r="D809" t="s">
        <v>3209</v>
      </c>
      <c r="P809" t="s">
        <v>2137</v>
      </c>
      <c r="Q809" t="s">
        <v>16</v>
      </c>
      <c r="R809" s="3" t="s">
        <v>16</v>
      </c>
      <c r="S809" t="s">
        <v>27</v>
      </c>
      <c r="W809" s="3"/>
      <c r="X809" s="3"/>
      <c r="Y809" s="3"/>
      <c r="Z809" s="3"/>
      <c r="AA809" s="3"/>
      <c r="AB809" s="3"/>
      <c r="AC809" s="3"/>
      <c r="AD809" s="3"/>
      <c r="AE809" s="3"/>
      <c r="AF809" s="3" t="s">
        <v>9</v>
      </c>
      <c r="AG809" s="12">
        <f>COUNTIF(Table13[[#This Row],[Catalogue of the Museum of London Antiquities 1854]:[Illustrations of Roman London 1859]],"=y")</f>
        <v>1</v>
      </c>
      <c r="AH809" s="12" t="str">
        <f>CONCATENATE(Table13[[#This Row],[Surname]],", ",Table13[[#This Row],[First name]])</f>
        <v>Urban (Rymer?), Sylvanus (James?)</v>
      </c>
    </row>
    <row r="810" spans="1:34" hidden="1" x14ac:dyDescent="0.25">
      <c r="A810" t="s">
        <v>730</v>
      </c>
      <c r="B810" t="s">
        <v>1471</v>
      </c>
      <c r="Q810" t="s">
        <v>731</v>
      </c>
      <c r="R810" s="3" t="s">
        <v>537</v>
      </c>
      <c r="S810" t="s">
        <v>27</v>
      </c>
      <c r="V810" t="s">
        <v>9</v>
      </c>
      <c r="W810" s="3"/>
      <c r="X810" s="3"/>
      <c r="Y810" s="3" t="s">
        <v>9</v>
      </c>
      <c r="Z810" s="3" t="s">
        <v>9</v>
      </c>
      <c r="AA810" s="3" t="s">
        <v>9</v>
      </c>
      <c r="AB810" s="3" t="s">
        <v>9</v>
      </c>
      <c r="AC810" s="3" t="s">
        <v>9</v>
      </c>
      <c r="AD810" s="3"/>
      <c r="AE810" s="3"/>
      <c r="AF810" s="3" t="s">
        <v>9</v>
      </c>
      <c r="AG810" s="12">
        <f>COUNTIF(Table13[[#This Row],[Catalogue of the Museum of London Antiquities 1854]:[Illustrations of Roman London 1859]],"=y")</f>
        <v>7</v>
      </c>
      <c r="AH810" s="12" t="str">
        <f>CONCATENATE(Table13[[#This Row],[Surname]],", ",Table13[[#This Row],[First name]])</f>
        <v>Uttermare, Thomas B</v>
      </c>
    </row>
    <row r="811" spans="1:34" x14ac:dyDescent="0.25">
      <c r="A811" t="s">
        <v>1161</v>
      </c>
      <c r="B811" t="s">
        <v>72</v>
      </c>
      <c r="C811" t="s">
        <v>24</v>
      </c>
      <c r="E811" t="s">
        <v>9</v>
      </c>
      <c r="I811" t="s">
        <v>48</v>
      </c>
      <c r="Q811" t="s">
        <v>199</v>
      </c>
      <c r="R811" s="3" t="s">
        <v>26</v>
      </c>
      <c r="S811" t="s">
        <v>27</v>
      </c>
      <c r="W811" s="3" t="s">
        <v>9</v>
      </c>
      <c r="X811" s="3" t="s">
        <v>9</v>
      </c>
      <c r="Y811" s="3"/>
      <c r="Z811" s="3"/>
      <c r="AA811" s="3"/>
      <c r="AB811" s="3"/>
      <c r="AC811" s="3"/>
      <c r="AD811" s="3" t="s">
        <v>9</v>
      </c>
      <c r="AE811" s="3"/>
      <c r="AF811" s="3"/>
      <c r="AG811" s="12">
        <f>COUNTIF(Table13[[#This Row],[Catalogue of the Museum of London Antiquities 1854]:[Illustrations of Roman London 1859]],"=y")</f>
        <v>3</v>
      </c>
      <c r="AH811" s="12" t="str">
        <f>CONCATENATE(Table13[[#This Row],[Surname]],", ",Table13[[#This Row],[First name]])</f>
        <v>Vallance, William</v>
      </c>
    </row>
    <row r="812" spans="1:34" hidden="1" x14ac:dyDescent="0.25">
      <c r="A812" s="3" t="s">
        <v>732</v>
      </c>
      <c r="B812" s="3" t="s">
        <v>1712</v>
      </c>
      <c r="C812" s="3" t="s">
        <v>2200</v>
      </c>
      <c r="D812" s="3" t="s">
        <v>9</v>
      </c>
      <c r="E812" s="3"/>
      <c r="F812" s="3"/>
      <c r="G812" s="3" t="s">
        <v>9</v>
      </c>
      <c r="H812" s="3"/>
      <c r="I812" s="3" t="s">
        <v>48</v>
      </c>
      <c r="J812" s="3" t="s">
        <v>9</v>
      </c>
      <c r="K812" s="3" t="s">
        <v>9</v>
      </c>
      <c r="L812" s="3"/>
      <c r="M812" s="3" t="s">
        <v>9</v>
      </c>
      <c r="N812" s="3" t="s">
        <v>2245</v>
      </c>
      <c r="O812" s="3"/>
      <c r="P812" s="3" t="s">
        <v>1713</v>
      </c>
      <c r="Q812" s="3" t="s">
        <v>16</v>
      </c>
      <c r="R812" s="3" t="s">
        <v>16</v>
      </c>
      <c r="S812" s="3" t="s">
        <v>27</v>
      </c>
      <c r="T812" s="3"/>
      <c r="U812" s="3"/>
      <c r="V812" s="3" t="s">
        <v>9</v>
      </c>
      <c r="W812" s="3"/>
      <c r="X812" s="3"/>
      <c r="Y812" s="3" t="s">
        <v>9</v>
      </c>
      <c r="Z812" s="3" t="s">
        <v>9</v>
      </c>
      <c r="AA812" s="3" t="s">
        <v>9</v>
      </c>
      <c r="AB812" s="3" t="s">
        <v>9</v>
      </c>
      <c r="AC812" s="3" t="s">
        <v>9</v>
      </c>
      <c r="AD812" s="3"/>
      <c r="AE812" s="3" t="s">
        <v>9</v>
      </c>
      <c r="AF812" s="3"/>
      <c r="AG812" s="12">
        <f>COUNTIF(Table13[[#This Row],[Catalogue of the Museum of London Antiquities 1854]:[Illustrations of Roman London 1859]],"=y")</f>
        <v>7</v>
      </c>
      <c r="AH812" s="12" t="str">
        <f>CONCATENATE(Table13[[#This Row],[Surname]],", ",Table13[[#This Row],[First name]])</f>
        <v>Vaux, W Sandys Wright</v>
      </c>
    </row>
    <row r="813" spans="1:34" hidden="1" x14ac:dyDescent="0.25">
      <c r="A813" t="s">
        <v>1755</v>
      </c>
      <c r="B813" t="s">
        <v>749</v>
      </c>
      <c r="D813" t="s">
        <v>9</v>
      </c>
      <c r="I813" t="s">
        <v>48</v>
      </c>
      <c r="Q813" t="s">
        <v>1756</v>
      </c>
      <c r="R813" s="3" t="s">
        <v>3253</v>
      </c>
      <c r="S813" t="s">
        <v>27</v>
      </c>
      <c r="W813" s="3"/>
      <c r="X813" s="3"/>
      <c r="Y813" s="3"/>
      <c r="Z813" s="3"/>
      <c r="AA813" s="3"/>
      <c r="AB813" s="3"/>
      <c r="AC813" s="3"/>
      <c r="AD813" s="3"/>
      <c r="AE813" s="3" t="s">
        <v>9</v>
      </c>
      <c r="AF813" s="3"/>
      <c r="AG813" s="12">
        <f>COUNTIF(Table13[[#This Row],[Catalogue of the Museum of London Antiquities 1854]:[Illustrations of Roman London 1859]],"=y")</f>
        <v>1</v>
      </c>
      <c r="AH813" s="12" t="str">
        <f>CONCATENATE(Table13[[#This Row],[Surname]],", ",Table13[[#This Row],[First name]])</f>
        <v>Venables, Edmund</v>
      </c>
    </row>
    <row r="814" spans="1:34" hidden="1" x14ac:dyDescent="0.25">
      <c r="A814" t="s">
        <v>1603</v>
      </c>
      <c r="Q814" t="s">
        <v>682</v>
      </c>
      <c r="R814" s="3" t="s">
        <v>1604</v>
      </c>
      <c r="S814" t="s">
        <v>683</v>
      </c>
      <c r="U814" t="s">
        <v>1603</v>
      </c>
      <c r="W814" s="3"/>
      <c r="X814" s="3"/>
      <c r="Y814" s="3"/>
      <c r="Z814" s="3"/>
      <c r="AA814" s="3"/>
      <c r="AB814" s="3" t="s">
        <v>9</v>
      </c>
      <c r="AC814" s="3"/>
      <c r="AD814" s="3"/>
      <c r="AE814" s="3"/>
      <c r="AF814" s="3"/>
      <c r="AG814" s="12">
        <f>COUNTIF(Table13[[#This Row],[Catalogue of the Museum of London Antiquities 1854]:[Illustrations of Roman London 1859]],"=y")</f>
        <v>1</v>
      </c>
      <c r="AH814" s="12" t="str">
        <f>CONCATENATE(Table13[[#This Row],[Surname]],", ",Table13[[#This Row],[First name]])</f>
        <v xml:space="preserve">Victoria Public Library, Melbourne, </v>
      </c>
    </row>
    <row r="815" spans="1:34" hidden="1" x14ac:dyDescent="0.25">
      <c r="A815" t="s">
        <v>1162</v>
      </c>
      <c r="B815" t="s">
        <v>125</v>
      </c>
      <c r="J815" t="s">
        <v>9</v>
      </c>
      <c r="P815" t="s">
        <v>1163</v>
      </c>
      <c r="Q815" t="s">
        <v>184</v>
      </c>
      <c r="R815" s="3" t="s">
        <v>185</v>
      </c>
      <c r="S815" t="s">
        <v>27</v>
      </c>
      <c r="W815" s="3" t="s">
        <v>9</v>
      </c>
      <c r="X815" s="3" t="s">
        <v>9</v>
      </c>
      <c r="Y815" s="3"/>
      <c r="Z815" s="3"/>
      <c r="AA815" s="3"/>
      <c r="AB815" s="3"/>
      <c r="AC815" s="3"/>
      <c r="AD815" s="3" t="s">
        <v>9</v>
      </c>
      <c r="AE815" s="3"/>
      <c r="AF815" s="3"/>
      <c r="AG815" s="12">
        <f>COUNTIF(Table13[[#This Row],[Catalogue of the Museum of London Antiquities 1854]:[Illustrations of Roman London 1859]],"=y")</f>
        <v>3</v>
      </c>
      <c r="AH815" s="12" t="str">
        <f>CONCATENATE(Table13[[#This Row],[Surname]],", ",Table13[[#This Row],[First name]])</f>
        <v>Vint, Henry</v>
      </c>
    </row>
    <row r="816" spans="1:34" hidden="1" x14ac:dyDescent="0.25">
      <c r="A816" t="s">
        <v>733</v>
      </c>
      <c r="B816" t="s">
        <v>1401</v>
      </c>
      <c r="D816" t="s">
        <v>3209</v>
      </c>
      <c r="J816" t="s">
        <v>9</v>
      </c>
      <c r="P816" t="s">
        <v>2138</v>
      </c>
      <c r="Q816" t="s">
        <v>16</v>
      </c>
      <c r="R816" s="3" t="s">
        <v>16</v>
      </c>
      <c r="S816" t="s">
        <v>27</v>
      </c>
      <c r="V816" t="s">
        <v>9</v>
      </c>
      <c r="W816" s="3"/>
      <c r="X816" s="3"/>
      <c r="Y816" s="3"/>
      <c r="Z816" s="3"/>
      <c r="AA816" s="3"/>
      <c r="AB816" s="3"/>
      <c r="AC816" s="3"/>
      <c r="AD816" s="3"/>
      <c r="AE816" s="3"/>
      <c r="AF816" s="3" t="s">
        <v>9</v>
      </c>
      <c r="AG816" s="12">
        <f>COUNTIF(Table13[[#This Row],[Catalogue of the Museum of London Antiquities 1854]:[Illustrations of Roman London 1859]],"=y")</f>
        <v>2</v>
      </c>
      <c r="AH816" s="12" t="str">
        <f>CONCATENATE(Table13[[#This Row],[Surname]],", ",Table13[[#This Row],[First name]])</f>
        <v>Virtue, George H</v>
      </c>
    </row>
    <row r="817" spans="1:34" hidden="1" x14ac:dyDescent="0.25">
      <c r="A817" t="s">
        <v>733</v>
      </c>
      <c r="C817" t="s">
        <v>2139</v>
      </c>
      <c r="Q817" t="s">
        <v>2140</v>
      </c>
      <c r="R817" s="3" t="s">
        <v>468</v>
      </c>
      <c r="S817" t="s">
        <v>27</v>
      </c>
      <c r="W817" s="3"/>
      <c r="X817" s="3"/>
      <c r="Y817" s="3"/>
      <c r="Z817" s="3"/>
      <c r="AA817" s="3"/>
      <c r="AB817" s="3"/>
      <c r="AC817" s="3"/>
      <c r="AD817" s="3"/>
      <c r="AE817" s="3"/>
      <c r="AF817" s="3" t="s">
        <v>9</v>
      </c>
      <c r="AG817" s="12">
        <f>COUNTIF(Table13[[#This Row],[Catalogue of the Museum of London Antiquities 1854]:[Illustrations of Roman London 1859]],"=y")</f>
        <v>1</v>
      </c>
      <c r="AH817" s="12" t="str">
        <f>CONCATENATE(Table13[[#This Row],[Surname]],", ",Table13[[#This Row],[First name]])</f>
        <v xml:space="preserve">Virtue, </v>
      </c>
    </row>
    <row r="818" spans="1:34" hidden="1" x14ac:dyDescent="0.25">
      <c r="A818" t="s">
        <v>1714</v>
      </c>
      <c r="B818" t="s">
        <v>1715</v>
      </c>
      <c r="J818" t="s">
        <v>9</v>
      </c>
      <c r="P818" t="s">
        <v>1716</v>
      </c>
      <c r="Q818" t="s">
        <v>1291</v>
      </c>
      <c r="R818" s="3" t="s">
        <v>388</v>
      </c>
      <c r="S818" t="s">
        <v>27</v>
      </c>
      <c r="W818" s="3"/>
      <c r="X818" s="3"/>
      <c r="Y818" s="3"/>
      <c r="Z818" s="3"/>
      <c r="AA818" s="3"/>
      <c r="AB818" s="3"/>
      <c r="AC818" s="3" t="s">
        <v>9</v>
      </c>
      <c r="AD818" s="3"/>
      <c r="AE818" s="3"/>
      <c r="AF818" s="3"/>
      <c r="AG818" s="12">
        <f>COUNTIF(Table13[[#This Row],[Catalogue of the Museum of London Antiquities 1854]:[Illustrations of Roman London 1859]],"=y")</f>
        <v>1</v>
      </c>
      <c r="AH818" s="12" t="str">
        <f>CONCATENATE(Table13[[#This Row],[Surname]],", ",Table13[[#This Row],[First name]])</f>
        <v>Wace, Henry Thomas</v>
      </c>
    </row>
    <row r="819" spans="1:34" hidden="1" x14ac:dyDescent="0.25">
      <c r="A819" t="s">
        <v>1399</v>
      </c>
      <c r="B819" t="s">
        <v>1400</v>
      </c>
      <c r="P819" t="s">
        <v>1402</v>
      </c>
      <c r="Q819" t="s">
        <v>1403</v>
      </c>
      <c r="R819" s="3" t="s">
        <v>1404</v>
      </c>
      <c r="S819" t="s">
        <v>431</v>
      </c>
      <c r="W819" s="3"/>
      <c r="X819" s="3"/>
      <c r="Y819" s="3" t="s">
        <v>9</v>
      </c>
      <c r="Z819" s="3"/>
      <c r="AA819" s="3"/>
      <c r="AB819" s="3"/>
      <c r="AC819" s="3"/>
      <c r="AD819" s="3"/>
      <c r="AE819" s="3"/>
      <c r="AF819" s="3"/>
      <c r="AG819" s="12">
        <f>COUNTIF(Table13[[#This Row],[Catalogue of the Museum of London Antiquities 1854]:[Illustrations of Roman London 1859]],"=y")</f>
        <v>1</v>
      </c>
      <c r="AH819" s="12" t="str">
        <f>CONCATENATE(Table13[[#This Row],[Surname]],", ",Table13[[#This Row],[First name]])</f>
        <v>Wakeman, William F</v>
      </c>
    </row>
    <row r="820" spans="1:34" hidden="1" x14ac:dyDescent="0.25">
      <c r="A820" t="s">
        <v>1770</v>
      </c>
      <c r="C820" t="s">
        <v>1771</v>
      </c>
      <c r="D820" t="s">
        <v>9</v>
      </c>
      <c r="F820" t="s">
        <v>9</v>
      </c>
      <c r="R820" s="3"/>
      <c r="S820" t="s">
        <v>27</v>
      </c>
      <c r="W820" s="3"/>
      <c r="X820" s="3"/>
      <c r="Y820" s="3"/>
      <c r="Z820" s="3"/>
      <c r="AA820" s="3"/>
      <c r="AB820" s="3"/>
      <c r="AC820" s="3"/>
      <c r="AD820" s="3"/>
      <c r="AE820" s="3" t="s">
        <v>9</v>
      </c>
      <c r="AF820" s="3"/>
      <c r="AG820" s="12">
        <f>COUNTIF(Table13[[#This Row],[Catalogue of the Museum of London Antiquities 1854]:[Illustrations of Roman London 1859]],"=y")</f>
        <v>1</v>
      </c>
      <c r="AH820" s="12" t="str">
        <f>CONCATENATE(Table13[[#This Row],[Surname]],", ",Table13[[#This Row],[First name]])</f>
        <v xml:space="preserve">Waldegrave, </v>
      </c>
    </row>
    <row r="821" spans="1:34" x14ac:dyDescent="0.25">
      <c r="A821" t="s">
        <v>1247</v>
      </c>
      <c r="B821" t="s">
        <v>1248</v>
      </c>
      <c r="C821" t="s">
        <v>24</v>
      </c>
      <c r="E821" t="s">
        <v>9</v>
      </c>
      <c r="P821" t="s">
        <v>1061</v>
      </c>
      <c r="Q821" t="s">
        <v>1249</v>
      </c>
      <c r="R821" s="3" t="s">
        <v>266</v>
      </c>
      <c r="S821" t="s">
        <v>27</v>
      </c>
      <c r="W821" s="3" t="s">
        <v>9</v>
      </c>
      <c r="X821" s="3" t="s">
        <v>9</v>
      </c>
      <c r="Y821" s="3"/>
      <c r="Z821" s="3"/>
      <c r="AA821" s="3"/>
      <c r="AB821" s="3"/>
      <c r="AC821" s="3"/>
      <c r="AD821" s="3"/>
      <c r="AE821" s="3"/>
      <c r="AF821" s="3"/>
      <c r="AG821" s="12">
        <f>COUNTIF(Table13[[#This Row],[Catalogue of the Museum of London Antiquities 1854]:[Illustrations of Roman London 1859]],"=y")</f>
        <v>2</v>
      </c>
      <c r="AH821" s="12" t="str">
        <f>CONCATENATE(Table13[[#This Row],[Surname]],", ",Table13[[#This Row],[First name]])</f>
        <v>Walford, Edward Gibbs</v>
      </c>
    </row>
    <row r="822" spans="1:34" hidden="1" x14ac:dyDescent="0.25">
      <c r="A822" t="s">
        <v>1164</v>
      </c>
      <c r="B822" t="s">
        <v>2141</v>
      </c>
      <c r="P822" t="s">
        <v>2142</v>
      </c>
      <c r="Q822" t="s">
        <v>2143</v>
      </c>
      <c r="R822" s="3" t="s">
        <v>1683</v>
      </c>
      <c r="S822" t="s">
        <v>27</v>
      </c>
      <c r="W822" s="3"/>
      <c r="X822" s="3"/>
      <c r="Y822" s="3"/>
      <c r="Z822" s="3"/>
      <c r="AA822" s="3"/>
      <c r="AB822" s="3"/>
      <c r="AC822" s="3"/>
      <c r="AD822" s="3"/>
      <c r="AE822" s="3"/>
      <c r="AF822" s="3" t="s">
        <v>9</v>
      </c>
      <c r="AG822" s="12">
        <f>COUNTIF(Table13[[#This Row],[Catalogue of the Museum of London Antiquities 1854]:[Illustrations of Roman London 1859]],"=y")</f>
        <v>1</v>
      </c>
      <c r="AH822" s="12" t="str">
        <f>CONCATENATE(Table13[[#This Row],[Surname]],", ",Table13[[#This Row],[First name]])</f>
        <v>Walker, Edward S</v>
      </c>
    </row>
    <row r="823" spans="1:34" x14ac:dyDescent="0.25">
      <c r="A823" t="s">
        <v>1164</v>
      </c>
      <c r="B823" t="s">
        <v>2144</v>
      </c>
      <c r="C823" t="s">
        <v>24</v>
      </c>
      <c r="E823" t="s">
        <v>9</v>
      </c>
      <c r="P823" t="s">
        <v>2145</v>
      </c>
      <c r="Q823" t="s">
        <v>16</v>
      </c>
      <c r="R823" s="3" t="s">
        <v>16</v>
      </c>
      <c r="S823" t="s">
        <v>27</v>
      </c>
      <c r="W823" s="3"/>
      <c r="X823" s="3"/>
      <c r="Y823" s="3"/>
      <c r="Z823" s="3"/>
      <c r="AA823" s="3"/>
      <c r="AB823" s="3"/>
      <c r="AC823" s="3"/>
      <c r="AD823" s="3"/>
      <c r="AE823" s="3"/>
      <c r="AF823" s="3" t="s">
        <v>9</v>
      </c>
      <c r="AG823" s="12">
        <f>COUNTIF(Table13[[#This Row],[Catalogue of the Museum of London Antiquities 1854]:[Illustrations of Roman London 1859]],"=y")</f>
        <v>1</v>
      </c>
      <c r="AH823" s="12" t="str">
        <f>CONCATENATE(Table13[[#This Row],[Surname]],", ",Table13[[#This Row],[First name]])</f>
        <v>Walker, Aston H</v>
      </c>
    </row>
    <row r="824" spans="1:34" hidden="1" x14ac:dyDescent="0.25">
      <c r="A824" t="s">
        <v>1164</v>
      </c>
      <c r="B824" t="s">
        <v>1165</v>
      </c>
      <c r="P824" t="s">
        <v>1166</v>
      </c>
      <c r="Q824" t="s">
        <v>16</v>
      </c>
      <c r="R824" s="3" t="s">
        <v>16</v>
      </c>
      <c r="S824" t="s">
        <v>27</v>
      </c>
      <c r="W824" s="3"/>
      <c r="X824" s="3"/>
      <c r="Y824" s="3"/>
      <c r="Z824" s="3"/>
      <c r="AA824" s="3"/>
      <c r="AB824" s="3"/>
      <c r="AC824" s="3"/>
      <c r="AD824" s="3" t="s">
        <v>9</v>
      </c>
      <c r="AE824" s="3"/>
      <c r="AF824" s="3"/>
      <c r="AG824" s="12">
        <f>COUNTIF(Table13[[#This Row],[Catalogue of the Museum of London Antiquities 1854]:[Illustrations of Roman London 1859]],"=y")</f>
        <v>1</v>
      </c>
      <c r="AH824" s="12" t="str">
        <f>CONCATENATE(Table13[[#This Row],[Surname]],", ",Table13[[#This Row],[First name]])</f>
        <v>Walker, Joshua Jun</v>
      </c>
    </row>
    <row r="825" spans="1:34" hidden="1" x14ac:dyDescent="0.25">
      <c r="A825" t="s">
        <v>734</v>
      </c>
      <c r="B825" t="s">
        <v>735</v>
      </c>
      <c r="P825" t="s">
        <v>1605</v>
      </c>
      <c r="Q825" t="s">
        <v>16</v>
      </c>
      <c r="R825" s="3" t="s">
        <v>16</v>
      </c>
      <c r="S825" t="s">
        <v>27</v>
      </c>
      <c r="V825" t="s">
        <v>9</v>
      </c>
      <c r="W825" s="3" t="s">
        <v>9</v>
      </c>
      <c r="X825" s="3" t="s">
        <v>9</v>
      </c>
      <c r="Y825" s="3" t="s">
        <v>9</v>
      </c>
      <c r="Z825" s="3" t="s">
        <v>9</v>
      </c>
      <c r="AA825" s="3" t="s">
        <v>9</v>
      </c>
      <c r="AB825" s="3" t="s">
        <v>9</v>
      </c>
      <c r="AC825" s="3" t="s">
        <v>9</v>
      </c>
      <c r="AD825" s="3" t="s">
        <v>9</v>
      </c>
      <c r="AE825" s="3"/>
      <c r="AF825" s="3" t="s">
        <v>9</v>
      </c>
      <c r="AG825" s="12">
        <f>COUNTIF(Table13[[#This Row],[Catalogue of the Museum of London Antiquities 1854]:[Illustrations of Roman London 1859]],"=y")</f>
        <v>10</v>
      </c>
      <c r="AH825" s="12" t="str">
        <f>CONCATENATE(Table13[[#This Row],[Surname]],", ",Table13[[#This Row],[First name]])</f>
        <v>Waller, John Green</v>
      </c>
    </row>
    <row r="826" spans="1:34" hidden="1" x14ac:dyDescent="0.25">
      <c r="A826" t="s">
        <v>2146</v>
      </c>
      <c r="B826" t="s">
        <v>2147</v>
      </c>
      <c r="C826" t="s">
        <v>369</v>
      </c>
      <c r="Q826" t="s">
        <v>92</v>
      </c>
      <c r="R826" s="3" t="s">
        <v>68</v>
      </c>
      <c r="S826" t="s">
        <v>27</v>
      </c>
      <c r="W826" s="3"/>
      <c r="X826" s="3"/>
      <c r="Y826" s="3"/>
      <c r="Z826" s="3"/>
      <c r="AA826" s="3"/>
      <c r="AB826" s="3"/>
      <c r="AC826" s="3"/>
      <c r="AD826" s="3"/>
      <c r="AE826" s="3"/>
      <c r="AF826" s="3" t="s">
        <v>9</v>
      </c>
      <c r="AG826" s="12">
        <f>COUNTIF(Table13[[#This Row],[Catalogue of the Museum of London Antiquities 1854]:[Illustrations of Roman London 1859]],"=y")</f>
        <v>1</v>
      </c>
      <c r="AH826" s="12" t="str">
        <f>CONCATENATE(Table13[[#This Row],[Surname]],", ",Table13[[#This Row],[First name]])</f>
        <v>Walne, H</v>
      </c>
    </row>
    <row r="827" spans="1:34" hidden="1" x14ac:dyDescent="0.25">
      <c r="A827" t="s">
        <v>1764</v>
      </c>
      <c r="P827" t="s">
        <v>1765</v>
      </c>
      <c r="Q827" t="s">
        <v>1743</v>
      </c>
      <c r="R827" s="3" t="s">
        <v>3253</v>
      </c>
      <c r="S827" t="s">
        <v>27</v>
      </c>
      <c r="W827" s="3"/>
      <c r="X827" s="3"/>
      <c r="Y827" s="3"/>
      <c r="Z827" s="3"/>
      <c r="AA827" s="3"/>
      <c r="AB827" s="3"/>
      <c r="AC827" s="3"/>
      <c r="AD827" s="3"/>
      <c r="AE827" s="3" t="s">
        <v>9</v>
      </c>
      <c r="AF827" s="3"/>
      <c r="AG827" s="12">
        <f>COUNTIF(Table13[[#This Row],[Catalogue of the Museum of London Antiquities 1854]:[Illustrations of Roman London 1859]],"=y")</f>
        <v>1</v>
      </c>
      <c r="AH827" s="12" t="str">
        <f>CONCATENATE(Table13[[#This Row],[Surname]],", ",Table13[[#This Row],[First name]])</f>
        <v xml:space="preserve">Walters, </v>
      </c>
    </row>
    <row r="828" spans="1:34" hidden="1" x14ac:dyDescent="0.25">
      <c r="A828" t="s">
        <v>736</v>
      </c>
      <c r="B828" t="s">
        <v>72</v>
      </c>
      <c r="J828" t="s">
        <v>9</v>
      </c>
      <c r="P828" t="s">
        <v>737</v>
      </c>
      <c r="Q828" t="s">
        <v>738</v>
      </c>
      <c r="R828" s="3" t="s">
        <v>739</v>
      </c>
      <c r="S828" t="s">
        <v>27</v>
      </c>
      <c r="V828" t="s">
        <v>9</v>
      </c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12">
        <f>COUNTIF(Table13[[#This Row],[Catalogue of the Museum of London Antiquities 1854]:[Illustrations of Roman London 1859]],"=y")</f>
        <v>1</v>
      </c>
      <c r="AH828" s="12" t="str">
        <f>CONCATENATE(Table13[[#This Row],[Surname]],", ",Table13[[#This Row],[First name]])</f>
        <v>Wansey, William</v>
      </c>
    </row>
    <row r="829" spans="1:34" hidden="1" x14ac:dyDescent="0.25">
      <c r="A829" t="s">
        <v>740</v>
      </c>
      <c r="B829" t="s">
        <v>113</v>
      </c>
      <c r="C829" t="s">
        <v>2148</v>
      </c>
      <c r="Q829" t="s">
        <v>131</v>
      </c>
      <c r="R829" s="3" t="s">
        <v>3252</v>
      </c>
      <c r="S829" t="s">
        <v>27</v>
      </c>
      <c r="V829" t="s">
        <v>9</v>
      </c>
      <c r="W829" s="3"/>
      <c r="X829" s="3"/>
      <c r="Y829" s="3"/>
      <c r="Z829" s="3"/>
      <c r="AA829" s="3"/>
      <c r="AB829" s="3"/>
      <c r="AC829" s="3"/>
      <c r="AD829" s="3"/>
      <c r="AE829" s="3"/>
      <c r="AF829" s="3" t="s">
        <v>9</v>
      </c>
      <c r="AG829" s="12">
        <f>COUNTIF(Table13[[#This Row],[Catalogue of the Museum of London Antiquities 1854]:[Illustrations of Roman London 1859]],"=y")</f>
        <v>2</v>
      </c>
      <c r="AH829" s="12" t="str">
        <f>CONCATENATE(Table13[[#This Row],[Surname]],", ",Table13[[#This Row],[First name]])</f>
        <v>Wardell, James</v>
      </c>
    </row>
    <row r="830" spans="1:34" hidden="1" x14ac:dyDescent="0.25">
      <c r="A830" t="s">
        <v>741</v>
      </c>
      <c r="C830" t="s">
        <v>369</v>
      </c>
      <c r="P830" t="s">
        <v>742</v>
      </c>
      <c r="Q830" t="s">
        <v>551</v>
      </c>
      <c r="R830" s="3" t="s">
        <v>537</v>
      </c>
      <c r="S830" t="s">
        <v>27</v>
      </c>
      <c r="V830" t="s">
        <v>9</v>
      </c>
      <c r="W830" s="3"/>
      <c r="X830" s="3"/>
      <c r="Y830" s="3"/>
      <c r="Z830" s="3"/>
      <c r="AA830" s="3"/>
      <c r="AB830" s="3"/>
      <c r="AC830" s="3" t="s">
        <v>9</v>
      </c>
      <c r="AD830" s="3"/>
      <c r="AE830" s="3"/>
      <c r="AF830" s="3"/>
      <c r="AG830" s="12">
        <f>COUNTIF(Table13[[#This Row],[Catalogue of the Museum of London Antiquities 1854]:[Illustrations of Roman London 1859]],"=y")</f>
        <v>2</v>
      </c>
      <c r="AH830" s="12" t="str">
        <f>CONCATENATE(Table13[[#This Row],[Surname]],", ",Table13[[#This Row],[First name]])</f>
        <v xml:space="preserve">Warne, </v>
      </c>
    </row>
    <row r="831" spans="1:34" hidden="1" x14ac:dyDescent="0.25">
      <c r="A831" t="s">
        <v>741</v>
      </c>
      <c r="B831" t="s">
        <v>29</v>
      </c>
      <c r="D831" t="s">
        <v>9</v>
      </c>
      <c r="P831" t="s">
        <v>3241</v>
      </c>
      <c r="Q831" t="s">
        <v>16</v>
      </c>
      <c r="R831" s="3" t="s">
        <v>16</v>
      </c>
      <c r="S831" t="s">
        <v>27</v>
      </c>
      <c r="V831" t="s">
        <v>9</v>
      </c>
      <c r="W831" s="3" t="s">
        <v>9</v>
      </c>
      <c r="X831" s="3" t="s">
        <v>9</v>
      </c>
      <c r="Y831" s="3" t="s">
        <v>9</v>
      </c>
      <c r="Z831" s="3" t="s">
        <v>9</v>
      </c>
      <c r="AA831" s="3" t="s">
        <v>9</v>
      </c>
      <c r="AB831" s="3" t="s">
        <v>9</v>
      </c>
      <c r="AC831" s="3" t="s">
        <v>9</v>
      </c>
      <c r="AD831" s="3"/>
      <c r="AE831" s="3" t="s">
        <v>9</v>
      </c>
      <c r="AF831" s="3" t="s">
        <v>9</v>
      </c>
      <c r="AG831" s="12">
        <f>COUNTIF(Table13[[#This Row],[Catalogue of the Museum of London Antiquities 1854]:[Illustrations of Roman London 1859]],"=y")</f>
        <v>10</v>
      </c>
      <c r="AH831" s="12" t="str">
        <f>CONCATENATE(Table13[[#This Row],[Surname]],", ",Table13[[#This Row],[First name]])</f>
        <v>Warne, Charles</v>
      </c>
    </row>
    <row r="832" spans="1:34" hidden="1" x14ac:dyDescent="0.25">
      <c r="A832" s="3" t="s">
        <v>743</v>
      </c>
      <c r="B832" s="3" t="s">
        <v>40</v>
      </c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 t="s">
        <v>744</v>
      </c>
      <c r="R832" s="3" t="s">
        <v>128</v>
      </c>
      <c r="S832" s="3" t="s">
        <v>27</v>
      </c>
      <c r="T832" s="3"/>
      <c r="U832" s="3"/>
      <c r="V832" s="3" t="s">
        <v>9</v>
      </c>
      <c r="W832" s="3" t="s">
        <v>9</v>
      </c>
      <c r="X832" s="3" t="s">
        <v>9</v>
      </c>
      <c r="Y832" s="3" t="s">
        <v>9</v>
      </c>
      <c r="Z832" s="3" t="s">
        <v>9</v>
      </c>
      <c r="AA832" s="3" t="s">
        <v>9</v>
      </c>
      <c r="AB832" s="3" t="s">
        <v>9</v>
      </c>
      <c r="AC832" s="3"/>
      <c r="AD832" s="3"/>
      <c r="AE832" s="3"/>
      <c r="AF832" s="3" t="s">
        <v>9</v>
      </c>
      <c r="AG832" s="12">
        <f>COUNTIF(Table13[[#This Row],[Catalogue of the Museum of London Antiquities 1854]:[Illustrations of Roman London 1859]],"=y")</f>
        <v>8</v>
      </c>
      <c r="AH832" s="12" t="str">
        <f>CONCATENATE(Table13[[#This Row],[Surname]],", ",Table13[[#This Row],[First name]])</f>
        <v>Warren, Joseph</v>
      </c>
    </row>
    <row r="833" spans="1:34" hidden="1" x14ac:dyDescent="0.25">
      <c r="A833" t="s">
        <v>745</v>
      </c>
      <c r="B833" t="s">
        <v>746</v>
      </c>
      <c r="C833" t="s">
        <v>1289</v>
      </c>
      <c r="D833" t="s">
        <v>9</v>
      </c>
      <c r="I833" t="s">
        <v>48</v>
      </c>
      <c r="J833" t="s">
        <v>9</v>
      </c>
      <c r="N833" t="s">
        <v>2232</v>
      </c>
      <c r="P833" t="s">
        <v>1167</v>
      </c>
      <c r="Q833" t="s">
        <v>747</v>
      </c>
      <c r="R833" s="3" t="s">
        <v>230</v>
      </c>
      <c r="S833" t="s">
        <v>27</v>
      </c>
      <c r="V833" t="s">
        <v>9</v>
      </c>
      <c r="W833" s="3"/>
      <c r="X833" s="3" t="s">
        <v>9</v>
      </c>
      <c r="Y833" s="3" t="s">
        <v>9</v>
      </c>
      <c r="Z833" s="3" t="s">
        <v>9</v>
      </c>
      <c r="AA833" s="3" t="s">
        <v>9</v>
      </c>
      <c r="AB833" s="3" t="s">
        <v>9</v>
      </c>
      <c r="AC833" s="3"/>
      <c r="AD833" s="3" t="s">
        <v>9</v>
      </c>
      <c r="AE833" s="3" t="s">
        <v>9</v>
      </c>
      <c r="AF833" s="3" t="s">
        <v>9</v>
      </c>
      <c r="AG833" s="12">
        <f>COUNTIF(Table13[[#This Row],[Catalogue of the Museum of London Antiquities 1854]:[Illustrations of Roman London 1859]],"=y")</f>
        <v>9</v>
      </c>
      <c r="AH833" s="12" t="str">
        <f>CONCATENATE(Table13[[#This Row],[Surname]],", ",Table13[[#This Row],[First name]])</f>
        <v>Way, Albert</v>
      </c>
    </row>
    <row r="834" spans="1:34" hidden="1" x14ac:dyDescent="0.25">
      <c r="A834" t="s">
        <v>748</v>
      </c>
      <c r="B834" t="s">
        <v>749</v>
      </c>
      <c r="D834" t="s">
        <v>9</v>
      </c>
      <c r="J834" t="s">
        <v>9</v>
      </c>
      <c r="P834" t="s">
        <v>750</v>
      </c>
      <c r="Q834" t="s">
        <v>330</v>
      </c>
      <c r="R834" s="3" t="s">
        <v>3252</v>
      </c>
      <c r="S834" t="s">
        <v>27</v>
      </c>
      <c r="V834" t="s">
        <v>9</v>
      </c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12">
        <f>COUNTIF(Table13[[#This Row],[Catalogue of the Museum of London Antiquities 1854]:[Illustrations of Roman London 1859]],"=y")</f>
        <v>1</v>
      </c>
      <c r="AH834" s="12" t="str">
        <f>CONCATENATE(Table13[[#This Row],[Surname]],", ",Table13[[#This Row],[First name]])</f>
        <v>Waterton, Edmund</v>
      </c>
    </row>
    <row r="835" spans="1:34" hidden="1" x14ac:dyDescent="0.25">
      <c r="A835" t="s">
        <v>1168</v>
      </c>
      <c r="B835" t="s">
        <v>2150</v>
      </c>
      <c r="C835" t="s">
        <v>2151</v>
      </c>
      <c r="N835" t="s">
        <v>2234</v>
      </c>
      <c r="P835" t="s">
        <v>2152</v>
      </c>
      <c r="Q835" t="s">
        <v>16</v>
      </c>
      <c r="R835" s="3" t="s">
        <v>16</v>
      </c>
      <c r="S835" t="s">
        <v>27</v>
      </c>
      <c r="W835" s="3"/>
      <c r="X835" s="3"/>
      <c r="Y835" s="3"/>
      <c r="Z835" s="3"/>
      <c r="AA835" s="3"/>
      <c r="AB835" s="3"/>
      <c r="AC835" s="3"/>
      <c r="AD835" s="3"/>
      <c r="AE835" s="3"/>
      <c r="AF835" s="3" t="s">
        <v>9</v>
      </c>
      <c r="AG835" s="12">
        <f>COUNTIF(Table13[[#This Row],[Catalogue of the Museum of London Antiquities 1854]:[Illustrations of Roman London 1859]],"=y")</f>
        <v>1</v>
      </c>
      <c r="AH835" s="12" t="str">
        <f>CONCATENATE(Table13[[#This Row],[Surname]],", ",Table13[[#This Row],[First name]])</f>
        <v>Webb, G Bish</v>
      </c>
    </row>
    <row r="836" spans="1:34" hidden="1" x14ac:dyDescent="0.25">
      <c r="A836" t="s">
        <v>1168</v>
      </c>
      <c r="B836" t="s">
        <v>72</v>
      </c>
      <c r="P836" t="s">
        <v>1169</v>
      </c>
      <c r="Q836" t="s">
        <v>16</v>
      </c>
      <c r="R836" s="3" t="s">
        <v>16</v>
      </c>
      <c r="S836" t="s">
        <v>27</v>
      </c>
      <c r="W836" s="3"/>
      <c r="X836" s="3"/>
      <c r="Y836" s="3"/>
      <c r="Z836" s="3"/>
      <c r="AA836" s="3"/>
      <c r="AB836" s="3"/>
      <c r="AC836" s="3"/>
      <c r="AD836" s="3" t="s">
        <v>9</v>
      </c>
      <c r="AE836" s="3"/>
      <c r="AF836" s="3"/>
      <c r="AG836" s="12">
        <f>COUNTIF(Table13[[#This Row],[Catalogue of the Museum of London Antiquities 1854]:[Illustrations of Roman London 1859]],"=y")</f>
        <v>1</v>
      </c>
      <c r="AH836" s="12" t="str">
        <f>CONCATENATE(Table13[[#This Row],[Surname]],", ",Table13[[#This Row],[First name]])</f>
        <v>Webb, William</v>
      </c>
    </row>
    <row r="837" spans="1:34" hidden="1" x14ac:dyDescent="0.25">
      <c r="A837" t="s">
        <v>2153</v>
      </c>
      <c r="C837" t="s">
        <v>2154</v>
      </c>
      <c r="M837" t="s">
        <v>9</v>
      </c>
      <c r="N837" t="s">
        <v>1301</v>
      </c>
      <c r="P837" t="s">
        <v>2155</v>
      </c>
      <c r="Q837" t="s">
        <v>16</v>
      </c>
      <c r="R837" s="3" t="s">
        <v>16</v>
      </c>
      <c r="S837" t="s">
        <v>27</v>
      </c>
      <c r="W837" s="3"/>
      <c r="X837" s="3"/>
      <c r="Y837" s="3"/>
      <c r="Z837" s="3"/>
      <c r="AA837" s="3"/>
      <c r="AB837" s="3"/>
      <c r="AC837" s="3"/>
      <c r="AD837" s="3"/>
      <c r="AE837" s="3"/>
      <c r="AF837" s="3" t="s">
        <v>9</v>
      </c>
      <c r="AG837" s="12">
        <f>COUNTIF(Table13[[#This Row],[Catalogue of the Museum of London Antiquities 1854]:[Illustrations of Roman London 1859]],"=y")</f>
        <v>1</v>
      </c>
      <c r="AH837" s="12" t="str">
        <f>CONCATENATE(Table13[[#This Row],[Surname]],", ",Table13[[#This Row],[First name]])</f>
        <v xml:space="preserve">Webster, </v>
      </c>
    </row>
    <row r="838" spans="1:34" hidden="1" x14ac:dyDescent="0.25">
      <c r="A838" t="s">
        <v>2156</v>
      </c>
      <c r="B838" t="s">
        <v>147</v>
      </c>
      <c r="N838" t="s">
        <v>2060</v>
      </c>
      <c r="P838" t="s">
        <v>1014</v>
      </c>
      <c r="Q838" t="s">
        <v>1405</v>
      </c>
      <c r="R838" s="3" t="s">
        <v>3253</v>
      </c>
      <c r="S838" t="s">
        <v>27</v>
      </c>
      <c r="W838" s="3"/>
      <c r="X838" s="3"/>
      <c r="Y838" s="3" t="s">
        <v>9</v>
      </c>
      <c r="Z838" s="3"/>
      <c r="AA838" s="3"/>
      <c r="AB838" s="3"/>
      <c r="AC838" s="3"/>
      <c r="AD838" s="3"/>
      <c r="AE838" s="3"/>
      <c r="AF838" s="3" t="s">
        <v>9</v>
      </c>
      <c r="AG838" s="12">
        <f>COUNTIF(Table13[[#This Row],[Catalogue of the Museum of London Antiquities 1854]:[Illustrations of Roman London 1859]],"=y")</f>
        <v>2</v>
      </c>
      <c r="AH838" s="12" t="str">
        <f>CONCATENATE(Table13[[#This Row],[Surname]],", ",Table13[[#This Row],[First name]])</f>
        <v>Weekes, Richard</v>
      </c>
    </row>
    <row r="839" spans="1:34" x14ac:dyDescent="0.25">
      <c r="A839" t="s">
        <v>751</v>
      </c>
      <c r="B839" t="s">
        <v>29</v>
      </c>
      <c r="C839" t="s">
        <v>24</v>
      </c>
      <c r="D839" t="s">
        <v>9</v>
      </c>
      <c r="E839" t="s">
        <v>9</v>
      </c>
      <c r="Q839" t="s">
        <v>219</v>
      </c>
      <c r="R839" s="3" t="s">
        <v>3252</v>
      </c>
      <c r="S839" t="s">
        <v>27</v>
      </c>
      <c r="V839" t="s">
        <v>9</v>
      </c>
      <c r="W839" s="3"/>
      <c r="X839" s="3" t="s">
        <v>9</v>
      </c>
      <c r="Y839" s="3" t="s">
        <v>9</v>
      </c>
      <c r="Z839" s="3" t="s">
        <v>9</v>
      </c>
      <c r="AA839" s="3" t="s">
        <v>9</v>
      </c>
      <c r="AB839" s="3"/>
      <c r="AC839" s="3"/>
      <c r="AD839" s="3" t="s">
        <v>9</v>
      </c>
      <c r="AE839" s="3" t="s">
        <v>9</v>
      </c>
      <c r="AF839" s="3"/>
      <c r="AG839" s="12">
        <f>COUNTIF(Table13[[#This Row],[Catalogue of the Museum of London Antiquities 1854]:[Illustrations of Roman London 1859]],"=y")</f>
        <v>7</v>
      </c>
      <c r="AH839" s="12" t="str">
        <f>CONCATENATE(Table13[[#This Row],[Surname]],", ",Table13[[#This Row],[First name]])</f>
        <v>Wellbeloved, Charles</v>
      </c>
    </row>
    <row r="840" spans="1:34" hidden="1" x14ac:dyDescent="0.25">
      <c r="A840" t="s">
        <v>1521</v>
      </c>
      <c r="B840" t="s">
        <v>333</v>
      </c>
      <c r="C840" t="s">
        <v>1325</v>
      </c>
      <c r="Q840" t="s">
        <v>2157</v>
      </c>
      <c r="R840" s="3" t="s">
        <v>2158</v>
      </c>
      <c r="S840" t="s">
        <v>1875</v>
      </c>
      <c r="W840" s="3"/>
      <c r="X840" s="3"/>
      <c r="Y840" s="3"/>
      <c r="Z840" s="3"/>
      <c r="AA840" s="3"/>
      <c r="AB840" s="3"/>
      <c r="AC840" s="3"/>
      <c r="AD840" s="3"/>
      <c r="AE840" s="3"/>
      <c r="AF840" s="3" t="s">
        <v>9</v>
      </c>
      <c r="AG840" s="12">
        <f>COUNTIF(Table13[[#This Row],[Catalogue of the Museum of London Antiquities 1854]:[Illustrations of Roman London 1859]],"=y")</f>
        <v>1</v>
      </c>
      <c r="AH840" s="12" t="str">
        <f>CONCATENATE(Table13[[#This Row],[Surname]],", ",Table13[[#This Row],[First name]])</f>
        <v>Wetter, Augustus</v>
      </c>
    </row>
    <row r="841" spans="1:34" hidden="1" x14ac:dyDescent="0.25">
      <c r="A841" t="s">
        <v>1521</v>
      </c>
      <c r="B841" t="s">
        <v>1522</v>
      </c>
      <c r="P841" t="s">
        <v>1523</v>
      </c>
      <c r="Q841" t="s">
        <v>16</v>
      </c>
      <c r="R841" s="3" t="s">
        <v>16</v>
      </c>
      <c r="S841" t="s">
        <v>27</v>
      </c>
      <c r="W841" s="3"/>
      <c r="X841" s="3"/>
      <c r="Y841" s="3"/>
      <c r="Z841" s="3"/>
      <c r="AA841" s="3" t="s">
        <v>9</v>
      </c>
      <c r="AB841" s="3" t="s">
        <v>9</v>
      </c>
      <c r="AC841" s="3"/>
      <c r="AD841" s="3"/>
      <c r="AE841" s="3"/>
      <c r="AF841" s="3" t="s">
        <v>9</v>
      </c>
      <c r="AG841" s="12">
        <f>COUNTIF(Table13[[#This Row],[Catalogue of the Museum of London Antiquities 1854]:[Illustrations of Roman London 1859]],"=y")</f>
        <v>3</v>
      </c>
      <c r="AH841" s="12" t="str">
        <f>CONCATENATE(Table13[[#This Row],[Surname]],", ",Table13[[#This Row],[First name]])</f>
        <v>Wetter, Conrad</v>
      </c>
    </row>
    <row r="842" spans="1:34" hidden="1" x14ac:dyDescent="0.25">
      <c r="A842" t="s">
        <v>1521</v>
      </c>
      <c r="B842" t="s">
        <v>2159</v>
      </c>
      <c r="C842" t="s">
        <v>2161</v>
      </c>
      <c r="Q842" t="s">
        <v>2160</v>
      </c>
      <c r="R842" s="14" t="s">
        <v>3206</v>
      </c>
      <c r="S842" t="s">
        <v>95</v>
      </c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12">
        <f>COUNTIF(Table13[[#This Row],[Catalogue of the Museum of London Antiquities 1854]:[Illustrations of Roman London 1859]],"=y")</f>
        <v>0</v>
      </c>
      <c r="AH842" s="12" t="str">
        <f>CONCATENATE(Table13[[#This Row],[Surname]],", ",Table13[[#This Row],[First name]])</f>
        <v>Wetter, Carolus</v>
      </c>
    </row>
    <row r="843" spans="1:34" hidden="1" x14ac:dyDescent="0.25">
      <c r="A843" t="s">
        <v>1521</v>
      </c>
      <c r="B843" t="s">
        <v>2162</v>
      </c>
      <c r="C843" t="s">
        <v>2163</v>
      </c>
      <c r="G843" t="s">
        <v>9</v>
      </c>
      <c r="Q843" t="s">
        <v>2011</v>
      </c>
      <c r="R843" s="14" t="s">
        <v>3206</v>
      </c>
      <c r="S843" t="s">
        <v>95</v>
      </c>
      <c r="W843" s="3"/>
      <c r="X843" s="3"/>
      <c r="Y843" s="3"/>
      <c r="Z843" s="3"/>
      <c r="AA843" s="3"/>
      <c r="AB843" s="3"/>
      <c r="AC843" s="3"/>
      <c r="AD843" s="3"/>
      <c r="AE843" s="3"/>
      <c r="AF843" s="3" t="s">
        <v>9</v>
      </c>
      <c r="AG843" s="12">
        <f>COUNTIF(Table13[[#This Row],[Catalogue of the Museum of London Antiquities 1854]:[Illustrations of Roman London 1859]],"=y")</f>
        <v>1</v>
      </c>
      <c r="AH843" s="12" t="str">
        <f>CONCATENATE(Table13[[#This Row],[Surname]],", ",Table13[[#This Row],[First name]])</f>
        <v>Wetter, Johann</v>
      </c>
    </row>
    <row r="844" spans="1:34" hidden="1" x14ac:dyDescent="0.25">
      <c r="A844" t="s">
        <v>1170</v>
      </c>
      <c r="B844" t="s">
        <v>1171</v>
      </c>
      <c r="D844" t="s">
        <v>9</v>
      </c>
      <c r="J844" t="s">
        <v>9</v>
      </c>
      <c r="Q844" t="s">
        <v>199</v>
      </c>
      <c r="R844" s="3" t="s">
        <v>26</v>
      </c>
      <c r="S844" t="s">
        <v>27</v>
      </c>
      <c r="W844" s="3"/>
      <c r="X844" s="3"/>
      <c r="Y844" s="3"/>
      <c r="Z844" s="3"/>
      <c r="AA844" s="3"/>
      <c r="AB844" s="3"/>
      <c r="AC844" s="3"/>
      <c r="AD844" s="3" t="s">
        <v>9</v>
      </c>
      <c r="AE844" s="3"/>
      <c r="AF844" s="3"/>
      <c r="AG844" s="12">
        <f>COUNTIF(Table13[[#This Row],[Catalogue of the Museum of London Antiquities 1854]:[Illustrations of Roman London 1859]],"=y")</f>
        <v>1</v>
      </c>
      <c r="AH844" s="12" t="str">
        <f>CONCATENATE(Table13[[#This Row],[Surname]],", ",Table13[[#This Row],[First name]])</f>
        <v>Whichcord, John Jun</v>
      </c>
    </row>
    <row r="845" spans="1:34" hidden="1" x14ac:dyDescent="0.25">
      <c r="A845" t="s">
        <v>752</v>
      </c>
      <c r="B845" t="s">
        <v>72</v>
      </c>
      <c r="Q845" t="s">
        <v>753</v>
      </c>
      <c r="R845" s="3" t="s">
        <v>128</v>
      </c>
      <c r="S845" t="s">
        <v>27</v>
      </c>
      <c r="V845" t="s">
        <v>9</v>
      </c>
      <c r="W845" s="3"/>
      <c r="X845" s="3" t="s">
        <v>9</v>
      </c>
      <c r="Y845" s="3"/>
      <c r="Z845" s="3"/>
      <c r="AA845" s="3"/>
      <c r="AB845" s="3"/>
      <c r="AC845" s="3"/>
      <c r="AD845" s="3" t="s">
        <v>9</v>
      </c>
      <c r="AE845" s="3"/>
      <c r="AF845" s="3"/>
      <c r="AG845" s="12">
        <f>COUNTIF(Table13[[#This Row],[Catalogue of the Museum of London Antiquities 1854]:[Illustrations of Roman London 1859]],"=y")</f>
        <v>3</v>
      </c>
      <c r="AH845" s="12" t="str">
        <f>CONCATENATE(Table13[[#This Row],[Surname]],", ",Table13[[#This Row],[First name]])</f>
        <v>Whincopp, William</v>
      </c>
    </row>
    <row r="846" spans="1:34" hidden="1" x14ac:dyDescent="0.25">
      <c r="A846" t="s">
        <v>1172</v>
      </c>
      <c r="B846" t="s">
        <v>173</v>
      </c>
      <c r="P846" t="s">
        <v>1717</v>
      </c>
      <c r="Q846" t="s">
        <v>16</v>
      </c>
      <c r="R846" s="3" t="s">
        <v>16</v>
      </c>
      <c r="S846" t="s">
        <v>27</v>
      </c>
      <c r="W846" s="3" t="s">
        <v>9</v>
      </c>
      <c r="X846" s="3" t="s">
        <v>9</v>
      </c>
      <c r="Y846" s="3"/>
      <c r="Z846" s="3"/>
      <c r="AA846" s="3"/>
      <c r="AB846" s="3"/>
      <c r="AC846" s="3" t="s">
        <v>9</v>
      </c>
      <c r="AD846" s="3" t="s">
        <v>9</v>
      </c>
      <c r="AE846" s="3"/>
      <c r="AF846" s="3" t="s">
        <v>9</v>
      </c>
      <c r="AG846" s="12">
        <f>COUNTIF(Table13[[#This Row],[Catalogue of the Museum of London Antiquities 1854]:[Illustrations of Roman London 1859]],"=y")</f>
        <v>5</v>
      </c>
      <c r="AH846" s="12" t="str">
        <f>CONCATENATE(Table13[[#This Row],[Surname]],", ",Table13[[#This Row],[First name]])</f>
        <v>White, Alfred</v>
      </c>
    </row>
    <row r="847" spans="1:34" hidden="1" x14ac:dyDescent="0.25">
      <c r="A847" t="s">
        <v>754</v>
      </c>
      <c r="B847" t="s">
        <v>1406</v>
      </c>
      <c r="Q847" t="s">
        <v>755</v>
      </c>
      <c r="R847" s="3" t="s">
        <v>26</v>
      </c>
      <c r="S847" t="s">
        <v>27</v>
      </c>
      <c r="V847" t="s">
        <v>9</v>
      </c>
      <c r="W847" s="3" t="s">
        <v>9</v>
      </c>
      <c r="X847" s="3" t="s">
        <v>9</v>
      </c>
      <c r="Y847" s="3" t="s">
        <v>9</v>
      </c>
      <c r="Z847" s="3" t="s">
        <v>9</v>
      </c>
      <c r="AA847" s="3" t="s">
        <v>9</v>
      </c>
      <c r="AB847" s="3" t="s">
        <v>9</v>
      </c>
      <c r="AC847" s="3" t="s">
        <v>9</v>
      </c>
      <c r="AD847" s="3" t="s">
        <v>9</v>
      </c>
      <c r="AE847" s="3"/>
      <c r="AF847" s="3" t="s">
        <v>9</v>
      </c>
      <c r="AG847" s="12">
        <f>COUNTIF(Table13[[#This Row],[Catalogue of the Museum of London Antiquities 1854]:[Illustrations of Roman London 1859]],"=y")</f>
        <v>10</v>
      </c>
      <c r="AH847" s="12" t="str">
        <f>CONCATENATE(Table13[[#This Row],[Surname]],", ",Table13[[#This Row],[First name]])</f>
        <v>Wickham, Humphrey</v>
      </c>
    </row>
    <row r="848" spans="1:34" hidden="1" x14ac:dyDescent="0.25">
      <c r="A848" t="s">
        <v>1173</v>
      </c>
      <c r="B848" t="s">
        <v>1174</v>
      </c>
      <c r="P848" t="s">
        <v>1175</v>
      </c>
      <c r="Q848" t="s">
        <v>1176</v>
      </c>
      <c r="R848" s="3" t="s">
        <v>26</v>
      </c>
      <c r="S848" t="s">
        <v>27</v>
      </c>
      <c r="W848" s="3"/>
      <c r="X848" s="3"/>
      <c r="Y848" s="3"/>
      <c r="Z848" s="3"/>
      <c r="AA848" s="3"/>
      <c r="AB848" s="3"/>
      <c r="AC848" s="3"/>
      <c r="AD848" s="3" t="s">
        <v>9</v>
      </c>
      <c r="AE848" s="3"/>
      <c r="AF848" s="3"/>
      <c r="AG848" s="12">
        <f>COUNTIF(Table13[[#This Row],[Catalogue of the Museum of London Antiquities 1854]:[Illustrations of Roman London 1859]],"=y")</f>
        <v>1</v>
      </c>
      <c r="AH848" s="12" t="str">
        <f>CONCATENATE(Table13[[#This Row],[Surname]],", ",Table13[[#This Row],[First name]])</f>
        <v>Wigan, John Alfred</v>
      </c>
    </row>
    <row r="849" spans="1:34" hidden="1" x14ac:dyDescent="0.25">
      <c r="A849" s="3" t="s">
        <v>1177</v>
      </c>
      <c r="B849" s="3" t="s">
        <v>1178</v>
      </c>
      <c r="C849" s="3"/>
      <c r="D849" s="3" t="s">
        <v>3218</v>
      </c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 t="s">
        <v>265</v>
      </c>
      <c r="R849" s="3" t="s">
        <v>266</v>
      </c>
      <c r="S849" s="3" t="s">
        <v>27</v>
      </c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 t="s">
        <v>9</v>
      </c>
      <c r="AE849" s="3"/>
      <c r="AF849" s="3" t="s">
        <v>9</v>
      </c>
      <c r="AG849" s="12">
        <f>COUNTIF(Table13[[#This Row],[Catalogue of the Museum of London Antiquities 1854]:[Illustrations of Roman London 1859]],"=y")</f>
        <v>2</v>
      </c>
      <c r="AH849" s="12" t="str">
        <f>CONCATENATE(Table13[[#This Row],[Surname]],", ",Table13[[#This Row],[First name]])</f>
        <v>Wilde, J G De</v>
      </c>
    </row>
    <row r="850" spans="1:34" hidden="1" x14ac:dyDescent="0.25">
      <c r="A850" t="s">
        <v>1179</v>
      </c>
      <c r="B850" t="s">
        <v>3219</v>
      </c>
      <c r="C850" t="s">
        <v>317</v>
      </c>
      <c r="D850" t="s">
        <v>3220</v>
      </c>
      <c r="P850" t="s">
        <v>1133</v>
      </c>
      <c r="Q850" t="s">
        <v>16</v>
      </c>
      <c r="R850" s="3" t="s">
        <v>16</v>
      </c>
      <c r="S850" t="s">
        <v>27</v>
      </c>
      <c r="W850" s="3"/>
      <c r="X850" s="3" t="s">
        <v>9</v>
      </c>
      <c r="Y850" s="3"/>
      <c r="Z850" s="3"/>
      <c r="AA850" s="3"/>
      <c r="AB850" s="3"/>
      <c r="AC850" s="3"/>
      <c r="AD850" s="3" t="s">
        <v>9</v>
      </c>
      <c r="AE850" s="3"/>
      <c r="AF850" s="3"/>
      <c r="AG850" s="12">
        <f>COUNTIF(Table13[[#This Row],[Catalogue of the Museum of London Antiquities 1854]:[Illustrations of Roman London 1859]],"=y")</f>
        <v>2</v>
      </c>
      <c r="AH850" s="12" t="str">
        <f>CONCATENATE(Table13[[#This Row],[Surname]],", ",Table13[[#This Row],[First name]])</f>
        <v xml:space="preserve">Wilkinson, James John </v>
      </c>
    </row>
    <row r="851" spans="1:34" hidden="1" x14ac:dyDescent="0.25">
      <c r="A851" t="s">
        <v>1179</v>
      </c>
      <c r="B851" t="s">
        <v>11</v>
      </c>
      <c r="J851" t="s">
        <v>9</v>
      </c>
      <c r="M851" t="s">
        <v>9</v>
      </c>
      <c r="N851" t="s">
        <v>1301</v>
      </c>
      <c r="P851" t="s">
        <v>1250</v>
      </c>
      <c r="Q851" t="s">
        <v>16</v>
      </c>
      <c r="R851" s="3" t="s">
        <v>16</v>
      </c>
      <c r="S851" t="s">
        <v>27</v>
      </c>
      <c r="W851" s="3" t="s">
        <v>9</v>
      </c>
      <c r="X851" s="3"/>
      <c r="Y851" s="3" t="s">
        <v>9</v>
      </c>
      <c r="Z851" s="3" t="s">
        <v>9</v>
      </c>
      <c r="AA851" s="3" t="s">
        <v>9</v>
      </c>
      <c r="AB851" s="3" t="s">
        <v>9</v>
      </c>
      <c r="AC851" s="3" t="s">
        <v>9</v>
      </c>
      <c r="AD851" s="3"/>
      <c r="AE851" s="3"/>
      <c r="AF851" s="3"/>
      <c r="AG851" s="12">
        <f>COUNTIF(Table13[[#This Row],[Catalogue of the Museum of London Antiquities 1854]:[Illustrations of Roman London 1859]],"=y")</f>
        <v>6</v>
      </c>
      <c r="AH851" s="12" t="str">
        <f>CONCATENATE(Table13[[#This Row],[Surname]],", ",Table13[[#This Row],[First name]])</f>
        <v>Wilkinson, John</v>
      </c>
    </row>
    <row r="852" spans="1:34" x14ac:dyDescent="0.25">
      <c r="A852" t="s">
        <v>1179</v>
      </c>
      <c r="B852" t="s">
        <v>1181</v>
      </c>
      <c r="C852" t="s">
        <v>24</v>
      </c>
      <c r="E852" t="s">
        <v>9</v>
      </c>
      <c r="Q852" t="s">
        <v>1182</v>
      </c>
      <c r="R852" s="3" t="s">
        <v>26</v>
      </c>
      <c r="S852" t="s">
        <v>27</v>
      </c>
      <c r="W852" s="3"/>
      <c r="X852" s="3"/>
      <c r="Y852" s="3"/>
      <c r="Z852" s="3"/>
      <c r="AA852" s="3"/>
      <c r="AB852" s="3"/>
      <c r="AC852" s="3"/>
      <c r="AD852" s="3" t="s">
        <v>9</v>
      </c>
      <c r="AE852" s="3"/>
      <c r="AF852" s="3"/>
      <c r="AG852" s="12">
        <f>COUNTIF(Table13[[#This Row],[Catalogue of the Museum of London Antiquities 1854]:[Illustrations of Roman London 1859]],"=y")</f>
        <v>1</v>
      </c>
      <c r="AH852" s="12" t="str">
        <f>CONCATENATE(Table13[[#This Row],[Surname]],", ",Table13[[#This Row],[First name]])</f>
        <v>Wilkinson, J J</v>
      </c>
    </row>
    <row r="853" spans="1:34" hidden="1" x14ac:dyDescent="0.25">
      <c r="A853" t="s">
        <v>756</v>
      </c>
      <c r="B853" t="s">
        <v>986</v>
      </c>
      <c r="C853" t="s">
        <v>2165</v>
      </c>
      <c r="H853" t="s">
        <v>9</v>
      </c>
      <c r="I853" t="s">
        <v>585</v>
      </c>
      <c r="P853" t="s">
        <v>2166</v>
      </c>
      <c r="Q853" t="s">
        <v>59</v>
      </c>
      <c r="R853" s="3" t="s">
        <v>489</v>
      </c>
      <c r="S853" t="s">
        <v>27</v>
      </c>
      <c r="W853" s="3"/>
      <c r="X853" s="3"/>
      <c r="Y853" s="3"/>
      <c r="Z853" s="3"/>
      <c r="AA853" s="3"/>
      <c r="AB853" s="3"/>
      <c r="AC853" s="3"/>
      <c r="AD853" s="3"/>
      <c r="AE853" s="3"/>
      <c r="AF853" s="3" t="s">
        <v>9</v>
      </c>
      <c r="AG853" s="12">
        <f>COUNTIF(Table13[[#This Row],[Catalogue of the Museum of London Antiquities 1854]:[Illustrations of Roman London 1859]],"=y")</f>
        <v>1</v>
      </c>
      <c r="AH853" s="12" t="str">
        <f>CONCATENATE(Table13[[#This Row],[Surname]],", ",Table13[[#This Row],[First name]])</f>
        <v>Williams, David</v>
      </c>
    </row>
    <row r="854" spans="1:34" hidden="1" x14ac:dyDescent="0.25">
      <c r="A854" t="s">
        <v>756</v>
      </c>
      <c r="B854" t="s">
        <v>417</v>
      </c>
      <c r="J854" t="s">
        <v>9</v>
      </c>
      <c r="P854" t="s">
        <v>757</v>
      </c>
      <c r="Q854" t="s">
        <v>758</v>
      </c>
      <c r="R854" s="3" t="s">
        <v>759</v>
      </c>
      <c r="S854" t="s">
        <v>27</v>
      </c>
      <c r="V854" t="s">
        <v>9</v>
      </c>
      <c r="W854" s="3"/>
      <c r="X854" s="3"/>
      <c r="Y854" s="3"/>
      <c r="Z854" s="3"/>
      <c r="AA854" s="3"/>
      <c r="AB854" s="3"/>
      <c r="AC854" s="3"/>
      <c r="AD854" s="3" t="s">
        <v>9</v>
      </c>
      <c r="AE854" s="3"/>
      <c r="AF854" s="3"/>
      <c r="AG854" s="12">
        <f>COUNTIF(Table13[[#This Row],[Catalogue of the Museum of London Antiquities 1854]:[Illustrations of Roman London 1859]],"=y")</f>
        <v>2</v>
      </c>
      <c r="AH854" s="12" t="str">
        <f>CONCATENATE(Table13[[#This Row],[Surname]],", ",Table13[[#This Row],[First name]])</f>
        <v>Williams, Benjamin</v>
      </c>
    </row>
    <row r="855" spans="1:34" x14ac:dyDescent="0.25">
      <c r="A855" t="s">
        <v>760</v>
      </c>
      <c r="B855" t="s">
        <v>761</v>
      </c>
      <c r="C855" t="s">
        <v>2201</v>
      </c>
      <c r="E855" t="s">
        <v>9</v>
      </c>
      <c r="H855" t="s">
        <v>9</v>
      </c>
      <c r="P855" t="s">
        <v>762</v>
      </c>
      <c r="Q855" t="s">
        <v>59</v>
      </c>
      <c r="R855" s="3" t="s">
        <v>489</v>
      </c>
      <c r="S855" t="s">
        <v>27</v>
      </c>
      <c r="V855" t="s">
        <v>9</v>
      </c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12">
        <f>COUNTIF(Table13[[#This Row],[Catalogue of the Museum of London Antiquities 1854]:[Illustrations of Roman London 1859]],"=y")</f>
        <v>1</v>
      </c>
      <c r="AH855" s="12" t="str">
        <f>CONCATENATE(Table13[[#This Row],[Surname]],", ",Table13[[#This Row],[First name]])</f>
        <v>Willis, Francis C.</v>
      </c>
    </row>
    <row r="856" spans="1:34" hidden="1" x14ac:dyDescent="0.25">
      <c r="A856" t="s">
        <v>760</v>
      </c>
      <c r="B856" t="s">
        <v>29</v>
      </c>
      <c r="Q856" t="s">
        <v>763</v>
      </c>
      <c r="R856" s="3" t="s">
        <v>26</v>
      </c>
      <c r="S856" t="s">
        <v>27</v>
      </c>
      <c r="V856" t="s">
        <v>9</v>
      </c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12">
        <f>COUNTIF(Table13[[#This Row],[Catalogue of the Museum of London Antiquities 1854]:[Illustrations of Roman London 1859]],"=y")</f>
        <v>1</v>
      </c>
      <c r="AH856" s="12" t="str">
        <f>CONCATENATE(Table13[[#This Row],[Surname]],", ",Table13[[#This Row],[First name]])</f>
        <v>Willis, Charles</v>
      </c>
    </row>
    <row r="857" spans="1:34" hidden="1" x14ac:dyDescent="0.25">
      <c r="A857" t="s">
        <v>1606</v>
      </c>
      <c r="C857" t="s">
        <v>1607</v>
      </c>
      <c r="P857" t="s">
        <v>1608</v>
      </c>
      <c r="Q857" t="s">
        <v>16</v>
      </c>
      <c r="R857" s="3" t="s">
        <v>16</v>
      </c>
      <c r="S857" t="s">
        <v>27</v>
      </c>
      <c r="W857" s="3"/>
      <c r="X857" s="3"/>
      <c r="Y857" s="3"/>
      <c r="Z857" s="3"/>
      <c r="AA857" s="3"/>
      <c r="AB857" s="3" t="s">
        <v>9</v>
      </c>
      <c r="AC857" s="3" t="s">
        <v>9</v>
      </c>
      <c r="AD857" s="3"/>
      <c r="AE857" s="3"/>
      <c r="AF857" s="3"/>
      <c r="AG857" s="12">
        <f>COUNTIF(Table13[[#This Row],[Catalogue of the Museum of London Antiquities 1854]:[Illustrations of Roman London 1859]],"=y")</f>
        <v>2</v>
      </c>
      <c r="AH857" s="12" t="str">
        <f>CONCATENATE(Table13[[#This Row],[Surname]],", ",Table13[[#This Row],[First name]])</f>
        <v xml:space="preserve">Willis &amp; Southeran, </v>
      </c>
    </row>
    <row r="858" spans="1:34" hidden="1" x14ac:dyDescent="0.25">
      <c r="A858" t="s">
        <v>2167</v>
      </c>
      <c r="B858" t="s">
        <v>72</v>
      </c>
      <c r="P858" t="s">
        <v>1825</v>
      </c>
      <c r="Q858" t="s">
        <v>499</v>
      </c>
      <c r="R858" s="3" t="s">
        <v>111</v>
      </c>
      <c r="S858" t="s">
        <v>27</v>
      </c>
      <c r="W858" s="3"/>
      <c r="X858" s="3"/>
      <c r="Y858" s="3"/>
      <c r="Z858" s="3"/>
      <c r="AA858" s="3"/>
      <c r="AB858" s="3"/>
      <c r="AC858" s="3"/>
      <c r="AD858" s="3"/>
      <c r="AE858" s="3"/>
      <c r="AF858" s="3" t="s">
        <v>9</v>
      </c>
      <c r="AG858" s="12">
        <f>COUNTIF(Table13[[#This Row],[Catalogue of the Museum of London Antiquities 1854]:[Illustrations of Roman London 1859]],"=y")</f>
        <v>1</v>
      </c>
      <c r="AH858" s="12" t="str">
        <f>CONCATENATE(Table13[[#This Row],[Surname]],", ",Table13[[#This Row],[First name]])</f>
        <v>Wills, William</v>
      </c>
    </row>
    <row r="859" spans="1:34" hidden="1" x14ac:dyDescent="0.25">
      <c r="A859" t="s">
        <v>764</v>
      </c>
      <c r="B859" t="s">
        <v>371</v>
      </c>
      <c r="C859" t="s">
        <v>2236</v>
      </c>
      <c r="D859" t="s">
        <v>9</v>
      </c>
      <c r="I859" t="s">
        <v>154</v>
      </c>
      <c r="N859" t="s">
        <v>2235</v>
      </c>
      <c r="P859" s="3" t="s">
        <v>2314</v>
      </c>
      <c r="Q859" t="s">
        <v>765</v>
      </c>
      <c r="R859" s="3" t="s">
        <v>1601</v>
      </c>
      <c r="S859" t="s">
        <v>766</v>
      </c>
      <c r="V859" t="s">
        <v>9</v>
      </c>
      <c r="W859" s="3"/>
      <c r="X859" s="3" t="s">
        <v>9</v>
      </c>
      <c r="Y859" s="3" t="s">
        <v>9</v>
      </c>
      <c r="Z859" s="3" t="s">
        <v>9</v>
      </c>
      <c r="AA859" s="3" t="s">
        <v>9</v>
      </c>
      <c r="AB859" s="3" t="s">
        <v>9</v>
      </c>
      <c r="AC859" s="3" t="s">
        <v>9</v>
      </c>
      <c r="AD859" s="3"/>
      <c r="AE859" s="3"/>
      <c r="AF859" s="3"/>
      <c r="AG859" s="12">
        <f>COUNTIF(Table13[[#This Row],[Catalogue of the Museum of London Antiquities 1854]:[Illustrations of Roman London 1859]],"=y")</f>
        <v>7</v>
      </c>
      <c r="AH859" s="12" t="str">
        <f>CONCATENATE(Table13[[#This Row],[Surname]],", ",Table13[[#This Row],[First name]])</f>
        <v>Wilson, Daniel</v>
      </c>
    </row>
    <row r="860" spans="1:34" hidden="1" x14ac:dyDescent="0.25">
      <c r="A860" t="s">
        <v>764</v>
      </c>
      <c r="B860" t="s">
        <v>125</v>
      </c>
      <c r="P860" t="s">
        <v>2168</v>
      </c>
      <c r="Q860" t="s">
        <v>482</v>
      </c>
      <c r="R860" s="3" t="s">
        <v>128</v>
      </c>
      <c r="S860" t="s">
        <v>27</v>
      </c>
      <c r="W860" s="3"/>
      <c r="X860" s="3"/>
      <c r="Y860" s="3"/>
      <c r="Z860" s="3"/>
      <c r="AA860" s="3"/>
      <c r="AB860" s="3"/>
      <c r="AC860" s="3"/>
      <c r="AD860" s="3"/>
      <c r="AE860" s="3"/>
      <c r="AF860" s="3" t="s">
        <v>9</v>
      </c>
      <c r="AG860" s="12">
        <f>COUNTIF(Table13[[#This Row],[Catalogue of the Museum of London Antiquities 1854]:[Illustrations of Roman London 1859]],"=y")</f>
        <v>1</v>
      </c>
      <c r="AH860" s="12" t="str">
        <f>CONCATENATE(Table13[[#This Row],[Surname]],", ",Table13[[#This Row],[First name]])</f>
        <v>Wilson, Henry</v>
      </c>
    </row>
    <row r="861" spans="1:34" hidden="1" x14ac:dyDescent="0.25">
      <c r="A861" t="s">
        <v>764</v>
      </c>
      <c r="B861" t="s">
        <v>2169</v>
      </c>
      <c r="P861" t="s">
        <v>2170</v>
      </c>
      <c r="Q861" t="s">
        <v>16</v>
      </c>
      <c r="R861" s="3" t="s">
        <v>16</v>
      </c>
      <c r="S861" t="s">
        <v>27</v>
      </c>
      <c r="W861" s="3"/>
      <c r="X861" s="3"/>
      <c r="Y861" s="3"/>
      <c r="Z861" s="3"/>
      <c r="AA861" s="3"/>
      <c r="AB861" s="3"/>
      <c r="AC861" s="3"/>
      <c r="AD861" s="3"/>
      <c r="AE861" s="3"/>
      <c r="AF861" s="3" t="s">
        <v>9</v>
      </c>
      <c r="AG861" s="12">
        <f>COUNTIF(Table13[[#This Row],[Catalogue of the Museum of London Antiquities 1854]:[Illustrations of Roman London 1859]],"=y")</f>
        <v>1</v>
      </c>
      <c r="AH861" s="12" t="str">
        <f>CONCATENATE(Table13[[#This Row],[Surname]],", ",Table13[[#This Row],[First name]])</f>
        <v>Wilson, James H</v>
      </c>
    </row>
    <row r="862" spans="1:34" hidden="1" x14ac:dyDescent="0.25">
      <c r="A862" t="s">
        <v>764</v>
      </c>
      <c r="B862" t="s">
        <v>2171</v>
      </c>
      <c r="C862" t="s">
        <v>76</v>
      </c>
      <c r="D862" t="s">
        <v>9</v>
      </c>
      <c r="P862" t="s">
        <v>2172</v>
      </c>
      <c r="Q862" t="s">
        <v>16</v>
      </c>
      <c r="R862" s="3" t="s">
        <v>16</v>
      </c>
      <c r="S862" t="s">
        <v>27</v>
      </c>
      <c r="W862" s="3"/>
      <c r="X862" s="3"/>
      <c r="Y862" s="3"/>
      <c r="Z862" s="3"/>
      <c r="AA862" s="3"/>
      <c r="AB862" s="3"/>
      <c r="AC862" s="3"/>
      <c r="AD862" s="3"/>
      <c r="AE862" s="3"/>
      <c r="AF862" s="3" t="s">
        <v>9</v>
      </c>
      <c r="AG862" s="12">
        <f>COUNTIF(Table13[[#This Row],[Catalogue of the Museum of London Antiquities 1854]:[Illustrations of Roman London 1859]],"=y")</f>
        <v>1</v>
      </c>
      <c r="AH862" s="12" t="str">
        <f>CONCATENATE(Table13[[#This Row],[Surname]],", ",Table13[[#This Row],[First name]])</f>
        <v>Wilson, Thomas Maryon</v>
      </c>
    </row>
    <row r="863" spans="1:34" hidden="1" x14ac:dyDescent="0.25">
      <c r="A863" t="s">
        <v>1251</v>
      </c>
      <c r="B863" t="s">
        <v>11</v>
      </c>
      <c r="P863" t="s">
        <v>1184</v>
      </c>
      <c r="Q863" t="s">
        <v>430</v>
      </c>
      <c r="R863" s="3" t="s">
        <v>430</v>
      </c>
      <c r="S863" t="s">
        <v>431</v>
      </c>
      <c r="W863" s="3" t="s">
        <v>9</v>
      </c>
      <c r="X863" s="3" t="s">
        <v>9</v>
      </c>
      <c r="Y863" s="3"/>
      <c r="Z863" s="3"/>
      <c r="AA863" s="3"/>
      <c r="AB863" s="3"/>
      <c r="AC863" s="3"/>
      <c r="AD863" s="3" t="s">
        <v>9</v>
      </c>
      <c r="AE863" s="3"/>
      <c r="AF863" s="3"/>
      <c r="AG863" s="12">
        <f>COUNTIF(Table13[[#This Row],[Catalogue of the Museum of London Antiquities 1854]:[Illustrations of Roman London 1859]],"=y")</f>
        <v>3</v>
      </c>
      <c r="AH863" s="12" t="str">
        <f>CONCATENATE(Table13[[#This Row],[Surname]],", ",Table13[[#This Row],[First name]])</f>
        <v>Windell, John</v>
      </c>
    </row>
    <row r="864" spans="1:34" hidden="1" x14ac:dyDescent="0.25">
      <c r="A864" t="s">
        <v>1185</v>
      </c>
      <c r="B864" t="s">
        <v>147</v>
      </c>
      <c r="C864" t="s">
        <v>486</v>
      </c>
      <c r="P864" t="s">
        <v>2174</v>
      </c>
      <c r="Q864" t="s">
        <v>16</v>
      </c>
      <c r="R864" s="3" t="s">
        <v>16</v>
      </c>
      <c r="S864" t="s">
        <v>27</v>
      </c>
      <c r="W864" s="3"/>
      <c r="X864" s="3" t="s">
        <v>9</v>
      </c>
      <c r="Y864" s="3" t="s">
        <v>9</v>
      </c>
      <c r="Z864" s="3" t="s">
        <v>9</v>
      </c>
      <c r="AA864" s="3" t="s">
        <v>9</v>
      </c>
      <c r="AB864" s="3" t="s">
        <v>9</v>
      </c>
      <c r="AC864" s="3" t="s">
        <v>9</v>
      </c>
      <c r="AD864" s="3" t="s">
        <v>9</v>
      </c>
      <c r="AE864" s="3"/>
      <c r="AF864" s="3" t="s">
        <v>9</v>
      </c>
      <c r="AG864" s="12">
        <f>COUNTIF(Table13[[#This Row],[Catalogue of the Museum of London Antiquities 1854]:[Illustrations of Roman London 1859]],"=y")</f>
        <v>8</v>
      </c>
      <c r="AH864" s="12" t="str">
        <f>CONCATENATE(Table13[[#This Row],[Surname]],", ",Table13[[#This Row],[First name]])</f>
        <v>Windle, Richard</v>
      </c>
    </row>
    <row r="865" spans="1:34" hidden="1" x14ac:dyDescent="0.25">
      <c r="A865" t="s">
        <v>767</v>
      </c>
      <c r="B865" t="s">
        <v>768</v>
      </c>
      <c r="P865" t="s">
        <v>769</v>
      </c>
      <c r="Q865" t="s">
        <v>16</v>
      </c>
      <c r="R865" s="3" t="s">
        <v>16</v>
      </c>
      <c r="S865" t="s">
        <v>27</v>
      </c>
      <c r="V865" t="s">
        <v>9</v>
      </c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12">
        <f>COUNTIF(Table13[[#This Row],[Catalogue of the Museum of London Antiquities 1854]:[Illustrations of Roman London 1859]],"=y")</f>
        <v>1</v>
      </c>
      <c r="AH865" s="12" t="str">
        <f>CONCATENATE(Table13[[#This Row],[Surname]],", ",Table13[[#This Row],[First name]])</f>
        <v>Wingrove, Drummond B.</v>
      </c>
    </row>
    <row r="866" spans="1:34" hidden="1" x14ac:dyDescent="0.25">
      <c r="A866" t="s">
        <v>2173</v>
      </c>
      <c r="B866" t="s">
        <v>29</v>
      </c>
      <c r="D866" t="s">
        <v>9</v>
      </c>
      <c r="P866" t="s">
        <v>1183</v>
      </c>
      <c r="Q866" t="s">
        <v>330</v>
      </c>
      <c r="R866" s="3" t="s">
        <v>3252</v>
      </c>
      <c r="S866" t="s">
        <v>27</v>
      </c>
      <c r="V866" t="s">
        <v>9</v>
      </c>
      <c r="W866" s="3"/>
      <c r="X866" s="3"/>
      <c r="Y866" s="3"/>
      <c r="Z866" s="3"/>
      <c r="AA866" s="3"/>
      <c r="AB866" s="3"/>
      <c r="AC866" s="3"/>
      <c r="AD866" s="3" t="s">
        <v>9</v>
      </c>
      <c r="AE866" s="3"/>
      <c r="AF866" s="3" t="s">
        <v>9</v>
      </c>
      <c r="AG866" s="12">
        <f>COUNTIF(Table13[[#This Row],[Catalogue of the Museum of London Antiquities 1854]:[Illustrations of Roman London 1859]],"=y")</f>
        <v>3</v>
      </c>
      <c r="AH866" s="12" t="str">
        <f>CONCATENATE(Table13[[#This Row],[Surname]],", ",Table13[[#This Row],[First name]])</f>
        <v>Wynn, Charles</v>
      </c>
    </row>
    <row r="867" spans="1:34" hidden="1" x14ac:dyDescent="0.25">
      <c r="A867" t="s">
        <v>1407</v>
      </c>
      <c r="B867" t="s">
        <v>1408</v>
      </c>
      <c r="Q867" t="s">
        <v>726</v>
      </c>
      <c r="R867" s="3" t="s">
        <v>68</v>
      </c>
      <c r="S867" t="s">
        <v>27</v>
      </c>
      <c r="W867" s="3"/>
      <c r="X867" s="3"/>
      <c r="Y867" s="3" t="s">
        <v>9</v>
      </c>
      <c r="Z867" s="3"/>
      <c r="AA867" s="3"/>
      <c r="AB867" s="3"/>
      <c r="AC867" s="3"/>
      <c r="AD867" s="3"/>
      <c r="AE867" s="3"/>
      <c r="AF867" s="3"/>
      <c r="AG867" s="12">
        <f>COUNTIF(Table13[[#This Row],[Catalogue of the Museum of London Antiquities 1854]:[Illustrations of Roman London 1859]],"=y")</f>
        <v>1</v>
      </c>
      <c r="AH867" s="12" t="str">
        <f>CONCATENATE(Table13[[#This Row],[Surname]],", ",Table13[[#This Row],[First name]])</f>
        <v>Winter, C J W</v>
      </c>
    </row>
    <row r="868" spans="1:34" hidden="1" x14ac:dyDescent="0.25">
      <c r="A868" t="s">
        <v>770</v>
      </c>
      <c r="B868" t="s">
        <v>72</v>
      </c>
      <c r="Q868" t="s">
        <v>184</v>
      </c>
      <c r="R868" s="3" t="s">
        <v>185</v>
      </c>
      <c r="S868" t="s">
        <v>27</v>
      </c>
      <c r="V868" t="s">
        <v>9</v>
      </c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12">
        <f>COUNTIF(Table13[[#This Row],[Catalogue of the Museum of London Antiquities 1854]:[Illustrations of Roman London 1859]],"=y")</f>
        <v>1</v>
      </c>
      <c r="AH868" s="12" t="str">
        <f>CONCATENATE(Table13[[#This Row],[Surname]],", ",Table13[[#This Row],[First name]])</f>
        <v>Wire, William</v>
      </c>
    </row>
    <row r="869" spans="1:34" hidden="1" x14ac:dyDescent="0.25">
      <c r="A869" t="s">
        <v>1609</v>
      </c>
      <c r="B869" t="s">
        <v>1610</v>
      </c>
      <c r="C869" t="s">
        <v>1581</v>
      </c>
      <c r="F869" t="s">
        <v>9</v>
      </c>
      <c r="P869" t="s">
        <v>1611</v>
      </c>
      <c r="Q869" t="s">
        <v>1612</v>
      </c>
      <c r="R869" s="3" t="s">
        <v>1612</v>
      </c>
      <c r="S869" t="s">
        <v>211</v>
      </c>
      <c r="W869" s="3"/>
      <c r="X869" s="3"/>
      <c r="Y869" s="3"/>
      <c r="Z869" s="3"/>
      <c r="AA869" s="3"/>
      <c r="AB869" s="3" t="s">
        <v>9</v>
      </c>
      <c r="AC869" s="3" t="s">
        <v>9</v>
      </c>
      <c r="AD869" s="3"/>
      <c r="AE869" s="3"/>
      <c r="AF869" s="3"/>
      <c r="AG869" s="12">
        <f>COUNTIF(Table13[[#This Row],[Catalogue of the Museum of London Antiquities 1854]:[Illustrations of Roman London 1859]],"=y")</f>
        <v>2</v>
      </c>
      <c r="AH869" s="12" t="str">
        <f>CONCATENATE(Table13[[#This Row],[Surname]],", ",Table13[[#This Row],[First name]])</f>
        <v>Witte, Jules de</v>
      </c>
    </row>
    <row r="870" spans="1:34" hidden="1" x14ac:dyDescent="0.25">
      <c r="A870" t="s">
        <v>2175</v>
      </c>
      <c r="B870" t="s">
        <v>11</v>
      </c>
      <c r="P870" t="s">
        <v>771</v>
      </c>
      <c r="Q870" t="s">
        <v>92</v>
      </c>
      <c r="R870" s="3" t="s">
        <v>68</v>
      </c>
      <c r="S870" t="s">
        <v>27</v>
      </c>
      <c r="V870" t="s">
        <v>9</v>
      </c>
      <c r="W870" s="3"/>
      <c r="X870" s="3"/>
      <c r="Y870" s="3" t="s">
        <v>9</v>
      </c>
      <c r="Z870" s="3" t="s">
        <v>9</v>
      </c>
      <c r="AA870" s="3" t="s">
        <v>9</v>
      </c>
      <c r="AB870" s="3" t="s">
        <v>9</v>
      </c>
      <c r="AC870" s="3"/>
      <c r="AD870" s="3"/>
      <c r="AE870" s="3"/>
      <c r="AF870" s="3" t="s">
        <v>9</v>
      </c>
      <c r="AG870" s="12">
        <f>COUNTIF(Table13[[#This Row],[Catalogue of the Museum of London Antiquities 1854]:[Illustrations of Roman London 1859]],"=y")</f>
        <v>6</v>
      </c>
      <c r="AH870" s="12" t="str">
        <f>CONCATENATE(Table13[[#This Row],[Surname]],", ",Table13[[#This Row],[First name]])</f>
        <v>Wodderspoon, John</v>
      </c>
    </row>
    <row r="871" spans="1:34" hidden="1" x14ac:dyDescent="0.25">
      <c r="A871" t="s">
        <v>772</v>
      </c>
      <c r="B871" t="s">
        <v>1406</v>
      </c>
      <c r="P871" t="s">
        <v>1718</v>
      </c>
      <c r="Q871" t="s">
        <v>1494</v>
      </c>
      <c r="R871" s="3" t="s">
        <v>26</v>
      </c>
      <c r="S871" t="s">
        <v>27</v>
      </c>
      <c r="W871" s="3"/>
      <c r="X871" s="3"/>
      <c r="Y871" s="3"/>
      <c r="Z871" s="3"/>
      <c r="AA871" s="3" t="s">
        <v>9</v>
      </c>
      <c r="AB871" s="3" t="s">
        <v>9</v>
      </c>
      <c r="AC871" s="3" t="s">
        <v>9</v>
      </c>
      <c r="AD871" s="3"/>
      <c r="AE871" s="3"/>
      <c r="AF871" s="3"/>
      <c r="AG871" s="12">
        <f>COUNTIF(Table13[[#This Row],[Catalogue of the Museum of London Antiquities 1854]:[Illustrations of Roman London 1859]],"=y")</f>
        <v>3</v>
      </c>
      <c r="AH871" s="12" t="str">
        <f>CONCATENATE(Table13[[#This Row],[Surname]],", ",Table13[[#This Row],[First name]])</f>
        <v>Wood, Humphrey</v>
      </c>
    </row>
    <row r="872" spans="1:34" hidden="1" x14ac:dyDescent="0.25">
      <c r="A872" s="3" t="s">
        <v>772</v>
      </c>
      <c r="B872" s="3" t="s">
        <v>11</v>
      </c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 t="s">
        <v>1613</v>
      </c>
      <c r="Q872" s="3" t="s">
        <v>174</v>
      </c>
      <c r="R872" s="3" t="s">
        <v>26</v>
      </c>
      <c r="S872" s="3" t="s">
        <v>27</v>
      </c>
      <c r="T872" s="3"/>
      <c r="U872" s="3"/>
      <c r="V872" s="3"/>
      <c r="W872" s="3"/>
      <c r="X872" s="3"/>
      <c r="Y872" s="3"/>
      <c r="Z872" s="3"/>
      <c r="AA872" s="3"/>
      <c r="AB872" s="3" t="s">
        <v>9</v>
      </c>
      <c r="AC872" s="3"/>
      <c r="AD872" s="3"/>
      <c r="AE872" s="3"/>
      <c r="AF872" s="3"/>
      <c r="AG872" s="12">
        <f>COUNTIF(Table13[[#This Row],[Catalogue of the Museum of London Antiquities 1854]:[Illustrations of Roman London 1859]],"=y")</f>
        <v>1</v>
      </c>
      <c r="AH872" s="12" t="str">
        <f>CONCATENATE(Table13[[#This Row],[Surname]],", ",Table13[[#This Row],[First name]])</f>
        <v>Wood, John</v>
      </c>
    </row>
    <row r="873" spans="1:34" hidden="1" x14ac:dyDescent="0.25">
      <c r="A873" s="3" t="s">
        <v>772</v>
      </c>
      <c r="B873" s="3" t="s">
        <v>11</v>
      </c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 t="s">
        <v>753</v>
      </c>
      <c r="R873" s="3" t="s">
        <v>128</v>
      </c>
      <c r="S873" s="3" t="s">
        <v>27</v>
      </c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 t="s">
        <v>9</v>
      </c>
      <c r="AE873" s="3"/>
      <c r="AF873" s="3"/>
      <c r="AG873" s="12">
        <f>COUNTIF(Table13[[#This Row],[Catalogue of the Museum of London Antiquities 1854]:[Illustrations of Roman London 1859]],"=y")</f>
        <v>1</v>
      </c>
      <c r="AH873" s="12" t="str">
        <f>CONCATENATE(Table13[[#This Row],[Surname]],", ",Table13[[#This Row],[First name]])</f>
        <v>Wood, John</v>
      </c>
    </row>
    <row r="874" spans="1:34" hidden="1" x14ac:dyDescent="0.25">
      <c r="A874" s="3" t="s">
        <v>772</v>
      </c>
      <c r="B874" s="3" t="s">
        <v>11</v>
      </c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 t="s">
        <v>773</v>
      </c>
      <c r="Q874" s="3" t="s">
        <v>16</v>
      </c>
      <c r="R874" s="3" t="s">
        <v>16</v>
      </c>
      <c r="S874" s="3" t="s">
        <v>27</v>
      </c>
      <c r="T874" s="3"/>
      <c r="U874" s="3"/>
      <c r="V874" s="3" t="s">
        <v>9</v>
      </c>
      <c r="W874" s="3"/>
      <c r="X874" s="3"/>
      <c r="Y874" s="3" t="s">
        <v>9</v>
      </c>
      <c r="Z874" s="3" t="s">
        <v>9</v>
      </c>
      <c r="AA874" s="3" t="s">
        <v>9</v>
      </c>
      <c r="AB874" s="3"/>
      <c r="AC874" s="3"/>
      <c r="AD874" s="3" t="s">
        <v>9</v>
      </c>
      <c r="AE874" s="3"/>
      <c r="AF874" s="3"/>
      <c r="AG874" s="12">
        <f>COUNTIF(Table13[[#This Row],[Catalogue of the Museum of London Antiquities 1854]:[Illustrations of Roman London 1859]],"=y")</f>
        <v>5</v>
      </c>
      <c r="AH874" s="12" t="str">
        <f>CONCATENATE(Table13[[#This Row],[Surname]],", ",Table13[[#This Row],[First name]])</f>
        <v>Wood, John</v>
      </c>
    </row>
    <row r="875" spans="1:34" hidden="1" x14ac:dyDescent="0.25">
      <c r="A875" t="s">
        <v>772</v>
      </c>
      <c r="B875" t="s">
        <v>547</v>
      </c>
      <c r="J875" t="s">
        <v>9</v>
      </c>
      <c r="P875" t="s">
        <v>1614</v>
      </c>
      <c r="Q875" t="s">
        <v>1291</v>
      </c>
      <c r="R875" s="3" t="s">
        <v>388</v>
      </c>
      <c r="S875" t="s">
        <v>27</v>
      </c>
      <c r="W875" s="3"/>
      <c r="X875" s="3"/>
      <c r="Y875" s="3" t="s">
        <v>9</v>
      </c>
      <c r="Z875" s="3" t="s">
        <v>9</v>
      </c>
      <c r="AA875" s="3" t="s">
        <v>9</v>
      </c>
      <c r="AB875" s="3" t="s">
        <v>9</v>
      </c>
      <c r="AC875" s="3" t="s">
        <v>9</v>
      </c>
      <c r="AD875" s="3"/>
      <c r="AE875" s="3"/>
      <c r="AF875" s="3"/>
      <c r="AG875" s="12">
        <f>COUNTIF(Table13[[#This Row],[Catalogue of the Museum of London Antiquities 1854]:[Illustrations of Roman London 1859]],"=y")</f>
        <v>5</v>
      </c>
      <c r="AH875" s="12" t="str">
        <f>CONCATENATE(Table13[[#This Row],[Surname]],", ",Table13[[#This Row],[First name]])</f>
        <v>Wood, Samuel</v>
      </c>
    </row>
    <row r="876" spans="1:34" hidden="1" x14ac:dyDescent="0.25">
      <c r="A876" t="s">
        <v>1409</v>
      </c>
      <c r="B876" t="s">
        <v>547</v>
      </c>
      <c r="P876" t="s">
        <v>1410</v>
      </c>
      <c r="Q876" t="s">
        <v>16</v>
      </c>
      <c r="R876" s="3" t="s">
        <v>16</v>
      </c>
      <c r="S876" t="s">
        <v>27</v>
      </c>
      <c r="W876" s="3"/>
      <c r="X876" s="3"/>
      <c r="Y876" s="3" t="s">
        <v>9</v>
      </c>
      <c r="Z876" s="3"/>
      <c r="AA876" s="3"/>
      <c r="AB876" s="3"/>
      <c r="AC876" s="3"/>
      <c r="AD876" s="3"/>
      <c r="AE876" s="3"/>
      <c r="AF876" s="3"/>
      <c r="AG876" s="12">
        <f>COUNTIF(Table13[[#This Row],[Catalogue of the Museum of London Antiquities 1854]:[Illustrations of Roman London 1859]],"=y")</f>
        <v>1</v>
      </c>
      <c r="AH876" s="12" t="str">
        <f>CONCATENATE(Table13[[#This Row],[Surname]],", ",Table13[[#This Row],[First name]])</f>
        <v>Woodburn, Samuel</v>
      </c>
    </row>
    <row r="877" spans="1:34" hidden="1" x14ac:dyDescent="0.25">
      <c r="A877" t="s">
        <v>2176</v>
      </c>
      <c r="B877" t="s">
        <v>1266</v>
      </c>
      <c r="P877" t="s">
        <v>2177</v>
      </c>
      <c r="Q877" t="s">
        <v>149</v>
      </c>
      <c r="R877" s="3" t="s">
        <v>400</v>
      </c>
      <c r="S877" t="s">
        <v>27</v>
      </c>
      <c r="W877" s="3"/>
      <c r="X877" s="3"/>
      <c r="Y877" s="3"/>
      <c r="Z877" s="3"/>
      <c r="AA877" s="3"/>
      <c r="AB877" s="3"/>
      <c r="AC877" s="3"/>
      <c r="AD877" s="3"/>
      <c r="AE877" s="3"/>
      <c r="AF877" s="3" t="s">
        <v>9</v>
      </c>
      <c r="AG877" s="12">
        <f>COUNTIF(Table13[[#This Row],[Catalogue of the Museum of London Antiquities 1854]:[Illustrations of Roman London 1859]],"=y")</f>
        <v>1</v>
      </c>
      <c r="AH877" s="12" t="str">
        <f>CONCATENATE(Table13[[#This Row],[Surname]],", ",Table13[[#This Row],[First name]])</f>
        <v>Woodhouse, J G</v>
      </c>
    </row>
    <row r="878" spans="1:34" x14ac:dyDescent="0.25">
      <c r="A878" t="s">
        <v>774</v>
      </c>
      <c r="B878" t="s">
        <v>11</v>
      </c>
      <c r="C878" t="s">
        <v>24</v>
      </c>
      <c r="E878" t="s">
        <v>9</v>
      </c>
      <c r="Q878" t="s">
        <v>775</v>
      </c>
      <c r="R878" s="3" t="s">
        <v>26</v>
      </c>
      <c r="S878" t="s">
        <v>27</v>
      </c>
      <c r="V878" t="s">
        <v>9</v>
      </c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12">
        <f>COUNTIF(Table13[[#This Row],[Catalogue of the Museum of London Antiquities 1854]:[Illustrations of Roman London 1859]],"=y")</f>
        <v>1</v>
      </c>
      <c r="AH878" s="12" t="str">
        <f>CONCATENATE(Table13[[#This Row],[Surname]],", ",Table13[[#This Row],[First name]])</f>
        <v>Woodruff, John</v>
      </c>
    </row>
    <row r="879" spans="1:34" x14ac:dyDescent="0.25">
      <c r="A879" t="s">
        <v>2178</v>
      </c>
      <c r="B879" t="s">
        <v>2054</v>
      </c>
      <c r="C879" t="s">
        <v>24</v>
      </c>
      <c r="E879" t="s">
        <v>9</v>
      </c>
      <c r="P879" t="s">
        <v>2179</v>
      </c>
      <c r="Q879" t="s">
        <v>150</v>
      </c>
      <c r="R879" s="3" t="s">
        <v>3253</v>
      </c>
      <c r="S879" t="s">
        <v>27</v>
      </c>
      <c r="W879" s="3"/>
      <c r="X879" s="3"/>
      <c r="Y879" s="3"/>
      <c r="Z879" s="3"/>
      <c r="AA879" s="3"/>
      <c r="AB879" s="3"/>
      <c r="AC879" s="3"/>
      <c r="AD879" s="3"/>
      <c r="AE879" s="3"/>
      <c r="AF879" s="3" t="s">
        <v>9</v>
      </c>
      <c r="AG879" s="12">
        <f>COUNTIF(Table13[[#This Row],[Catalogue of the Museum of London Antiquities 1854]:[Illustrations of Roman London 1859]],"=y")</f>
        <v>1</v>
      </c>
      <c r="AH879" s="12" t="str">
        <f>CONCATENATE(Table13[[#This Row],[Surname]],", ",Table13[[#This Row],[First name]])</f>
        <v>Woods, G H</v>
      </c>
    </row>
    <row r="880" spans="1:34" hidden="1" x14ac:dyDescent="0.25">
      <c r="A880" t="s">
        <v>1186</v>
      </c>
      <c r="B880" t="s">
        <v>1187</v>
      </c>
      <c r="C880" t="s">
        <v>1188</v>
      </c>
      <c r="G880" t="s">
        <v>9</v>
      </c>
      <c r="Q880" t="s">
        <v>1149</v>
      </c>
      <c r="R880" s="3" t="s">
        <v>1149</v>
      </c>
      <c r="S880" t="s">
        <v>1150</v>
      </c>
      <c r="W880" s="3"/>
      <c r="X880" s="3"/>
      <c r="Y880" s="3"/>
      <c r="Z880" s="3"/>
      <c r="AA880" s="3"/>
      <c r="AB880" s="3"/>
      <c r="AC880" s="3"/>
      <c r="AD880" s="3" t="s">
        <v>9</v>
      </c>
      <c r="AE880" s="3"/>
      <c r="AF880" s="3"/>
      <c r="AG880" s="12">
        <f>COUNTIF(Table13[[#This Row],[Catalogue of the Museum of London Antiquities 1854]:[Illustrations of Roman London 1859]],"=y")</f>
        <v>1</v>
      </c>
      <c r="AH880" s="12" t="str">
        <f>CONCATENATE(Table13[[#This Row],[Surname]],", ",Table13[[#This Row],[First name]])</f>
        <v>Worsaae, J J A</v>
      </c>
    </row>
    <row r="881" spans="1:34" x14ac:dyDescent="0.25">
      <c r="A881" t="s">
        <v>776</v>
      </c>
      <c r="B881" t="s">
        <v>777</v>
      </c>
      <c r="C881" t="s">
        <v>24</v>
      </c>
      <c r="E881" t="s">
        <v>9</v>
      </c>
      <c r="I881" t="s">
        <v>54</v>
      </c>
      <c r="J881" t="s">
        <v>9</v>
      </c>
      <c r="P881" t="s">
        <v>778</v>
      </c>
      <c r="Q881" t="s">
        <v>779</v>
      </c>
      <c r="R881" s="3" t="s">
        <v>169</v>
      </c>
      <c r="S881" t="s">
        <v>27</v>
      </c>
      <c r="V881" t="s">
        <v>9</v>
      </c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12">
        <f>COUNTIF(Table13[[#This Row],[Catalogue of the Museum of London Antiquities 1854]:[Illustrations of Roman London 1859]],"=y")</f>
        <v>1</v>
      </c>
      <c r="AH881" s="12" t="str">
        <f>CONCATENATE(Table13[[#This Row],[Surname]],", ",Table13[[#This Row],[First name]])</f>
        <v>Wreford, John Reynall</v>
      </c>
    </row>
    <row r="882" spans="1:34" x14ac:dyDescent="0.25">
      <c r="A882" t="s">
        <v>1189</v>
      </c>
      <c r="B882" t="s">
        <v>196</v>
      </c>
      <c r="C882" t="s">
        <v>2237</v>
      </c>
      <c r="E882" t="s">
        <v>9</v>
      </c>
      <c r="Q882" t="s">
        <v>485</v>
      </c>
      <c r="R882" s="3" t="s">
        <v>26</v>
      </c>
      <c r="S882" t="s">
        <v>27</v>
      </c>
      <c r="W882" s="3"/>
      <c r="X882" s="3"/>
      <c r="Y882" s="3"/>
      <c r="Z882" s="3"/>
      <c r="AA882" s="3"/>
      <c r="AB882" s="3"/>
      <c r="AC882" s="3"/>
      <c r="AD882" s="3" t="s">
        <v>9</v>
      </c>
      <c r="AE882" s="3"/>
      <c r="AF882" s="3"/>
      <c r="AG882" s="12">
        <f>COUNTIF(Table13[[#This Row],[Catalogue of the Museum of London Antiquities 1854]:[Illustrations of Roman London 1859]],"=y")</f>
        <v>1</v>
      </c>
      <c r="AH882" s="12" t="str">
        <f>CONCATENATE(Table13[[#This Row],[Surname]],", ",Table13[[#This Row],[First name]])</f>
        <v>Wrench, Frederick</v>
      </c>
    </row>
    <row r="883" spans="1:34" x14ac:dyDescent="0.25">
      <c r="A883" s="3" t="s">
        <v>780</v>
      </c>
      <c r="B883" s="3" t="s">
        <v>781</v>
      </c>
      <c r="C883" s="3" t="s">
        <v>1193</v>
      </c>
      <c r="D883" s="3"/>
      <c r="E883" s="3" t="s">
        <v>9</v>
      </c>
      <c r="F883" s="3"/>
      <c r="G883" s="3"/>
      <c r="H883" s="3"/>
      <c r="I883" s="3" t="s">
        <v>48</v>
      </c>
      <c r="J883" s="3" t="s">
        <v>9</v>
      </c>
      <c r="K883" s="3"/>
      <c r="L883" s="3"/>
      <c r="M883" s="3"/>
      <c r="N883" s="3"/>
      <c r="O883" s="3"/>
      <c r="P883" s="3" t="s">
        <v>782</v>
      </c>
      <c r="Q883" s="3" t="s">
        <v>199</v>
      </c>
      <c r="R883" s="3" t="s">
        <v>26</v>
      </c>
      <c r="S883" s="3" t="s">
        <v>27</v>
      </c>
      <c r="T883" s="3"/>
      <c r="U883" s="3"/>
      <c r="V883" s="3" t="s">
        <v>9</v>
      </c>
      <c r="W883" s="3"/>
      <c r="X883" s="3"/>
      <c r="Y883" s="3"/>
      <c r="Z883" s="3"/>
      <c r="AA883" s="3"/>
      <c r="AB883" s="3"/>
      <c r="AC883" s="3"/>
      <c r="AD883" s="3" t="s">
        <v>9</v>
      </c>
      <c r="AE883" s="3"/>
      <c r="AF883" s="3"/>
      <c r="AG883" s="12">
        <f>COUNTIF(Table13[[#This Row],[Catalogue of the Museum of London Antiquities 1854]:[Illustrations of Roman London 1859]],"=y")</f>
        <v>2</v>
      </c>
      <c r="AH883" s="12" t="str">
        <f>CONCATENATE(Table13[[#This Row],[Surname]],", ",Table13[[#This Row],[First name]])</f>
        <v>Wrighte, Thomas W.</v>
      </c>
    </row>
    <row r="884" spans="1:34" hidden="1" x14ac:dyDescent="0.25">
      <c r="A884" t="s">
        <v>783</v>
      </c>
      <c r="B884" t="s">
        <v>1190</v>
      </c>
      <c r="D884" t="s">
        <v>3209</v>
      </c>
      <c r="P884" t="s">
        <v>1191</v>
      </c>
      <c r="Q884" t="s">
        <v>16</v>
      </c>
      <c r="R884" s="3" t="s">
        <v>16</v>
      </c>
      <c r="S884" t="s">
        <v>27</v>
      </c>
      <c r="W884" s="3"/>
      <c r="X884" s="3"/>
      <c r="Y884" s="3"/>
      <c r="Z884" s="3"/>
      <c r="AA884" s="3"/>
      <c r="AB884" s="3"/>
      <c r="AC884" s="3"/>
      <c r="AD884" s="3" t="s">
        <v>9</v>
      </c>
      <c r="AE884" s="3"/>
      <c r="AF884" s="3"/>
      <c r="AG884" s="12">
        <f>COUNTIF(Table13[[#This Row],[Catalogue of the Museum of London Antiquities 1854]:[Illustrations of Roman London 1859]],"=y")</f>
        <v>1</v>
      </c>
      <c r="AH884" s="12" t="str">
        <f>CONCATENATE(Table13[[#This Row],[Surname]],", ",Table13[[#This Row],[First name]])</f>
        <v>Wright, George N</v>
      </c>
    </row>
    <row r="885" spans="1:34" hidden="1" x14ac:dyDescent="0.25">
      <c r="A885" t="s">
        <v>783</v>
      </c>
      <c r="B885" t="s">
        <v>2180</v>
      </c>
      <c r="Q885" t="s">
        <v>1260</v>
      </c>
      <c r="R885" s="3" t="s">
        <v>400</v>
      </c>
      <c r="S885" t="s">
        <v>27</v>
      </c>
      <c r="W885" s="3"/>
      <c r="X885" s="3"/>
      <c r="Y885" s="3"/>
      <c r="Z885" s="3"/>
      <c r="AA885" s="3"/>
      <c r="AB885" s="3"/>
      <c r="AC885" s="3"/>
      <c r="AD885" s="3"/>
      <c r="AE885" s="3"/>
      <c r="AF885" s="3" t="s">
        <v>9</v>
      </c>
      <c r="AG885" s="12">
        <f>COUNTIF(Table13[[#This Row],[Catalogue of the Museum of London Antiquities 1854]:[Illustrations of Roman London 1859]],"=y")</f>
        <v>1</v>
      </c>
      <c r="AH885" s="12" t="str">
        <f>CONCATENATE(Table13[[#This Row],[Surname]],", ",Table13[[#This Row],[First name]])</f>
        <v>Wright, Richard Waugh</v>
      </c>
    </row>
    <row r="886" spans="1:34" hidden="1" x14ac:dyDescent="0.25">
      <c r="A886" t="s">
        <v>783</v>
      </c>
      <c r="B886" t="s">
        <v>66</v>
      </c>
      <c r="C886" t="s">
        <v>1192</v>
      </c>
      <c r="D886" t="s">
        <v>9</v>
      </c>
      <c r="I886" t="s">
        <v>48</v>
      </c>
      <c r="J886" t="s">
        <v>9</v>
      </c>
      <c r="K886" t="s">
        <v>9</v>
      </c>
      <c r="N886" t="s">
        <v>1192</v>
      </c>
      <c r="O886" t="s">
        <v>9</v>
      </c>
      <c r="P886" t="s">
        <v>784</v>
      </c>
      <c r="Q886" t="s">
        <v>16</v>
      </c>
      <c r="R886" s="3" t="s">
        <v>16</v>
      </c>
      <c r="S886" t="s">
        <v>27</v>
      </c>
      <c r="V886" t="s">
        <v>9</v>
      </c>
      <c r="W886" s="3" t="s">
        <v>9</v>
      </c>
      <c r="X886" s="3" t="s">
        <v>9</v>
      </c>
      <c r="Y886" s="3" t="s">
        <v>9</v>
      </c>
      <c r="Z886" s="3" t="s">
        <v>9</v>
      </c>
      <c r="AA886" s="3" t="s">
        <v>9</v>
      </c>
      <c r="AB886" s="3" t="s">
        <v>9</v>
      </c>
      <c r="AC886" s="3"/>
      <c r="AD886" s="3" t="s">
        <v>9</v>
      </c>
      <c r="AE886" s="3" t="s">
        <v>9</v>
      </c>
      <c r="AF886" s="3" t="s">
        <v>9</v>
      </c>
      <c r="AG886" s="12">
        <f>COUNTIF(Table13[[#This Row],[Catalogue of the Museum of London Antiquities 1854]:[Illustrations of Roman London 1859]],"=y")</f>
        <v>10</v>
      </c>
      <c r="AH886" s="12" t="str">
        <f>CONCATENATE(Table13[[#This Row],[Surname]],", ",Table13[[#This Row],[First name]])</f>
        <v>Wright, Thomas</v>
      </c>
    </row>
    <row r="887" spans="1:34" x14ac:dyDescent="0.25">
      <c r="A887" t="s">
        <v>1252</v>
      </c>
      <c r="B887" t="s">
        <v>1411</v>
      </c>
      <c r="C887" t="s">
        <v>24</v>
      </c>
      <c r="E887" t="s">
        <v>9</v>
      </c>
      <c r="P887" t="s">
        <v>1412</v>
      </c>
      <c r="Q887" t="s">
        <v>59</v>
      </c>
      <c r="R887" s="3" t="s">
        <v>489</v>
      </c>
      <c r="S887" t="s">
        <v>27</v>
      </c>
      <c r="W887" s="3"/>
      <c r="X887" s="3"/>
      <c r="Y887" s="3" t="s">
        <v>9</v>
      </c>
      <c r="Z887" s="3" t="s">
        <v>9</v>
      </c>
      <c r="AA887" s="3" t="s">
        <v>9</v>
      </c>
      <c r="AB887" s="3" t="s">
        <v>9</v>
      </c>
      <c r="AC887" s="3"/>
      <c r="AD887" s="3"/>
      <c r="AE887" s="3"/>
      <c r="AF887" s="3" t="s">
        <v>9</v>
      </c>
      <c r="AG887" s="12">
        <f>COUNTIF(Table13[[#This Row],[Catalogue of the Museum of London Antiquities 1854]:[Illustrations of Roman London 1859]],"=y")</f>
        <v>5</v>
      </c>
      <c r="AH887" s="12" t="str">
        <f>CONCATENATE(Table13[[#This Row],[Surname]],", ",Table13[[#This Row],[First name]])</f>
        <v>Wyatt, C F</v>
      </c>
    </row>
    <row r="888" spans="1:34" x14ac:dyDescent="0.25">
      <c r="A888" t="s">
        <v>1252</v>
      </c>
      <c r="B888" t="s">
        <v>61</v>
      </c>
      <c r="C888" t="s">
        <v>24</v>
      </c>
      <c r="E888" t="s">
        <v>9</v>
      </c>
      <c r="P888" t="s">
        <v>1253</v>
      </c>
      <c r="Q888" t="s">
        <v>565</v>
      </c>
      <c r="R888" s="3" t="s">
        <v>489</v>
      </c>
      <c r="S888" t="s">
        <v>27</v>
      </c>
      <c r="W888" s="3" t="s">
        <v>9</v>
      </c>
      <c r="X888" s="3"/>
      <c r="Y888" s="3"/>
      <c r="Z888" s="3"/>
      <c r="AA888" s="3"/>
      <c r="AB888" s="3"/>
      <c r="AC888" s="3"/>
      <c r="AD888" s="3"/>
      <c r="AE888" s="3"/>
      <c r="AF888" s="3"/>
      <c r="AG888" s="12">
        <f>COUNTIF(Table13[[#This Row],[Catalogue of the Museum of London Antiquities 1854]:[Illustrations of Roman London 1859]],"=y")</f>
        <v>1</v>
      </c>
      <c r="AH888" s="12" t="str">
        <f>CONCATENATE(Table13[[#This Row],[Surname]],", ",Table13[[#This Row],[First name]])</f>
        <v>Wyatt, Francis</v>
      </c>
    </row>
    <row r="889" spans="1:34" hidden="1" x14ac:dyDescent="0.25">
      <c r="A889" t="s">
        <v>1252</v>
      </c>
      <c r="B889" t="s">
        <v>113</v>
      </c>
      <c r="P889" t="s">
        <v>1615</v>
      </c>
      <c r="Q889" t="s">
        <v>1413</v>
      </c>
      <c r="R889" s="3" t="s">
        <v>1414</v>
      </c>
      <c r="S889" t="s">
        <v>27</v>
      </c>
      <c r="W889" s="3"/>
      <c r="X889" s="3"/>
      <c r="Y889" s="3" t="s">
        <v>9</v>
      </c>
      <c r="Z889" s="3" t="s">
        <v>9</v>
      </c>
      <c r="AA889" s="3" t="s">
        <v>9</v>
      </c>
      <c r="AB889" s="3" t="s">
        <v>9</v>
      </c>
      <c r="AC889" s="3" t="s">
        <v>9</v>
      </c>
      <c r="AD889" s="3"/>
      <c r="AE889" s="3"/>
      <c r="AF889" s="3" t="s">
        <v>9</v>
      </c>
      <c r="AG889" s="12">
        <f>COUNTIF(Table13[[#This Row],[Catalogue of the Museum of London Antiquities 1854]:[Illustrations of Roman London 1859]],"=y")</f>
        <v>6</v>
      </c>
      <c r="AH889" s="12" t="str">
        <f>CONCATENATE(Table13[[#This Row],[Surname]],", ",Table13[[#This Row],[First name]])</f>
        <v>Wyatt, James</v>
      </c>
    </row>
    <row r="890" spans="1:34" hidden="1" x14ac:dyDescent="0.25">
      <c r="A890" t="s">
        <v>785</v>
      </c>
      <c r="B890" t="s">
        <v>786</v>
      </c>
      <c r="I890" t="s">
        <v>613</v>
      </c>
      <c r="J890" t="s">
        <v>9</v>
      </c>
      <c r="Q890" t="s">
        <v>787</v>
      </c>
      <c r="R890" s="3" t="s">
        <v>468</v>
      </c>
      <c r="S890" t="s">
        <v>27</v>
      </c>
      <c r="V890" t="s">
        <v>9</v>
      </c>
      <c r="W890" s="3"/>
      <c r="X890" s="3" t="s">
        <v>9</v>
      </c>
      <c r="Y890" s="3" t="s">
        <v>9</v>
      </c>
      <c r="Z890" s="3" t="s">
        <v>9</v>
      </c>
      <c r="AA890" s="3" t="s">
        <v>9</v>
      </c>
      <c r="AB890" s="3" t="s">
        <v>9</v>
      </c>
      <c r="AC890" s="3" t="s">
        <v>9</v>
      </c>
      <c r="AD890" s="3"/>
      <c r="AE890" s="3"/>
      <c r="AF890" s="3" t="s">
        <v>9</v>
      </c>
      <c r="AG890" s="12">
        <f>COUNTIF(Table13[[#This Row],[Catalogue of the Museum of London Antiquities 1854]:[Illustrations of Roman London 1859]],"=y")</f>
        <v>8</v>
      </c>
      <c r="AH890" s="12" t="str">
        <f>CONCATENATE(Table13[[#This Row],[Surname]],", ",Table13[[#This Row],[First name]])</f>
        <v>Wylie, William Michael</v>
      </c>
    </row>
    <row r="891" spans="1:34" hidden="1" x14ac:dyDescent="0.25">
      <c r="A891" t="s">
        <v>788</v>
      </c>
      <c r="B891" t="s">
        <v>113</v>
      </c>
      <c r="D891" t="s">
        <v>3209</v>
      </c>
      <c r="I891" s="3" t="s">
        <v>48</v>
      </c>
      <c r="J891" t="s">
        <v>9</v>
      </c>
      <c r="L891" t="s">
        <v>9</v>
      </c>
      <c r="N891" t="s">
        <v>2206</v>
      </c>
      <c r="P891" t="s">
        <v>789</v>
      </c>
      <c r="Q891" t="s">
        <v>16</v>
      </c>
      <c r="R891" s="3" t="s">
        <v>16</v>
      </c>
      <c r="S891" t="s">
        <v>27</v>
      </c>
      <c r="V891" t="s">
        <v>9</v>
      </c>
      <c r="W891" s="3"/>
      <c r="X891" s="3"/>
      <c r="Y891" s="3"/>
      <c r="Z891" s="3"/>
      <c r="AA891" s="3"/>
      <c r="AB891" s="3"/>
      <c r="AC891" s="3"/>
      <c r="AD891" s="3" t="s">
        <v>9</v>
      </c>
      <c r="AE891" s="3" t="s">
        <v>9</v>
      </c>
      <c r="AF891" s="3" t="s">
        <v>9</v>
      </c>
      <c r="AG891" s="12">
        <f>COUNTIF(Table13[[#This Row],[Catalogue of the Museum of London Antiquities 1854]:[Illustrations of Roman London 1859]],"=y")</f>
        <v>4</v>
      </c>
      <c r="AH891" s="12" t="str">
        <f>CONCATENATE(Table13[[#This Row],[Surname]],", ",Table13[[#This Row],[First name]])</f>
        <v>Yates, James</v>
      </c>
    </row>
    <row r="892" spans="1:34" hidden="1" x14ac:dyDescent="0.25">
      <c r="A892" t="s">
        <v>788</v>
      </c>
      <c r="B892" t="s">
        <v>147</v>
      </c>
      <c r="J892" t="s">
        <v>9</v>
      </c>
      <c r="Q892" t="s">
        <v>1195</v>
      </c>
      <c r="R892" s="3" t="s">
        <v>230</v>
      </c>
      <c r="S892" t="s">
        <v>27</v>
      </c>
      <c r="W892" s="3"/>
      <c r="X892" s="3"/>
      <c r="Y892" s="3"/>
      <c r="Z892" s="3"/>
      <c r="AA892" s="3"/>
      <c r="AB892" s="3"/>
      <c r="AC892" s="3"/>
      <c r="AD892" s="3" t="s">
        <v>9</v>
      </c>
      <c r="AE892" s="3"/>
      <c r="AF892" s="3"/>
      <c r="AG892" s="12">
        <f>COUNTIF(Table13[[#This Row],[Catalogue of the Museum of London Antiquities 1854]:[Illustrations of Roman London 1859]],"=y")</f>
        <v>1</v>
      </c>
      <c r="AH892" s="12" t="str">
        <f>CONCATENATE(Table13[[#This Row],[Surname]],", ",Table13[[#This Row],[First name]])</f>
        <v>Yates, Richard</v>
      </c>
    </row>
    <row r="893" spans="1:34" hidden="1" x14ac:dyDescent="0.25">
      <c r="A893" t="s">
        <v>1196</v>
      </c>
      <c r="B893" t="s">
        <v>72</v>
      </c>
      <c r="P893" t="s">
        <v>2181</v>
      </c>
      <c r="Q893" t="s">
        <v>16</v>
      </c>
      <c r="R893" s="3" t="s">
        <v>16</v>
      </c>
      <c r="S893" t="s">
        <v>27</v>
      </c>
      <c r="W893" s="3"/>
      <c r="X893" s="3"/>
      <c r="Y893" s="3" t="s">
        <v>9</v>
      </c>
      <c r="Z893" s="3" t="s">
        <v>9</v>
      </c>
      <c r="AA893" s="3" t="s">
        <v>9</v>
      </c>
      <c r="AB893" s="3"/>
      <c r="AC893" s="3"/>
      <c r="AD893" s="3" t="s">
        <v>9</v>
      </c>
      <c r="AE893" s="3"/>
      <c r="AF893" s="3" t="s">
        <v>9</v>
      </c>
      <c r="AG893" s="12">
        <f>COUNTIF(Table13[[#This Row],[Catalogue of the Museum of London Antiquities 1854]:[Illustrations of Roman London 1859]],"=y")</f>
        <v>5</v>
      </c>
      <c r="AH893" s="12" t="str">
        <f>CONCATENATE(Table13[[#This Row],[Surname]],", ",Table13[[#This Row],[First name]])</f>
        <v>Yewd, William</v>
      </c>
    </row>
    <row r="894" spans="1:34" hidden="1" x14ac:dyDescent="0.25">
      <c r="A894" t="s">
        <v>1719</v>
      </c>
      <c r="Q894" t="s">
        <v>219</v>
      </c>
      <c r="R894" s="3" t="s">
        <v>3252</v>
      </c>
      <c r="S894" t="s">
        <v>27</v>
      </c>
      <c r="U894" t="s">
        <v>1719</v>
      </c>
      <c r="W894" s="3"/>
      <c r="X894" s="3"/>
      <c r="Y894" s="3"/>
      <c r="Z894" s="3"/>
      <c r="AA894" s="3"/>
      <c r="AB894" s="3"/>
      <c r="AC894" s="3" t="s">
        <v>9</v>
      </c>
      <c r="AD894" s="3"/>
      <c r="AE894" s="3"/>
      <c r="AF894" s="3"/>
      <c r="AG894" s="12">
        <f>COUNTIF(Table13[[#This Row],[Catalogue of the Museum of London Antiquities 1854]:[Illustrations of Roman London 1859]],"=y")</f>
        <v>1</v>
      </c>
      <c r="AH894" s="12" t="str">
        <f>CONCATENATE(Table13[[#This Row],[Surname]],", ",Table13[[#This Row],[First name]])</f>
        <v xml:space="preserve">Yorkshire Philosophical Society, </v>
      </c>
    </row>
    <row r="895" spans="1:34" hidden="1" x14ac:dyDescent="0.25">
      <c r="A895" t="s">
        <v>790</v>
      </c>
      <c r="B895" t="s">
        <v>791</v>
      </c>
      <c r="P895" t="s">
        <v>792</v>
      </c>
      <c r="Q895" t="s">
        <v>793</v>
      </c>
      <c r="R895" s="3" t="s">
        <v>16</v>
      </c>
      <c r="S895" t="s">
        <v>27</v>
      </c>
      <c r="V895" t="s">
        <v>9</v>
      </c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12">
        <f>COUNTIF(Table13[[#This Row],[Catalogue of the Museum of London Antiquities 1854]:[Illustrations of Roman London 1859]],"=y")</f>
        <v>1</v>
      </c>
      <c r="AH895" s="12" t="str">
        <f>CONCATENATE(Table13[[#This Row],[Surname]],", ",Table13[[#This Row],[First name]])</f>
        <v>Young, Henry Houghton</v>
      </c>
    </row>
    <row r="896" spans="1:34" hidden="1" x14ac:dyDescent="0.25">
      <c r="A896" t="s">
        <v>790</v>
      </c>
      <c r="B896" t="s">
        <v>40</v>
      </c>
      <c r="Q896" t="s">
        <v>1616</v>
      </c>
      <c r="R896" s="3" t="s">
        <v>26</v>
      </c>
      <c r="S896" t="s">
        <v>27</v>
      </c>
      <c r="W896" s="3"/>
      <c r="X896" s="3"/>
      <c r="Y896" s="3"/>
      <c r="Z896" s="3"/>
      <c r="AA896" s="3"/>
      <c r="AB896" s="3" t="s">
        <v>9</v>
      </c>
      <c r="AC896" s="3"/>
      <c r="AD896" s="3"/>
      <c r="AE896" s="3"/>
      <c r="AF896" s="3"/>
      <c r="AG896" s="12">
        <f>COUNTIF(Table13[[#This Row],[Catalogue of the Museum of London Antiquities 1854]:[Illustrations of Roman London 1859]],"=y")</f>
        <v>1</v>
      </c>
      <c r="AH896" s="12" t="str">
        <f>CONCATENATE(Table13[[#This Row],[Surname]],", ",Table13[[#This Row],[First name]])</f>
        <v>Young, Joseph</v>
      </c>
    </row>
    <row r="897" spans="1:34" hidden="1" x14ac:dyDescent="0.25">
      <c r="A897" t="s">
        <v>790</v>
      </c>
      <c r="B897" t="s">
        <v>40</v>
      </c>
      <c r="C897" t="s">
        <v>335</v>
      </c>
      <c r="P897" t="s">
        <v>1617</v>
      </c>
      <c r="Q897" t="s">
        <v>1618</v>
      </c>
      <c r="R897" s="3" t="s">
        <v>26</v>
      </c>
      <c r="S897" t="s">
        <v>27</v>
      </c>
      <c r="W897" s="3"/>
      <c r="X897" s="3"/>
      <c r="Y897" s="3"/>
      <c r="Z897" s="3"/>
      <c r="AA897" s="3"/>
      <c r="AB897" s="3" t="s">
        <v>9</v>
      </c>
      <c r="AC897" s="3"/>
      <c r="AD897" s="3"/>
      <c r="AE897" s="3"/>
      <c r="AF897" s="3"/>
      <c r="AG897" s="12">
        <f>COUNTIF(Table13[[#This Row],[Catalogue of the Museum of London Antiquities 1854]:[Illustrations of Roman London 1859]],"=y")</f>
        <v>1</v>
      </c>
      <c r="AH897" s="12" t="str">
        <f>CONCATENATE(Table13[[#This Row],[Surname]],", ",Table13[[#This Row],[First name]])</f>
        <v>Young, Joseph</v>
      </c>
    </row>
    <row r="898" spans="1:34" hidden="1" x14ac:dyDescent="0.25">
      <c r="A898" t="s">
        <v>2182</v>
      </c>
      <c r="C898" t="s">
        <v>369</v>
      </c>
      <c r="P898" t="s">
        <v>2183</v>
      </c>
      <c r="Q898" t="s">
        <v>2184</v>
      </c>
      <c r="R898" s="3" t="s">
        <v>111</v>
      </c>
      <c r="S898" t="s">
        <v>27</v>
      </c>
      <c r="W898" s="3"/>
      <c r="X898" s="3"/>
      <c r="Y898" s="3"/>
      <c r="Z898" s="3"/>
      <c r="AA898" s="3"/>
      <c r="AB898" s="3"/>
      <c r="AC898" s="3"/>
      <c r="AD898" s="3"/>
      <c r="AE898" s="3"/>
      <c r="AF898" s="3" t="s">
        <v>9</v>
      </c>
      <c r="AG898" s="12">
        <f>COUNTIF(Table13[[#This Row],[Catalogue of the Museum of London Antiquities 1854]:[Illustrations of Roman London 1859]],"=y")</f>
        <v>1</v>
      </c>
      <c r="AH898" s="12" t="str">
        <f>CONCATENATE(Table13[[#This Row],[Surname]],", ",Table13[[#This Row],[First name]])</f>
        <v xml:space="preserve">Zorlin, </v>
      </c>
    </row>
    <row r="899" spans="1:34" hidden="1" x14ac:dyDescent="0.25">
      <c r="A899" t="s">
        <v>1720</v>
      </c>
      <c r="Q899" t="s">
        <v>1721</v>
      </c>
      <c r="R899" s="3" t="s">
        <v>1721</v>
      </c>
      <c r="S899" t="s">
        <v>1426</v>
      </c>
      <c r="U899" t="s">
        <v>1720</v>
      </c>
      <c r="W899" s="3"/>
      <c r="X899" s="3"/>
      <c r="Y899" s="3"/>
      <c r="Z899" s="3"/>
      <c r="AA899" s="3"/>
      <c r="AB899" s="3"/>
      <c r="AC899" s="3" t="s">
        <v>9</v>
      </c>
      <c r="AD899" s="3"/>
      <c r="AE899" s="3"/>
      <c r="AF899" s="3"/>
      <c r="AG899" s="12">
        <f>COUNTIF(Table13[[#This Row],[Catalogue of the Museum of London Antiquities 1854]:[Illustrations of Roman London 1859]],"=y")</f>
        <v>1</v>
      </c>
      <c r="AH899" s="12" t="str">
        <f>CONCATENATE(Table13[[#This Row],[Surname]],", ",Table13[[#This Row],[First name]])</f>
        <v xml:space="preserve">Zurich, Society of Antiquaries, </v>
      </c>
    </row>
    <row r="900" spans="1:34" hidden="1" x14ac:dyDescent="0.25">
      <c r="R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12">
        <f>COUNTIF(Table13[[#This Row],[Catalogue of the Museum of London Antiquities 1854]:[Illustrations of Roman London 1859]],"=y")</f>
        <v>0</v>
      </c>
      <c r="AH900" s="12" t="str">
        <f>CONCATENATE(Table13[[#This Row],[Surname]],", ",Table13[[#This Row],[First name]])</f>
        <v xml:space="preserve">, </v>
      </c>
    </row>
    <row r="901" spans="1:34" hidden="1" x14ac:dyDescent="0.25">
      <c r="R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12">
        <f>COUNTIF(Table13[[#This Row],[Catalogue of the Museum of London Antiquities 1854]:[Illustrations of Roman London 1859]],"=y")</f>
        <v>0</v>
      </c>
      <c r="AH901" s="12" t="str">
        <f>CONCATENATE(Table13[[#This Row],[Surname]],", ",Table13[[#This Row],[First name]])</f>
        <v xml:space="preserve">, </v>
      </c>
    </row>
    <row r="902" spans="1:34" hidden="1" x14ac:dyDescent="0.25">
      <c r="R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12">
        <f>COUNTIF(Table13[[#This Row],[Catalogue of the Museum of London Antiquities 1854]:[Illustrations of Roman London 1859]],"=y")</f>
        <v>0</v>
      </c>
      <c r="AH902" s="12" t="str">
        <f>CONCATENATE(Table13[[#This Row],[Surname]],", ",Table13[[#This Row],[First name]])</f>
        <v xml:space="preserve">, </v>
      </c>
    </row>
    <row r="903" spans="1:34" hidden="1" x14ac:dyDescent="0.25">
      <c r="R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12">
        <f>COUNTIF(Table13[[#This Row],[Catalogue of the Museum of London Antiquities 1854]:[Illustrations of Roman London 1859]],"=y")</f>
        <v>0</v>
      </c>
      <c r="AH903" s="12" t="str">
        <f>CONCATENATE(Table13[[#This Row],[Surname]],", ",Table13[[#This Row],[First name]])</f>
        <v xml:space="preserve">, </v>
      </c>
    </row>
    <row r="904" spans="1:34" hidden="1" x14ac:dyDescent="0.25">
      <c r="R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12">
        <f>COUNTIF(Table13[[#This Row],[Catalogue of the Museum of London Antiquities 1854]:[Illustrations of Roman London 1859]],"=y")</f>
        <v>0</v>
      </c>
      <c r="AH904" s="12" t="str">
        <f>CONCATENATE(Table13[[#This Row],[Surname]],", ",Table13[[#This Row],[First name]])</f>
        <v xml:space="preserve">, </v>
      </c>
    </row>
    <row r="905" spans="1:34" hidden="1" x14ac:dyDescent="0.25">
      <c r="R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12">
        <f>COUNTIF(Table13[[#This Row],[Catalogue of the Museum of London Antiquities 1854]:[Illustrations of Roman London 1859]],"=y")</f>
        <v>0</v>
      </c>
      <c r="AH905" s="12" t="str">
        <f>CONCATENATE(Table13[[#This Row],[Surname]],", ",Table13[[#This Row],[First name]])</f>
        <v xml:space="preserve">, </v>
      </c>
    </row>
    <row r="906" spans="1:34" x14ac:dyDescent="0.25">
      <c r="S906" s="3"/>
      <c r="T906" s="3"/>
      <c r="U906" s="3"/>
      <c r="V906" s="3"/>
      <c r="W906" s="3"/>
      <c r="X906" s="3"/>
      <c r="Y906" s="3"/>
      <c r="Z906" s="3"/>
      <c r="AA906" s="3"/>
      <c r="AB906" s="3"/>
    </row>
    <row r="907" spans="1:34" x14ac:dyDescent="0.25">
      <c r="S907" s="3"/>
      <c r="T907" s="3"/>
      <c r="U907" s="3"/>
      <c r="V907" s="3"/>
      <c r="W907" s="3"/>
      <c r="X907" s="3"/>
      <c r="Y907" s="3"/>
      <c r="Z907" s="3"/>
      <c r="AA907" s="3"/>
      <c r="AB907" s="3"/>
    </row>
    <row r="908" spans="1:34" x14ac:dyDescent="0.25">
      <c r="S908" s="3"/>
      <c r="T908" s="3"/>
      <c r="U908" s="3"/>
      <c r="V908" s="3"/>
      <c r="W908" s="3"/>
      <c r="X908" s="3"/>
      <c r="Y908" s="3"/>
      <c r="Z908" s="3"/>
      <c r="AA908" s="3"/>
      <c r="AB908" s="3"/>
    </row>
    <row r="909" spans="1:34" x14ac:dyDescent="0.25">
      <c r="S909" s="3"/>
      <c r="T909" s="3"/>
      <c r="U909" s="3"/>
      <c r="V909" s="3"/>
      <c r="W909" s="3"/>
      <c r="X909" s="3"/>
      <c r="Y909" s="3"/>
      <c r="Z909" s="3"/>
      <c r="AA909" s="3"/>
      <c r="AB909" s="3"/>
    </row>
    <row r="910" spans="1:34" x14ac:dyDescent="0.25">
      <c r="S910" s="3"/>
      <c r="T910" s="3"/>
      <c r="U910" s="3"/>
      <c r="V910" s="3"/>
      <c r="W910" s="3"/>
      <c r="X910" s="3"/>
      <c r="Y910" s="3"/>
      <c r="Z910" s="3"/>
      <c r="AA910" s="3"/>
      <c r="AB910" s="3"/>
    </row>
    <row r="911" spans="1:34" x14ac:dyDescent="0.25">
      <c r="S911" s="3"/>
      <c r="T911" s="3"/>
      <c r="U911" s="3"/>
      <c r="V911" s="3"/>
      <c r="W911" s="3"/>
      <c r="X911" s="3"/>
      <c r="Y911" s="3"/>
      <c r="Z911" s="3"/>
      <c r="AA911" s="3"/>
      <c r="AB911" s="3"/>
    </row>
    <row r="912" spans="1:34" x14ac:dyDescent="0.25">
      <c r="S912" s="3"/>
      <c r="T912" s="3"/>
      <c r="U912" s="3"/>
      <c r="V912" s="3"/>
      <c r="W912" s="3"/>
      <c r="X912" s="3"/>
      <c r="Y912" s="3"/>
      <c r="Z912" s="3"/>
      <c r="AA912" s="3"/>
      <c r="AB912" s="3"/>
    </row>
    <row r="913" spans="12:28" x14ac:dyDescent="0.25">
      <c r="S913" s="3"/>
      <c r="T913" s="3"/>
      <c r="U913" s="3"/>
      <c r="V913" s="3"/>
      <c r="W913" s="3"/>
      <c r="X913" s="3"/>
      <c r="Y913" s="3"/>
      <c r="Z913" s="3"/>
      <c r="AA913" s="3"/>
      <c r="AB913" s="3"/>
    </row>
    <row r="914" spans="12:28" x14ac:dyDescent="0.25">
      <c r="S914" s="3"/>
      <c r="T914" s="3"/>
      <c r="U914" s="3"/>
      <c r="V914" s="3"/>
      <c r="W914" s="3"/>
      <c r="X914" s="3"/>
      <c r="Y914" s="3"/>
      <c r="Z914" s="3"/>
      <c r="AA914" s="3"/>
      <c r="AB914" s="3"/>
    </row>
    <row r="915" spans="12:28" x14ac:dyDescent="0.25">
      <c r="S915" s="3"/>
      <c r="T915" s="3"/>
      <c r="U915" s="3"/>
      <c r="V915" s="3"/>
      <c r="W915" s="3"/>
      <c r="X915" s="3"/>
      <c r="Y915" s="3"/>
      <c r="Z915" s="3"/>
      <c r="AA915" s="3"/>
      <c r="AB915" s="3"/>
    </row>
    <row r="916" spans="12:28" x14ac:dyDescent="0.25">
      <c r="S916" s="3"/>
      <c r="T916" s="3"/>
      <c r="U916" s="3"/>
      <c r="V916" s="3"/>
      <c r="W916" s="3"/>
      <c r="X916" s="3"/>
      <c r="Y916" s="3"/>
      <c r="Z916" s="3"/>
      <c r="AA916" s="3"/>
      <c r="AB916" s="3"/>
    </row>
    <row r="917" spans="12:28" x14ac:dyDescent="0.25">
      <c r="S917" s="3"/>
      <c r="T917" s="3"/>
      <c r="U917" s="3"/>
      <c r="V917" s="3"/>
      <c r="W917" s="3"/>
      <c r="X917" s="3"/>
      <c r="Y917" s="3"/>
      <c r="Z917" s="3"/>
      <c r="AA917" s="3"/>
      <c r="AB917" s="3"/>
    </row>
    <row r="918" spans="12:28" x14ac:dyDescent="0.25">
      <c r="S918" s="3"/>
      <c r="T918" s="3"/>
      <c r="U918" s="3"/>
      <c r="V918" s="3"/>
      <c r="W918" s="3"/>
      <c r="X918" s="3"/>
      <c r="Y918" s="3"/>
      <c r="Z918" s="3"/>
      <c r="AA918" s="3"/>
      <c r="AB918" s="3"/>
    </row>
    <row r="919" spans="12:28" x14ac:dyDescent="0.25">
      <c r="S919" s="3"/>
      <c r="T919" s="3"/>
      <c r="U919" s="3"/>
      <c r="V919" s="3"/>
      <c r="W919" s="3"/>
      <c r="X919" s="3"/>
      <c r="Y919" s="3"/>
      <c r="Z919" s="3"/>
      <c r="AA919" s="3"/>
      <c r="AB919" s="3"/>
    </row>
    <row r="920" spans="12:28" x14ac:dyDescent="0.25">
      <c r="S920" s="3"/>
      <c r="T920" s="3"/>
      <c r="U920" s="3"/>
      <c r="V920" s="3"/>
      <c r="W920" s="3"/>
      <c r="X920" s="3"/>
      <c r="Y920" s="3"/>
      <c r="Z920" s="3"/>
      <c r="AA920" s="3"/>
      <c r="AB920" s="3"/>
    </row>
    <row r="921" spans="12:28" x14ac:dyDescent="0.25">
      <c r="S921" s="3"/>
      <c r="T921" s="3"/>
      <c r="U921" s="3"/>
      <c r="V921" s="3"/>
      <c r="W921" s="3"/>
      <c r="X921" s="3"/>
      <c r="Y921" s="3"/>
      <c r="Z921" s="3"/>
      <c r="AA921" s="3"/>
      <c r="AB921" s="3"/>
    </row>
    <row r="922" spans="12:28" x14ac:dyDescent="0.25">
      <c r="L922" t="s">
        <v>1194</v>
      </c>
      <c r="S922" s="3"/>
      <c r="T922" s="3"/>
      <c r="U922" s="3"/>
      <c r="V922" s="3"/>
      <c r="W922" s="3"/>
      <c r="X922" s="3"/>
      <c r="Y922" s="3"/>
      <c r="Z922" s="3"/>
      <c r="AA922" s="3"/>
      <c r="AB922" s="3"/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5:C7"/>
  <sheetViews>
    <sheetView workbookViewId="0">
      <selection activeCell="B6" sqref="B6"/>
    </sheetView>
  </sheetViews>
  <sheetFormatPr defaultRowHeight="15" x14ac:dyDescent="0.25"/>
  <cols>
    <col min="1" max="1" width="12.28515625" bestFit="1" customWidth="1"/>
    <col min="2" max="2" width="12.140625" bestFit="1" customWidth="1"/>
    <col min="3" max="3" width="13.7109375" bestFit="1" customWidth="1"/>
    <col min="4" max="4" width="13.140625" customWidth="1"/>
    <col min="5" max="5" width="7" customWidth="1"/>
    <col min="6" max="6" width="16.5703125" customWidth="1"/>
    <col min="7" max="7" width="17.85546875" customWidth="1"/>
    <col min="8" max="8" width="10.7109375" customWidth="1"/>
    <col min="9" max="9" width="9" bestFit="1" customWidth="1"/>
    <col min="10" max="10" width="7" customWidth="1"/>
    <col min="11" max="11" width="6.7109375" customWidth="1"/>
    <col min="12" max="12" width="9" bestFit="1" customWidth="1"/>
    <col min="13" max="13" width="7" customWidth="1"/>
    <col min="14" max="15" width="11.7109375" bestFit="1" customWidth="1"/>
    <col min="16" max="16" width="10.7109375" bestFit="1" customWidth="1"/>
  </cols>
  <sheetData>
    <row r="5" spans="1:3" x14ac:dyDescent="0.25">
      <c r="A5" s="6" t="s">
        <v>2251</v>
      </c>
    </row>
    <row r="6" spans="1:3" x14ac:dyDescent="0.25">
      <c r="A6" t="s">
        <v>2263</v>
      </c>
      <c r="B6" t="s">
        <v>2264</v>
      </c>
      <c r="C6" t="s">
        <v>2265</v>
      </c>
    </row>
    <row r="7" spans="1:3" x14ac:dyDescent="0.25">
      <c r="A7" s="8">
        <v>202</v>
      </c>
      <c r="B7" s="8">
        <v>46</v>
      </c>
      <c r="C7" s="8">
        <v>24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3:A92"/>
  <sheetViews>
    <sheetView topLeftCell="A58" workbookViewId="0">
      <selection activeCell="B2" sqref="B2"/>
    </sheetView>
  </sheetViews>
  <sheetFormatPr defaultRowHeight="15" x14ac:dyDescent="0.25"/>
  <cols>
    <col min="1" max="1" width="124.140625" bestFit="1" customWidth="1"/>
  </cols>
  <sheetData>
    <row r="3" spans="1:1" x14ac:dyDescent="0.25">
      <c r="A3" s="6" t="s">
        <v>2247</v>
      </c>
    </row>
    <row r="4" spans="1:1" x14ac:dyDescent="0.25">
      <c r="A4" s="7" t="s">
        <v>2302</v>
      </c>
    </row>
    <row r="5" spans="1:1" x14ac:dyDescent="0.25">
      <c r="A5" s="15" t="s">
        <v>2848</v>
      </c>
    </row>
    <row r="6" spans="1:1" x14ac:dyDescent="0.25">
      <c r="A6" s="7" t="s">
        <v>2230</v>
      </c>
    </row>
    <row r="7" spans="1:1" x14ac:dyDescent="0.25">
      <c r="A7" s="15" t="s">
        <v>2522</v>
      </c>
    </row>
    <row r="8" spans="1:1" x14ac:dyDescent="0.25">
      <c r="A8" s="7" t="s">
        <v>2225</v>
      </c>
    </row>
    <row r="9" spans="1:1" x14ac:dyDescent="0.25">
      <c r="A9" s="15" t="s">
        <v>2980</v>
      </c>
    </row>
    <row r="10" spans="1:1" x14ac:dyDescent="0.25">
      <c r="A10" s="7" t="s">
        <v>2206</v>
      </c>
    </row>
    <row r="11" spans="1:1" x14ac:dyDescent="0.25">
      <c r="A11" s="15" t="s">
        <v>2394</v>
      </c>
    </row>
    <row r="12" spans="1:1" x14ac:dyDescent="0.25">
      <c r="A12" s="15" t="s">
        <v>3010</v>
      </c>
    </row>
    <row r="13" spans="1:1" x14ac:dyDescent="0.25">
      <c r="A13" s="15" t="s">
        <v>2436</v>
      </c>
    </row>
    <row r="14" spans="1:1" x14ac:dyDescent="0.25">
      <c r="A14" s="15" t="s">
        <v>2530</v>
      </c>
    </row>
    <row r="15" spans="1:1" x14ac:dyDescent="0.25">
      <c r="A15" s="7" t="s">
        <v>2312</v>
      </c>
    </row>
    <row r="16" spans="1:1" x14ac:dyDescent="0.25">
      <c r="A16" s="15" t="s">
        <v>2395</v>
      </c>
    </row>
    <row r="17" spans="1:1" x14ac:dyDescent="0.25">
      <c r="A17" s="7" t="s">
        <v>2060</v>
      </c>
    </row>
    <row r="18" spans="1:1" x14ac:dyDescent="0.25">
      <c r="A18" s="15" t="s">
        <v>2710</v>
      </c>
    </row>
    <row r="19" spans="1:1" x14ac:dyDescent="0.25">
      <c r="A19" s="15" t="s">
        <v>2719</v>
      </c>
    </row>
    <row r="20" spans="1:1" x14ac:dyDescent="0.25">
      <c r="A20" s="7" t="s">
        <v>1836</v>
      </c>
    </row>
    <row r="21" spans="1:1" x14ac:dyDescent="0.25">
      <c r="A21" s="15" t="s">
        <v>3017</v>
      </c>
    </row>
    <row r="22" spans="1:1" x14ac:dyDescent="0.25">
      <c r="A22" s="7" t="s">
        <v>2235</v>
      </c>
    </row>
    <row r="23" spans="1:1" x14ac:dyDescent="0.25">
      <c r="A23" s="15" t="s">
        <v>2415</v>
      </c>
    </row>
    <row r="24" spans="1:1" x14ac:dyDescent="0.25">
      <c r="A24" s="7" t="s">
        <v>2215</v>
      </c>
    </row>
    <row r="25" spans="1:1" x14ac:dyDescent="0.25">
      <c r="A25" s="15" t="s">
        <v>3025</v>
      </c>
    </row>
    <row r="26" spans="1:1" x14ac:dyDescent="0.25">
      <c r="A26" s="7" t="s">
        <v>2191</v>
      </c>
    </row>
    <row r="27" spans="1:1" x14ac:dyDescent="0.25">
      <c r="A27" s="15" t="s">
        <v>2337</v>
      </c>
    </row>
    <row r="28" spans="1:1" x14ac:dyDescent="0.25">
      <c r="A28" s="7" t="s">
        <v>2239</v>
      </c>
    </row>
    <row r="29" spans="1:1" x14ac:dyDescent="0.25">
      <c r="A29" s="15" t="s">
        <v>2339</v>
      </c>
    </row>
    <row r="30" spans="1:1" x14ac:dyDescent="0.25">
      <c r="A30" s="7" t="s">
        <v>2219</v>
      </c>
    </row>
    <row r="31" spans="1:1" x14ac:dyDescent="0.25">
      <c r="A31" s="15" t="s">
        <v>2411</v>
      </c>
    </row>
    <row r="32" spans="1:1" x14ac:dyDescent="0.25">
      <c r="A32" s="7" t="s">
        <v>2223</v>
      </c>
    </row>
    <row r="33" spans="1:1" x14ac:dyDescent="0.25">
      <c r="A33" s="15" t="s">
        <v>3163</v>
      </c>
    </row>
    <row r="34" spans="1:1" x14ac:dyDescent="0.25">
      <c r="A34" s="7" t="s">
        <v>2234</v>
      </c>
    </row>
    <row r="35" spans="1:1" x14ac:dyDescent="0.25">
      <c r="A35" s="15" t="s">
        <v>3135</v>
      </c>
    </row>
    <row r="36" spans="1:1" x14ac:dyDescent="0.25">
      <c r="A36" s="7" t="s">
        <v>2240</v>
      </c>
    </row>
    <row r="37" spans="1:1" x14ac:dyDescent="0.25">
      <c r="A37" s="15" t="s">
        <v>2890</v>
      </c>
    </row>
    <row r="38" spans="1:1" x14ac:dyDescent="0.25">
      <c r="A38" s="7" t="s">
        <v>2232</v>
      </c>
    </row>
    <row r="39" spans="1:1" x14ac:dyDescent="0.25">
      <c r="A39" s="15" t="s">
        <v>2434</v>
      </c>
    </row>
    <row r="40" spans="1:1" x14ac:dyDescent="0.25">
      <c r="A40" s="15" t="s">
        <v>2350</v>
      </c>
    </row>
    <row r="41" spans="1:1" x14ac:dyDescent="0.25">
      <c r="A41" s="7" t="s">
        <v>2241</v>
      </c>
    </row>
    <row r="42" spans="1:1" x14ac:dyDescent="0.25">
      <c r="A42" s="15" t="s">
        <v>2338</v>
      </c>
    </row>
    <row r="43" spans="1:1" x14ac:dyDescent="0.25">
      <c r="A43" s="7" t="s">
        <v>2243</v>
      </c>
    </row>
    <row r="44" spans="1:1" x14ac:dyDescent="0.25">
      <c r="A44" s="15" t="s">
        <v>2480</v>
      </c>
    </row>
    <row r="45" spans="1:1" x14ac:dyDescent="0.25">
      <c r="A45" s="7" t="s">
        <v>2228</v>
      </c>
    </row>
    <row r="46" spans="1:1" x14ac:dyDescent="0.25">
      <c r="A46" s="15" t="s">
        <v>3260</v>
      </c>
    </row>
    <row r="47" spans="1:1" x14ac:dyDescent="0.25">
      <c r="A47" s="7" t="s">
        <v>1192</v>
      </c>
    </row>
    <row r="48" spans="1:1" x14ac:dyDescent="0.25">
      <c r="A48" s="15" t="s">
        <v>2345</v>
      </c>
    </row>
    <row r="49" spans="1:1" x14ac:dyDescent="0.25">
      <c r="A49" s="7" t="s">
        <v>2226</v>
      </c>
    </row>
    <row r="50" spans="1:1" x14ac:dyDescent="0.25">
      <c r="A50" s="15" t="s">
        <v>2714</v>
      </c>
    </row>
    <row r="51" spans="1:1" x14ac:dyDescent="0.25">
      <c r="A51" s="7" t="s">
        <v>2220</v>
      </c>
    </row>
    <row r="52" spans="1:1" x14ac:dyDescent="0.25">
      <c r="A52" s="15" t="s">
        <v>2568</v>
      </c>
    </row>
    <row r="53" spans="1:1" x14ac:dyDescent="0.25">
      <c r="A53" s="7" t="s">
        <v>1301</v>
      </c>
    </row>
    <row r="54" spans="1:1" x14ac:dyDescent="0.25">
      <c r="A54" s="15" t="s">
        <v>2360</v>
      </c>
    </row>
    <row r="55" spans="1:1" x14ac:dyDescent="0.25">
      <c r="A55" s="15" t="s">
        <v>2481</v>
      </c>
    </row>
    <row r="56" spans="1:1" x14ac:dyDescent="0.25">
      <c r="A56" s="15" t="s">
        <v>2347</v>
      </c>
    </row>
    <row r="57" spans="1:1" x14ac:dyDescent="0.25">
      <c r="A57" s="15" t="s">
        <v>2341</v>
      </c>
    </row>
    <row r="58" spans="1:1" x14ac:dyDescent="0.25">
      <c r="A58" s="15" t="s">
        <v>2343</v>
      </c>
    </row>
    <row r="59" spans="1:1" x14ac:dyDescent="0.25">
      <c r="A59" s="15" t="s">
        <v>2353</v>
      </c>
    </row>
    <row r="60" spans="1:1" x14ac:dyDescent="0.25">
      <c r="A60" s="15" t="s">
        <v>2566</v>
      </c>
    </row>
    <row r="61" spans="1:1" x14ac:dyDescent="0.25">
      <c r="A61" s="15" t="s">
        <v>2491</v>
      </c>
    </row>
    <row r="62" spans="1:1" x14ac:dyDescent="0.25">
      <c r="A62" s="15" t="s">
        <v>2355</v>
      </c>
    </row>
    <row r="63" spans="1:1" x14ac:dyDescent="0.25">
      <c r="A63" s="15" t="s">
        <v>2344</v>
      </c>
    </row>
    <row r="64" spans="1:1" x14ac:dyDescent="0.25">
      <c r="A64" s="15" t="s">
        <v>2519</v>
      </c>
    </row>
    <row r="65" spans="1:1" x14ac:dyDescent="0.25">
      <c r="A65" s="15" t="s">
        <v>2705</v>
      </c>
    </row>
    <row r="66" spans="1:1" x14ac:dyDescent="0.25">
      <c r="A66" s="15" t="s">
        <v>3137</v>
      </c>
    </row>
    <row r="67" spans="1:1" x14ac:dyDescent="0.25">
      <c r="A67" s="15" t="s">
        <v>2418</v>
      </c>
    </row>
    <row r="68" spans="1:1" x14ac:dyDescent="0.25">
      <c r="A68" s="7" t="s">
        <v>2245</v>
      </c>
    </row>
    <row r="69" spans="1:1" x14ac:dyDescent="0.25">
      <c r="A69" s="15" t="s">
        <v>2459</v>
      </c>
    </row>
    <row r="70" spans="1:1" x14ac:dyDescent="0.25">
      <c r="A70" s="7" t="s">
        <v>2204</v>
      </c>
    </row>
    <row r="71" spans="1:1" x14ac:dyDescent="0.25">
      <c r="A71" s="15" t="s">
        <v>2449</v>
      </c>
    </row>
    <row r="72" spans="1:1" x14ac:dyDescent="0.25">
      <c r="A72" s="15" t="s">
        <v>2540</v>
      </c>
    </row>
    <row r="73" spans="1:1" x14ac:dyDescent="0.25">
      <c r="A73" s="7" t="s">
        <v>2229</v>
      </c>
    </row>
    <row r="74" spans="1:1" x14ac:dyDescent="0.25">
      <c r="A74" s="15" t="s">
        <v>2391</v>
      </c>
    </row>
    <row r="75" spans="1:1" x14ac:dyDescent="0.25">
      <c r="A75" s="7" t="s">
        <v>2221</v>
      </c>
    </row>
    <row r="76" spans="1:1" x14ac:dyDescent="0.25">
      <c r="A76" s="15" t="s">
        <v>3080</v>
      </c>
    </row>
    <row r="77" spans="1:1" x14ac:dyDescent="0.25">
      <c r="A77" s="15" t="s">
        <v>3123</v>
      </c>
    </row>
    <row r="78" spans="1:1" x14ac:dyDescent="0.25">
      <c r="A78" s="7" t="s">
        <v>2217</v>
      </c>
    </row>
    <row r="79" spans="1:1" x14ac:dyDescent="0.25">
      <c r="A79" s="15" t="s">
        <v>3208</v>
      </c>
    </row>
    <row r="80" spans="1:1" x14ac:dyDescent="0.25">
      <c r="A80" s="7" t="s">
        <v>2222</v>
      </c>
    </row>
    <row r="81" spans="1:1" x14ac:dyDescent="0.25">
      <c r="A81" s="15" t="s">
        <v>2940</v>
      </c>
    </row>
    <row r="82" spans="1:1" x14ac:dyDescent="0.25">
      <c r="A82" s="7" t="s">
        <v>2233</v>
      </c>
    </row>
    <row r="83" spans="1:1" x14ac:dyDescent="0.25">
      <c r="A83" s="15" t="s">
        <v>2483</v>
      </c>
    </row>
    <row r="84" spans="1:1" x14ac:dyDescent="0.25">
      <c r="A84" s="7" t="s">
        <v>1319</v>
      </c>
    </row>
    <row r="85" spans="1:1" x14ac:dyDescent="0.25">
      <c r="A85" s="15" t="s">
        <v>2351</v>
      </c>
    </row>
    <row r="86" spans="1:1" x14ac:dyDescent="0.25">
      <c r="A86" s="7" t="s">
        <v>2205</v>
      </c>
    </row>
    <row r="87" spans="1:1" x14ac:dyDescent="0.25">
      <c r="A87" s="15" t="s">
        <v>2365</v>
      </c>
    </row>
    <row r="88" spans="1:1" x14ac:dyDescent="0.25">
      <c r="A88" s="7" t="s">
        <v>2218</v>
      </c>
    </row>
    <row r="89" spans="1:1" x14ac:dyDescent="0.25">
      <c r="A89" s="15" t="s">
        <v>3133</v>
      </c>
    </row>
    <row r="90" spans="1:1" x14ac:dyDescent="0.25">
      <c r="A90" s="15" t="s">
        <v>2859</v>
      </c>
    </row>
    <row r="91" spans="1:1" x14ac:dyDescent="0.25">
      <c r="A91" s="15" t="s">
        <v>2399</v>
      </c>
    </row>
    <row r="92" spans="1:1" x14ac:dyDescent="0.25">
      <c r="A92" s="7" t="s">
        <v>2249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AG935"/>
  <sheetViews>
    <sheetView topLeftCell="C211" zoomScale="75" zoomScaleNormal="75" workbookViewId="0">
      <selection activeCell="O962" sqref="O962"/>
    </sheetView>
  </sheetViews>
  <sheetFormatPr defaultRowHeight="15" x14ac:dyDescent="0.25"/>
  <cols>
    <col min="1" max="1" width="54.85546875" bestFit="1" customWidth="1"/>
    <col min="2" max="2" width="26.7109375" bestFit="1" customWidth="1"/>
    <col min="3" max="3" width="49.28515625" customWidth="1"/>
    <col min="4" max="4" width="15" customWidth="1"/>
    <col min="5" max="5" width="8.28515625" customWidth="1"/>
    <col min="6" max="7" width="6.140625" customWidth="1"/>
    <col min="8" max="8" width="7.42578125" customWidth="1"/>
    <col min="9" max="9" width="6.85546875" customWidth="1"/>
    <col min="10" max="10" width="8" customWidth="1"/>
    <col min="11" max="11" width="9.28515625" customWidth="1"/>
    <col min="12" max="12" width="10.28515625" customWidth="1"/>
    <col min="13" max="13" width="28.28515625" customWidth="1"/>
    <col min="14" max="15" width="15.28515625" customWidth="1"/>
    <col min="16" max="16" width="17.5703125" customWidth="1"/>
    <col min="17" max="17" width="23.7109375" customWidth="1"/>
    <col min="18" max="23" width="19.140625" style="3" customWidth="1"/>
    <col min="24" max="24" width="23.85546875" style="3" customWidth="1"/>
    <col min="25" max="25" width="34.28515625" style="3" customWidth="1"/>
    <col min="26" max="26" width="28.85546875" style="3" customWidth="1"/>
    <col min="27" max="27" width="34.28515625" style="3" customWidth="1"/>
    <col min="28" max="28" width="32.28515625" customWidth="1"/>
    <col min="32" max="32" width="20.5703125" customWidth="1"/>
  </cols>
  <sheetData>
    <row r="1" spans="1:33" s="1" customFormat="1" x14ac:dyDescent="0.25">
      <c r="A1" s="1" t="s">
        <v>5</v>
      </c>
      <c r="B1" s="1" t="s">
        <v>4</v>
      </c>
      <c r="C1" s="1" t="s">
        <v>2321</v>
      </c>
      <c r="D1" s="1" t="s">
        <v>2315</v>
      </c>
      <c r="E1" s="1" t="s">
        <v>2323</v>
      </c>
      <c r="F1" s="1" t="s">
        <v>2325</v>
      </c>
      <c r="G1" s="1" t="s">
        <v>2326</v>
      </c>
      <c r="H1" s="1" t="s">
        <v>2322</v>
      </c>
      <c r="I1" s="1" t="s">
        <v>3</v>
      </c>
      <c r="J1" s="1" t="s">
        <v>78</v>
      </c>
      <c r="K1" s="1" t="s">
        <v>2214</v>
      </c>
      <c r="L1" s="1" t="s">
        <v>2328</v>
      </c>
      <c r="M1" s="1" t="s">
        <v>2238</v>
      </c>
      <c r="N1" s="1" t="s">
        <v>2327</v>
      </c>
      <c r="O1" s="1" t="s">
        <v>0</v>
      </c>
      <c r="P1" s="1" t="s">
        <v>1</v>
      </c>
      <c r="Q1" s="1" t="s">
        <v>1961</v>
      </c>
      <c r="R1" s="1" t="s">
        <v>2</v>
      </c>
      <c r="S1" s="1" t="s">
        <v>2268</v>
      </c>
      <c r="T1" s="1" t="s">
        <v>2320</v>
      </c>
      <c r="U1" s="1" t="s">
        <v>1729</v>
      </c>
      <c r="V1" s="4" t="s">
        <v>1722</v>
      </c>
      <c r="W1" s="4" t="s">
        <v>1723</v>
      </c>
      <c r="X1" s="4" t="s">
        <v>1724</v>
      </c>
      <c r="Y1" s="4" t="s">
        <v>1725</v>
      </c>
      <c r="Z1" s="4" t="s">
        <v>1726</v>
      </c>
      <c r="AA1" s="4" t="s">
        <v>1727</v>
      </c>
      <c r="AB1" s="4" t="s">
        <v>1728</v>
      </c>
      <c r="AC1" s="4" t="s">
        <v>1732</v>
      </c>
      <c r="AD1" s="4" t="s">
        <v>1730</v>
      </c>
      <c r="AE1" s="4" t="s">
        <v>1731</v>
      </c>
      <c r="AF1" s="9" t="s">
        <v>2262</v>
      </c>
      <c r="AG1" s="4" t="s">
        <v>2330</v>
      </c>
    </row>
    <row r="2" spans="1:33" s="1" customFormat="1" hidden="1" x14ac:dyDescent="0.25">
      <c r="A2" s="2" t="s">
        <v>1772</v>
      </c>
      <c r="P2" s="2" t="s">
        <v>1775</v>
      </c>
      <c r="Q2" s="5" t="s">
        <v>885</v>
      </c>
      <c r="R2" s="2" t="s">
        <v>211</v>
      </c>
      <c r="S2" s="2"/>
      <c r="T2" s="2" t="s">
        <v>1772</v>
      </c>
      <c r="V2" s="4"/>
      <c r="W2" s="4"/>
      <c r="X2" s="4"/>
      <c r="Y2" s="4"/>
      <c r="Z2" s="4"/>
      <c r="AA2" s="4"/>
      <c r="AB2" s="4"/>
      <c r="AC2" s="4"/>
      <c r="AD2" s="4"/>
      <c r="AE2" s="5" t="s">
        <v>9</v>
      </c>
      <c r="AF2" s="10">
        <f>COUNTIF(Table15[[#This Row],[Catalogue of the Museum of London Antiquities 1854]:[Illustrations of Roman London 1859]],"=y")</f>
        <v>1</v>
      </c>
      <c r="AG2" s="10" t="str">
        <f>CONCATENATE(Table15[[#This Row],[Surname]],", ",Table15[[#This Row],[First name]])</f>
        <v xml:space="preserve">Academy of Sciences, Arts and Belles Letres of Caen, </v>
      </c>
    </row>
    <row r="3" spans="1:33" s="2" customFormat="1" hidden="1" x14ac:dyDescent="0.25">
      <c r="A3" s="2" t="s">
        <v>696</v>
      </c>
      <c r="B3" s="2" t="s">
        <v>7</v>
      </c>
      <c r="P3" s="2" t="s">
        <v>794</v>
      </c>
      <c r="Q3" s="5" t="s">
        <v>128</v>
      </c>
      <c r="R3" s="2" t="s">
        <v>27</v>
      </c>
      <c r="V3" s="5"/>
      <c r="W3" s="5"/>
      <c r="X3" s="5"/>
      <c r="Y3" s="5"/>
      <c r="Z3" s="5"/>
      <c r="AA3" s="5"/>
      <c r="AB3" s="5"/>
      <c r="AC3" s="5" t="s">
        <v>9</v>
      </c>
      <c r="AD3" s="5"/>
      <c r="AE3" s="5"/>
      <c r="AF3" s="11">
        <f>COUNTIF(Table15[[#This Row],[Catalogue of the Museum of London Antiquities 1854]:[Illustrations of Roman London 1859]],"=y")</f>
        <v>1</v>
      </c>
      <c r="AG3" s="11" t="str">
        <f>CONCATENATE(Table15[[#This Row],[Surname]],", ",Table15[[#This Row],[First name]])</f>
        <v>Acton, Edward</v>
      </c>
    </row>
    <row r="4" spans="1:33" s="2" customFormat="1" hidden="1" x14ac:dyDescent="0.25">
      <c r="A4" s="2" t="s">
        <v>1525</v>
      </c>
      <c r="B4" s="2" t="s">
        <v>1526</v>
      </c>
      <c r="I4" s="2" t="s">
        <v>9</v>
      </c>
      <c r="O4" s="2" t="s">
        <v>1527</v>
      </c>
      <c r="P4" s="2" t="s">
        <v>1231</v>
      </c>
      <c r="Q4" s="5" t="s">
        <v>26</v>
      </c>
      <c r="R4" s="2" t="s">
        <v>27</v>
      </c>
      <c r="V4" s="5"/>
      <c r="W4" s="5"/>
      <c r="X4" s="5"/>
      <c r="Y4" s="5"/>
      <c r="Z4" s="5"/>
      <c r="AA4" s="5" t="s">
        <v>9</v>
      </c>
      <c r="AB4" s="5"/>
      <c r="AC4" s="5"/>
      <c r="AD4" s="5"/>
      <c r="AE4" s="5" t="s">
        <v>9</v>
      </c>
      <c r="AF4" s="11">
        <f>COUNTIF(Table15[[#This Row],[Catalogue of the Museum of London Antiquities 1854]:[Illustrations of Roman London 1859]],"=y")</f>
        <v>2</v>
      </c>
      <c r="AG4" s="11" t="str">
        <f>CONCATENATE(Table15[[#This Row],[Surname]],", ",Table15[[#This Row],[First name]])</f>
        <v>Acworth, Brindley</v>
      </c>
    </row>
    <row r="5" spans="1:33" hidden="1" x14ac:dyDescent="0.25">
      <c r="A5" t="s">
        <v>6</v>
      </c>
      <c r="B5" t="s">
        <v>7</v>
      </c>
      <c r="P5" t="s">
        <v>8</v>
      </c>
      <c r="Q5" s="3" t="s">
        <v>111</v>
      </c>
      <c r="R5" t="s">
        <v>27</v>
      </c>
      <c r="S5"/>
      <c r="T5"/>
      <c r="U5" t="s">
        <v>9</v>
      </c>
      <c r="AB5" s="3"/>
      <c r="AC5" s="3"/>
      <c r="AD5" s="3"/>
      <c r="AE5" s="3"/>
      <c r="AF5" s="12">
        <f>COUNTIF(Table15[[#This Row],[Catalogue of the Museum of London Antiquities 1854]:[Illustrations of Roman London 1859]],"=y")</f>
        <v>1</v>
      </c>
      <c r="AG5" s="12" t="str">
        <f>CONCATENATE(Table15[[#This Row],[Surname]],", ",Table15[[#This Row],[First name]])</f>
        <v>Adam, Edward</v>
      </c>
    </row>
    <row r="6" spans="1:33" hidden="1" x14ac:dyDescent="0.25">
      <c r="A6" t="s">
        <v>796</v>
      </c>
      <c r="B6" t="s">
        <v>125</v>
      </c>
      <c r="O6" t="s">
        <v>797</v>
      </c>
      <c r="P6" t="s">
        <v>798</v>
      </c>
      <c r="Q6" s="3" t="s">
        <v>468</v>
      </c>
      <c r="R6" t="s">
        <v>27</v>
      </c>
      <c r="S6"/>
      <c r="T6"/>
      <c r="U6"/>
      <c r="AB6" s="3"/>
      <c r="AC6" s="3" t="s">
        <v>9</v>
      </c>
      <c r="AD6" s="3"/>
      <c r="AE6" s="3"/>
      <c r="AF6" s="12">
        <f>COUNTIF(Table15[[#This Row],[Catalogue of the Museum of London Antiquities 1854]:[Illustrations of Roman London 1859]],"=y")</f>
        <v>1</v>
      </c>
      <c r="AG6" s="12" t="str">
        <f>CONCATENATE(Table15[[#This Row],[Surname]],", ",Table15[[#This Row],[First name]])</f>
        <v>Adams, Henry</v>
      </c>
    </row>
    <row r="7" spans="1:33" hidden="1" x14ac:dyDescent="0.25">
      <c r="A7" t="s">
        <v>10</v>
      </c>
      <c r="B7" t="s">
        <v>11</v>
      </c>
      <c r="C7" t="s">
        <v>804</v>
      </c>
      <c r="M7" t="s">
        <v>2218</v>
      </c>
      <c r="P7" t="s">
        <v>12</v>
      </c>
      <c r="Q7" s="3" t="s">
        <v>2269</v>
      </c>
      <c r="R7" t="s">
        <v>27</v>
      </c>
      <c r="S7"/>
      <c r="T7"/>
      <c r="U7" t="s">
        <v>9</v>
      </c>
      <c r="AB7" s="3"/>
      <c r="AC7" s="3"/>
      <c r="AD7" s="3"/>
      <c r="AE7" s="3"/>
      <c r="AF7" s="12">
        <f>COUNTIF(Table15[[#This Row],[Catalogue of the Museum of London Antiquities 1854]:[Illustrations of Roman London 1859]],"=y")</f>
        <v>1</v>
      </c>
      <c r="AG7" s="12" t="str">
        <f>CONCATENATE(Table15[[#This Row],[Surname]],", ",Table15[[#This Row],[First name]])</f>
        <v>Adamson, John</v>
      </c>
    </row>
    <row r="8" spans="1:33" hidden="1" x14ac:dyDescent="0.25">
      <c r="A8" t="s">
        <v>14</v>
      </c>
      <c r="B8" t="s">
        <v>15</v>
      </c>
      <c r="C8" t="s">
        <v>2203</v>
      </c>
      <c r="O8" t="s">
        <v>1528</v>
      </c>
      <c r="P8" t="s">
        <v>16</v>
      </c>
      <c r="Q8" s="3" t="s">
        <v>16</v>
      </c>
      <c r="R8" t="s">
        <v>27</v>
      </c>
      <c r="S8" t="s">
        <v>9</v>
      </c>
      <c r="T8"/>
      <c r="U8" t="s">
        <v>9</v>
      </c>
      <c r="V8" s="3" t="s">
        <v>9</v>
      </c>
      <c r="W8" s="3" t="s">
        <v>9</v>
      </c>
      <c r="X8" s="3" t="s">
        <v>9</v>
      </c>
      <c r="Y8" s="3" t="s">
        <v>9</v>
      </c>
      <c r="Z8" s="3" t="s">
        <v>9</v>
      </c>
      <c r="AA8" s="3" t="s">
        <v>9</v>
      </c>
      <c r="AB8" s="3"/>
      <c r="AC8" s="3" t="s">
        <v>9</v>
      </c>
      <c r="AD8" s="3"/>
      <c r="AE8" s="3" t="s">
        <v>9</v>
      </c>
      <c r="AF8" s="12">
        <f>COUNTIF(Table15[[#This Row],[Catalogue of the Museum of London Antiquities 1854]:[Illustrations of Roman London 1859]],"=y")</f>
        <v>9</v>
      </c>
      <c r="AG8" s="12" t="str">
        <f>CONCATENATE(Table15[[#This Row],[Surname]],", ",Table15[[#This Row],[First name]])</f>
        <v>Akerman, John Yonge</v>
      </c>
    </row>
    <row r="9" spans="1:33" hidden="1" x14ac:dyDescent="0.25">
      <c r="A9" t="s">
        <v>17</v>
      </c>
      <c r="B9" t="s">
        <v>18</v>
      </c>
      <c r="O9" t="s">
        <v>19</v>
      </c>
      <c r="P9" t="s">
        <v>16</v>
      </c>
      <c r="Q9" s="3" t="s">
        <v>16</v>
      </c>
      <c r="R9" t="s">
        <v>27</v>
      </c>
      <c r="S9"/>
      <c r="T9"/>
      <c r="U9" t="s">
        <v>9</v>
      </c>
      <c r="AB9" s="3"/>
      <c r="AC9" s="3"/>
      <c r="AD9" s="3"/>
      <c r="AE9" s="3"/>
      <c r="AF9" s="12">
        <f>COUNTIF(Table15[[#This Row],[Catalogue of the Museum of London Antiquities 1854]:[Illustrations of Roman London 1859]],"=y")</f>
        <v>1</v>
      </c>
      <c r="AG9" s="12" t="str">
        <f>CONCATENATE(Table15[[#This Row],[Surname]],", ",Table15[[#This Row],[First name]])</f>
        <v>Ainsworth, William Harrison</v>
      </c>
    </row>
    <row r="10" spans="1:33" hidden="1" x14ac:dyDescent="0.25">
      <c r="A10" t="s">
        <v>17</v>
      </c>
      <c r="B10" t="s">
        <v>20</v>
      </c>
      <c r="I10" t="s">
        <v>9</v>
      </c>
      <c r="K10" t="s">
        <v>9</v>
      </c>
      <c r="O10" t="s">
        <v>21</v>
      </c>
      <c r="P10" t="s">
        <v>16</v>
      </c>
      <c r="Q10" s="3" t="s">
        <v>16</v>
      </c>
      <c r="R10" t="s">
        <v>27</v>
      </c>
      <c r="S10"/>
      <c r="T10"/>
      <c r="U10" t="s">
        <v>9</v>
      </c>
      <c r="AB10" s="3"/>
      <c r="AC10" s="3" t="s">
        <v>9</v>
      </c>
      <c r="AD10" s="3"/>
      <c r="AE10" s="3"/>
      <c r="AF10" s="12">
        <f>COUNTIF(Table15[[#This Row],[Catalogue of the Museum of London Antiquities 1854]:[Illustrations of Roman London 1859]],"=y")</f>
        <v>2</v>
      </c>
      <c r="AG10" s="12" t="str">
        <f>CONCATENATE(Table15[[#This Row],[Surname]],", ",Table15[[#This Row],[First name]])</f>
        <v>Ainsworth, William Francis</v>
      </c>
    </row>
    <row r="11" spans="1:33" hidden="1" x14ac:dyDescent="0.25">
      <c r="A11" t="s">
        <v>28</v>
      </c>
      <c r="B11" t="s">
        <v>29</v>
      </c>
      <c r="O11" t="s">
        <v>799</v>
      </c>
      <c r="P11" t="s">
        <v>16</v>
      </c>
      <c r="Q11" s="3" t="s">
        <v>16</v>
      </c>
      <c r="R11" t="s">
        <v>27</v>
      </c>
      <c r="S11"/>
      <c r="T11"/>
      <c r="U11" t="s">
        <v>9</v>
      </c>
      <c r="AB11" s="3"/>
      <c r="AC11" s="3" t="s">
        <v>9</v>
      </c>
      <c r="AD11" s="3"/>
      <c r="AE11" s="3"/>
      <c r="AF11" s="12">
        <f>COUNTIF(Table15[[#This Row],[Catalogue of the Museum of London Antiquities 1854]:[Illustrations of Roman London 1859]],"=y")</f>
        <v>2</v>
      </c>
      <c r="AG11" s="12" t="str">
        <f>CONCATENATE(Table15[[#This Row],[Surname]],", ",Table15[[#This Row],[First name]])</f>
        <v>Ainslie, Charles</v>
      </c>
    </row>
    <row r="12" spans="1:33" hidden="1" x14ac:dyDescent="0.25">
      <c r="A12" t="s">
        <v>28</v>
      </c>
      <c r="B12" t="s">
        <v>800</v>
      </c>
      <c r="I12" t="s">
        <v>9</v>
      </c>
      <c r="O12" t="s">
        <v>1482</v>
      </c>
      <c r="P12" t="s">
        <v>801</v>
      </c>
      <c r="Q12" s="3" t="s">
        <v>230</v>
      </c>
      <c r="R12" t="s">
        <v>27</v>
      </c>
      <c r="S12"/>
      <c r="T12"/>
      <c r="U12"/>
      <c r="AB12" s="3"/>
      <c r="AC12" s="3" t="s">
        <v>9</v>
      </c>
      <c r="AD12" s="3"/>
      <c r="AE12" s="3"/>
      <c r="AF12" s="12">
        <f>COUNTIF(Table15[[#This Row],[Catalogue of the Museum of London Antiquities 1854]:[Illustrations of Roman London 1859]],"=y")</f>
        <v>1</v>
      </c>
      <c r="AG12" s="12" t="str">
        <f>CONCATENATE(Table15[[#This Row],[Surname]],", ",Table15[[#This Row],[First name]])</f>
        <v>Ainslie, Philip Barrington</v>
      </c>
    </row>
    <row r="13" spans="1:33" hidden="1" x14ac:dyDescent="0.25">
      <c r="A13" t="s">
        <v>1415</v>
      </c>
      <c r="B13" t="s">
        <v>1529</v>
      </c>
      <c r="O13" t="s">
        <v>1530</v>
      </c>
      <c r="P13" t="s">
        <v>16</v>
      </c>
      <c r="Q13" s="3" t="s">
        <v>16</v>
      </c>
      <c r="R13" t="s">
        <v>27</v>
      </c>
      <c r="S13"/>
      <c r="T13"/>
      <c r="U13"/>
      <c r="AA13" s="3" t="s">
        <v>9</v>
      </c>
      <c r="AB13" s="3" t="s">
        <v>9</v>
      </c>
      <c r="AC13" s="3"/>
      <c r="AD13" s="3"/>
      <c r="AE13" s="3"/>
      <c r="AF13" s="12">
        <f>COUNTIF(Table15[[#This Row],[Catalogue of the Museum of London Antiquities 1854]:[Illustrations of Roman London 1859]],"=y")</f>
        <v>2</v>
      </c>
      <c r="AG13" s="12" t="str">
        <f>CONCATENATE(Table15[[#This Row],[Surname]],", ",Table15[[#This Row],[First name]])</f>
        <v>Allen, Edward George</v>
      </c>
    </row>
    <row r="14" spans="1:33" hidden="1" x14ac:dyDescent="0.25">
      <c r="A14" t="s">
        <v>1415</v>
      </c>
      <c r="B14" t="s">
        <v>72</v>
      </c>
      <c r="O14" s="3" t="s">
        <v>2270</v>
      </c>
      <c r="P14" t="s">
        <v>16</v>
      </c>
      <c r="Q14" s="3" t="s">
        <v>16</v>
      </c>
      <c r="R14" t="s">
        <v>27</v>
      </c>
      <c r="S14"/>
      <c r="T14"/>
      <c r="U14"/>
      <c r="Y14" s="3" t="s">
        <v>9</v>
      </c>
      <c r="Z14" s="3" t="s">
        <v>9</v>
      </c>
      <c r="AA14" s="3" t="s">
        <v>9</v>
      </c>
      <c r="AB14" s="3" t="s">
        <v>9</v>
      </c>
      <c r="AC14" s="3"/>
      <c r="AD14" s="3"/>
      <c r="AE14" s="3" t="s">
        <v>9</v>
      </c>
      <c r="AF14" s="12">
        <f>COUNTIF(Table15[[#This Row],[Catalogue of the Museum of London Antiquities 1854]:[Illustrations of Roman London 1859]],"=y")</f>
        <v>5</v>
      </c>
      <c r="AG14" s="12" t="str">
        <f>CONCATENATE(Table15[[#This Row],[Surname]],", ",Table15[[#This Row],[First name]])</f>
        <v>Allen, William</v>
      </c>
    </row>
    <row r="15" spans="1:33" hidden="1" x14ac:dyDescent="0.25">
      <c r="A15" t="s">
        <v>22</v>
      </c>
      <c r="B15" t="s">
        <v>23</v>
      </c>
      <c r="C15" t="s">
        <v>24</v>
      </c>
      <c r="D15" t="s">
        <v>9</v>
      </c>
      <c r="P15" t="s">
        <v>25</v>
      </c>
      <c r="Q15" s="3" t="s">
        <v>26</v>
      </c>
      <c r="R15" t="s">
        <v>27</v>
      </c>
      <c r="S15"/>
      <c r="T15"/>
      <c r="U15" t="s">
        <v>9</v>
      </c>
      <c r="AB15" s="3"/>
      <c r="AC15" s="3"/>
      <c r="AD15" s="3"/>
      <c r="AE15" s="3"/>
      <c r="AF15" s="12">
        <f>COUNTIF(Table15[[#This Row],[Catalogue of the Museum of London Antiquities 1854]:[Illustrations of Roman London 1859]],"=y")</f>
        <v>1</v>
      </c>
      <c r="AG15" s="12" t="str">
        <f>CONCATENATE(Table15[[#This Row],[Surname]],", ",Table15[[#This Row],[First name]])</f>
        <v>Alston, E C</v>
      </c>
    </row>
    <row r="16" spans="1:33" hidden="1" x14ac:dyDescent="0.25">
      <c r="A16" t="s">
        <v>1779</v>
      </c>
      <c r="B16" t="s">
        <v>113</v>
      </c>
      <c r="O16" t="s">
        <v>1780</v>
      </c>
      <c r="P16" t="s">
        <v>16</v>
      </c>
      <c r="Q16" s="3" t="s">
        <v>16</v>
      </c>
      <c r="R16" t="s">
        <v>27</v>
      </c>
      <c r="S16"/>
      <c r="T16"/>
      <c r="U16"/>
      <c r="AB16" s="3"/>
      <c r="AC16" s="3"/>
      <c r="AD16" s="3"/>
      <c r="AE16" s="3" t="s">
        <v>9</v>
      </c>
      <c r="AF16" s="12">
        <f>COUNTIF(Table15[[#This Row],[Catalogue of the Museum of London Antiquities 1854]:[Illustrations of Roman London 1859]],"=y")</f>
        <v>1</v>
      </c>
      <c r="AG16" s="12" t="str">
        <f>CONCATENATE(Table15[[#This Row],[Surname]],", ",Table15[[#This Row],[First name]])</f>
        <v>Anderton, James</v>
      </c>
    </row>
    <row r="17" spans="1:33" hidden="1" x14ac:dyDescent="0.25">
      <c r="A17" t="s">
        <v>30</v>
      </c>
      <c r="B17" t="s">
        <v>7</v>
      </c>
      <c r="O17" t="s">
        <v>31</v>
      </c>
      <c r="P17" t="s">
        <v>16</v>
      </c>
      <c r="Q17" s="3" t="s">
        <v>16</v>
      </c>
      <c r="R17" t="s">
        <v>27</v>
      </c>
      <c r="S17"/>
      <c r="T17"/>
      <c r="U17" t="s">
        <v>9</v>
      </c>
      <c r="AB17" s="3"/>
      <c r="AC17" s="3"/>
      <c r="AD17" s="3"/>
      <c r="AE17" s="3"/>
      <c r="AF17" s="12">
        <f>COUNTIF(Table15[[#This Row],[Catalogue of the Museum of London Antiquities 1854]:[Illustrations of Roman London 1859]],"=y")</f>
        <v>1</v>
      </c>
      <c r="AG17" s="12" t="str">
        <f>CONCATENATE(Table15[[#This Row],[Surname]],", ",Table15[[#This Row],[First name]])</f>
        <v>Aubertin, Edward</v>
      </c>
    </row>
    <row r="18" spans="1:33" hidden="1" x14ac:dyDescent="0.25">
      <c r="A18" t="s">
        <v>32</v>
      </c>
      <c r="P18" t="s">
        <v>33</v>
      </c>
      <c r="Q18" s="3" t="s">
        <v>795</v>
      </c>
      <c r="R18" t="s">
        <v>34</v>
      </c>
      <c r="S18"/>
      <c r="T18" t="s">
        <v>32</v>
      </c>
      <c r="U18" t="s">
        <v>9</v>
      </c>
      <c r="AB18" s="3"/>
      <c r="AC18" s="3"/>
      <c r="AD18" s="3"/>
      <c r="AE18" s="3"/>
      <c r="AF18" s="12">
        <f>COUNTIF(Table15[[#This Row],[Catalogue of the Museum of London Antiquities 1854]:[Illustrations of Roman London 1859]],"=y")</f>
        <v>1</v>
      </c>
      <c r="AG18" s="12" t="str">
        <f>CONCATENATE(Table15[[#This Row],[Surname]],", ",Table15[[#This Row],[First name]])</f>
        <v xml:space="preserve">Antiquaries of Scotland, Society of, </v>
      </c>
    </row>
    <row r="19" spans="1:33" hidden="1" x14ac:dyDescent="0.25">
      <c r="A19" t="s">
        <v>35</v>
      </c>
      <c r="O19" t="s">
        <v>36</v>
      </c>
      <c r="P19" t="s">
        <v>16</v>
      </c>
      <c r="Q19" s="3" t="s">
        <v>16</v>
      </c>
      <c r="R19" t="s">
        <v>27</v>
      </c>
      <c r="S19"/>
      <c r="T19" t="s">
        <v>35</v>
      </c>
      <c r="U19" t="s">
        <v>9</v>
      </c>
      <c r="X19" s="3" t="s">
        <v>9</v>
      </c>
      <c r="Y19" s="3" t="s">
        <v>9</v>
      </c>
      <c r="Z19" s="3" t="s">
        <v>9</v>
      </c>
      <c r="AA19" s="3" t="s">
        <v>9</v>
      </c>
      <c r="AB19" s="3" t="s">
        <v>9</v>
      </c>
      <c r="AC19" s="3"/>
      <c r="AD19" s="3" t="s">
        <v>9</v>
      </c>
      <c r="AE19" s="3" t="s">
        <v>9</v>
      </c>
      <c r="AF19" s="12">
        <f>COUNTIF(Table15[[#This Row],[Catalogue of the Museum of London Antiquities 1854]:[Illustrations of Roman London 1859]],"=y")</f>
        <v>8</v>
      </c>
      <c r="AG19" s="12" t="str">
        <f>CONCATENATE(Table15[[#This Row],[Surname]],", ",Table15[[#This Row],[First name]])</f>
        <v xml:space="preserve">Archaeological Institute of Gt Britain and Ireland, </v>
      </c>
    </row>
    <row r="20" spans="1:33" hidden="1" x14ac:dyDescent="0.25">
      <c r="A20" t="s">
        <v>37</v>
      </c>
      <c r="P20" t="s">
        <v>38</v>
      </c>
      <c r="Q20" s="3" t="s">
        <v>2271</v>
      </c>
      <c r="R20" t="s">
        <v>27</v>
      </c>
      <c r="S20"/>
      <c r="T20" t="s">
        <v>37</v>
      </c>
      <c r="U20" t="s">
        <v>9</v>
      </c>
      <c r="AB20" s="3"/>
      <c r="AC20" s="3"/>
      <c r="AD20" s="3"/>
      <c r="AE20" s="3"/>
      <c r="AF20" s="12">
        <f>COUNTIF(Table15[[#This Row],[Catalogue of the Museum of London Antiquities 1854]:[Illustrations of Roman London 1859]],"=y")</f>
        <v>1</v>
      </c>
      <c r="AG20" s="12" t="str">
        <f>CONCATENATE(Table15[[#This Row],[Surname]],", ",Table15[[#This Row],[First name]])</f>
        <v xml:space="preserve">Archaeological Society of Scarborough, </v>
      </c>
    </row>
    <row r="21" spans="1:33" hidden="1" x14ac:dyDescent="0.25">
      <c r="A21" t="s">
        <v>39</v>
      </c>
      <c r="B21" t="s">
        <v>40</v>
      </c>
      <c r="I21" t="s">
        <v>9</v>
      </c>
      <c r="O21" t="s">
        <v>1781</v>
      </c>
      <c r="P21" t="s">
        <v>2272</v>
      </c>
      <c r="Q21" s="3" t="s">
        <v>303</v>
      </c>
      <c r="R21" t="s">
        <v>27</v>
      </c>
      <c r="S21" t="s">
        <v>9</v>
      </c>
      <c r="T21"/>
      <c r="U21" t="s">
        <v>9</v>
      </c>
      <c r="AB21" s="3"/>
      <c r="AC21" s="3"/>
      <c r="AD21" s="3"/>
      <c r="AE21" s="3" t="s">
        <v>9</v>
      </c>
      <c r="AF21" s="12">
        <f>COUNTIF(Table15[[#This Row],[Catalogue of the Museum of London Antiquities 1854]:[Illustrations of Roman London 1859]],"=y")</f>
        <v>2</v>
      </c>
      <c r="AG21" s="12" t="str">
        <f>CONCATENATE(Table15[[#This Row],[Surname]],", ",Table15[[#This Row],[First name]])</f>
        <v>Arden, Joseph</v>
      </c>
    </row>
    <row r="22" spans="1:33" hidden="1" x14ac:dyDescent="0.25">
      <c r="A22" t="s">
        <v>1472</v>
      </c>
      <c r="B22" t="s">
        <v>1473</v>
      </c>
      <c r="C22" t="s">
        <v>1782</v>
      </c>
      <c r="D22" t="s">
        <v>9</v>
      </c>
      <c r="I22" t="s">
        <v>9</v>
      </c>
      <c r="Q22" s="3"/>
      <c r="R22" t="s">
        <v>1474</v>
      </c>
      <c r="S22"/>
      <c r="T22"/>
      <c r="U22"/>
      <c r="Z22" s="3" t="s">
        <v>9</v>
      </c>
      <c r="AB22" s="3"/>
      <c r="AC22" s="3"/>
      <c r="AD22" s="3"/>
      <c r="AE22" s="3" t="s">
        <v>9</v>
      </c>
      <c r="AF22" s="12">
        <f>COUNTIF(Table15[[#This Row],[Catalogue of the Museum of London Antiquities 1854]:[Illustrations of Roman London 1859]],"=y")</f>
        <v>2</v>
      </c>
      <c r="AG22" s="12" t="str">
        <f>CONCATENATE(Table15[[#This Row],[Surname]],", ",Table15[[#This Row],[First name]])</f>
        <v>Armistead, Charles John</v>
      </c>
    </row>
    <row r="23" spans="1:33" hidden="1" x14ac:dyDescent="0.25">
      <c r="A23" t="s">
        <v>1472</v>
      </c>
      <c r="B23" t="s">
        <v>1473</v>
      </c>
      <c r="C23" t="s">
        <v>24</v>
      </c>
      <c r="D23" t="s">
        <v>9</v>
      </c>
      <c r="H23" t="s">
        <v>48</v>
      </c>
      <c r="I23" t="s">
        <v>9</v>
      </c>
      <c r="O23" s="3" t="s">
        <v>2273</v>
      </c>
      <c r="P23" t="s">
        <v>265</v>
      </c>
      <c r="Q23" s="3" t="s">
        <v>266</v>
      </c>
      <c r="R23" t="s">
        <v>27</v>
      </c>
      <c r="S23"/>
      <c r="T23"/>
      <c r="U23"/>
      <c r="AA23" s="3" t="s">
        <v>9</v>
      </c>
      <c r="AB23" s="3" t="s">
        <v>9</v>
      </c>
      <c r="AC23" s="3"/>
      <c r="AD23" s="3"/>
      <c r="AE23" s="3"/>
      <c r="AF23" s="12">
        <f>COUNTIF(Table15[[#This Row],[Catalogue of the Museum of London Antiquities 1854]:[Illustrations of Roman London 1859]],"=y")</f>
        <v>2</v>
      </c>
      <c r="AG23" s="12" t="str">
        <f>CONCATENATE(Table15[[#This Row],[Surname]],", ",Table15[[#This Row],[First name]])</f>
        <v>Armistead, Charles John</v>
      </c>
    </row>
    <row r="24" spans="1:33" hidden="1" x14ac:dyDescent="0.25">
      <c r="A24" t="s">
        <v>805</v>
      </c>
      <c r="B24" t="s">
        <v>40</v>
      </c>
      <c r="C24" t="s">
        <v>806</v>
      </c>
      <c r="F24" t="s">
        <v>9</v>
      </c>
      <c r="P24" t="s">
        <v>807</v>
      </c>
      <c r="Q24" s="3" t="s">
        <v>807</v>
      </c>
      <c r="R24" t="s">
        <v>808</v>
      </c>
      <c r="S24"/>
      <c r="T24"/>
      <c r="U24"/>
      <c r="AB24" s="3"/>
      <c r="AC24" s="3" t="s">
        <v>9</v>
      </c>
      <c r="AD24" s="3"/>
      <c r="AE24" s="3"/>
      <c r="AF24" s="12">
        <f>COUNTIF(Table15[[#This Row],[Catalogue of the Museum of London Antiquities 1854]:[Illustrations of Roman London 1859]],"=y")</f>
        <v>1</v>
      </c>
      <c r="AG24" s="12" t="str">
        <f>CONCATENATE(Table15[[#This Row],[Surname]],", ",Table15[[#This Row],[First name]])</f>
        <v>Arneth, Joseph</v>
      </c>
    </row>
    <row r="25" spans="1:33" hidden="1" x14ac:dyDescent="0.25">
      <c r="A25" t="s">
        <v>1201</v>
      </c>
      <c r="B25" t="s">
        <v>1202</v>
      </c>
      <c r="I25" t="s">
        <v>9</v>
      </c>
      <c r="Q25" s="3" t="s">
        <v>266</v>
      </c>
      <c r="R25" t="s">
        <v>27</v>
      </c>
      <c r="S25"/>
      <c r="T25"/>
      <c r="U25"/>
      <c r="V25" s="3" t="s">
        <v>9</v>
      </c>
      <c r="AB25" s="3"/>
      <c r="AC25" s="3"/>
      <c r="AD25" s="3"/>
      <c r="AE25" s="3"/>
      <c r="AF25" s="12">
        <f>COUNTIF(Table15[[#This Row],[Catalogue of the Museum of London Antiquities 1854]:[Illustrations of Roman London 1859]],"=y")</f>
        <v>1</v>
      </c>
      <c r="AG25" s="12" t="str">
        <f>CONCATENATE(Table15[[#This Row],[Surname]],", ",Table15[[#This Row],[First name]])</f>
        <v>Artis, Edmund Tyrell</v>
      </c>
    </row>
    <row r="26" spans="1:33" hidden="1" x14ac:dyDescent="0.25">
      <c r="A26" t="s">
        <v>41</v>
      </c>
      <c r="B26" t="s">
        <v>42</v>
      </c>
      <c r="I26" t="s">
        <v>9</v>
      </c>
      <c r="O26" t="s">
        <v>43</v>
      </c>
      <c r="P26" t="s">
        <v>16</v>
      </c>
      <c r="Q26" s="3" t="s">
        <v>16</v>
      </c>
      <c r="R26" t="s">
        <v>27</v>
      </c>
      <c r="S26"/>
      <c r="T26"/>
      <c r="U26" t="s">
        <v>9</v>
      </c>
      <c r="AB26" s="3"/>
      <c r="AC26" s="3" t="s">
        <v>9</v>
      </c>
      <c r="AD26" s="3"/>
      <c r="AE26" s="3"/>
      <c r="AF26" s="12">
        <f>COUNTIF(Table15[[#This Row],[Catalogue of the Museum of London Antiquities 1854]:[Illustrations of Roman London 1859]],"=y")</f>
        <v>2</v>
      </c>
      <c r="AG26" s="12" t="str">
        <f>CONCATENATE(Table15[[#This Row],[Surname]],", ",Table15[[#This Row],[First name]])</f>
        <v>Ashpitel, Arthur</v>
      </c>
    </row>
    <row r="27" spans="1:33" hidden="1" x14ac:dyDescent="0.25">
      <c r="A27" t="s">
        <v>44</v>
      </c>
      <c r="B27" t="s">
        <v>45</v>
      </c>
      <c r="P27" t="s">
        <v>46</v>
      </c>
      <c r="Q27" s="3" t="s">
        <v>468</v>
      </c>
      <c r="R27" t="s">
        <v>27</v>
      </c>
      <c r="S27"/>
      <c r="T27"/>
      <c r="U27" t="s">
        <v>9</v>
      </c>
      <c r="X27" s="3" t="s">
        <v>9</v>
      </c>
      <c r="Y27" s="3" t="s">
        <v>9</v>
      </c>
      <c r="Z27" s="3" t="s">
        <v>9</v>
      </c>
      <c r="AB27" s="3"/>
      <c r="AC27" s="3" t="s">
        <v>9</v>
      </c>
      <c r="AD27" s="3"/>
      <c r="AE27" s="3" t="s">
        <v>9</v>
      </c>
      <c r="AF27" s="12">
        <f>COUNTIF(Table15[[#This Row],[Catalogue of the Museum of London Antiquities 1854]:[Illustrations of Roman London 1859]],"=y")</f>
        <v>6</v>
      </c>
      <c r="AG27" s="12" t="str">
        <f>CONCATENATE(Table15[[#This Row],[Surname]],", ",Table15[[#This Row],[First name]])</f>
        <v>Atherley, George</v>
      </c>
    </row>
    <row r="28" spans="1:33" hidden="1" x14ac:dyDescent="0.25">
      <c r="A28" t="s">
        <v>802</v>
      </c>
      <c r="B28" t="s">
        <v>45</v>
      </c>
      <c r="O28" t="s">
        <v>803</v>
      </c>
      <c r="P28" t="s">
        <v>136</v>
      </c>
      <c r="Q28" s="3" t="s">
        <v>26</v>
      </c>
      <c r="R28" t="s">
        <v>27</v>
      </c>
      <c r="S28"/>
      <c r="T28"/>
      <c r="U28"/>
      <c r="AB28" s="3"/>
      <c r="AC28" s="3" t="s">
        <v>9</v>
      </c>
      <c r="AD28" s="3"/>
      <c r="AE28" s="3"/>
      <c r="AF28" s="12">
        <f>COUNTIF(Table15[[#This Row],[Catalogue of the Museum of London Antiquities 1854]:[Illustrations of Roman London 1859]],"=y")</f>
        <v>1</v>
      </c>
      <c r="AG28" s="12" t="str">
        <f>CONCATENATE(Table15[[#This Row],[Surname]],", ",Table15[[#This Row],[First name]])</f>
        <v>Austin, George</v>
      </c>
    </row>
    <row r="29" spans="1:33" hidden="1" x14ac:dyDescent="0.25">
      <c r="A29" t="s">
        <v>47</v>
      </c>
      <c r="B29" t="s">
        <v>1475</v>
      </c>
      <c r="H29" t="s">
        <v>48</v>
      </c>
      <c r="J29" t="s">
        <v>9</v>
      </c>
      <c r="O29" t="s">
        <v>49</v>
      </c>
      <c r="P29" t="s">
        <v>50</v>
      </c>
      <c r="Q29" s="3" t="s">
        <v>222</v>
      </c>
      <c r="R29" t="s">
        <v>27</v>
      </c>
      <c r="S29"/>
      <c r="T29"/>
      <c r="U29" t="s">
        <v>9</v>
      </c>
      <c r="W29" s="3" t="s">
        <v>9</v>
      </c>
      <c r="X29" s="3" t="s">
        <v>9</v>
      </c>
      <c r="Y29" s="3" t="s">
        <v>9</v>
      </c>
      <c r="Z29" s="3" t="s">
        <v>9</v>
      </c>
      <c r="AB29" s="3" t="s">
        <v>9</v>
      </c>
      <c r="AC29" s="3"/>
      <c r="AD29" s="3"/>
      <c r="AE29" s="3" t="s">
        <v>9</v>
      </c>
      <c r="AF29" s="12">
        <f>COUNTIF(Table15[[#This Row],[Catalogue of the Museum of London Antiquities 1854]:[Illustrations of Roman London 1859]],"=y")</f>
        <v>7</v>
      </c>
      <c r="AG29" s="12" t="str">
        <f>CONCATENATE(Table15[[#This Row],[Surname]],", ",Table15[[#This Row],[First name]])</f>
        <v>Babington, Charles C</v>
      </c>
    </row>
    <row r="30" spans="1:33" hidden="1" x14ac:dyDescent="0.25">
      <c r="A30" t="s">
        <v>1785</v>
      </c>
      <c r="B30" t="s">
        <v>1786</v>
      </c>
      <c r="O30" t="s">
        <v>1787</v>
      </c>
      <c r="P30" t="s">
        <v>1788</v>
      </c>
      <c r="Q30" s="3" t="s">
        <v>288</v>
      </c>
      <c r="R30" t="s">
        <v>27</v>
      </c>
      <c r="S30"/>
      <c r="T30"/>
      <c r="U30"/>
      <c r="AB30" s="3"/>
      <c r="AC30" s="3"/>
      <c r="AD30" s="3"/>
      <c r="AE30" s="3" t="s">
        <v>9</v>
      </c>
      <c r="AF30" s="12">
        <f>COUNTIF(Table15[[#This Row],[Catalogue of the Museum of London Antiquities 1854]:[Illustrations of Roman London 1859]],"=y")</f>
        <v>1</v>
      </c>
      <c r="AG30" s="12" t="str">
        <f>CONCATENATE(Table15[[#This Row],[Surname]],", ",Table15[[#This Row],[First name]])</f>
        <v>Backhouse, John Church</v>
      </c>
    </row>
    <row r="31" spans="1:33" hidden="1" x14ac:dyDescent="0.25">
      <c r="A31" t="s">
        <v>51</v>
      </c>
      <c r="B31" t="s">
        <v>52</v>
      </c>
      <c r="P31" t="s">
        <v>53</v>
      </c>
      <c r="Q31" s="3" t="s">
        <v>468</v>
      </c>
      <c r="R31" t="s">
        <v>27</v>
      </c>
      <c r="S31"/>
      <c r="T31"/>
      <c r="U31" t="s">
        <v>9</v>
      </c>
      <c r="AB31" s="3"/>
      <c r="AC31" s="3" t="s">
        <v>9</v>
      </c>
      <c r="AD31" s="3"/>
      <c r="AE31" s="3"/>
      <c r="AF31" s="12">
        <f>COUNTIF(Table15[[#This Row],[Catalogue of the Museum of London Antiquities 1854]:[Illustrations of Roman London 1859]],"=y")</f>
        <v>2</v>
      </c>
      <c r="AG31" s="12" t="str">
        <f>CONCATENATE(Table15[[#This Row],[Surname]],", ",Table15[[#This Row],[First name]])</f>
        <v>Baigent, F J</v>
      </c>
    </row>
    <row r="32" spans="1:33" hidden="1" x14ac:dyDescent="0.25">
      <c r="A32" t="s">
        <v>809</v>
      </c>
      <c r="B32" t="s">
        <v>29</v>
      </c>
      <c r="I32" t="s">
        <v>9</v>
      </c>
      <c r="O32" t="s">
        <v>810</v>
      </c>
      <c r="P32" t="s">
        <v>16</v>
      </c>
      <c r="Q32" s="3" t="s">
        <v>16</v>
      </c>
      <c r="R32" t="s">
        <v>27</v>
      </c>
      <c r="S32"/>
      <c r="T32"/>
      <c r="U32"/>
      <c r="W32" s="3" t="s">
        <v>9</v>
      </c>
      <c r="AB32" s="3"/>
      <c r="AC32" s="3" t="s">
        <v>9</v>
      </c>
      <c r="AD32" s="3"/>
      <c r="AE32" s="3" t="s">
        <v>9</v>
      </c>
      <c r="AF32" s="12">
        <f>COUNTIF(Table15[[#This Row],[Catalogue of the Museum of London Antiquities 1854]:[Illustrations of Roman London 1859]],"=y")</f>
        <v>3</v>
      </c>
      <c r="AG32" s="12" t="str">
        <f>CONCATENATE(Table15[[#This Row],[Surname]],", ",Table15[[#This Row],[First name]])</f>
        <v>Baily, Charles</v>
      </c>
    </row>
    <row r="33" spans="1:33" hidden="1" x14ac:dyDescent="0.25">
      <c r="A33" t="s">
        <v>809</v>
      </c>
      <c r="B33" t="s">
        <v>1532</v>
      </c>
      <c r="C33" t="s">
        <v>335</v>
      </c>
      <c r="O33" t="s">
        <v>1619</v>
      </c>
      <c r="P33" t="s">
        <v>16</v>
      </c>
      <c r="Q33" s="3" t="s">
        <v>16</v>
      </c>
      <c r="R33" t="s">
        <v>27</v>
      </c>
      <c r="S33"/>
      <c r="T33"/>
      <c r="U33"/>
      <c r="AB33" s="3" t="s">
        <v>9</v>
      </c>
      <c r="AC33" s="3"/>
      <c r="AD33" s="3"/>
      <c r="AE33" s="3"/>
      <c r="AF33" s="12">
        <f>COUNTIF(Table15[[#This Row],[Catalogue of the Museum of London Antiquities 1854]:[Illustrations of Roman London 1859]],"=y")</f>
        <v>1</v>
      </c>
      <c r="AG33" s="12" t="str">
        <f>CONCATENATE(Table15[[#This Row],[Surname]],", ",Table15[[#This Row],[First name]])</f>
        <v>Baily, John Walker</v>
      </c>
    </row>
    <row r="34" spans="1:33" hidden="1" x14ac:dyDescent="0.25">
      <c r="A34" t="s">
        <v>809</v>
      </c>
      <c r="B34" t="s">
        <v>1532</v>
      </c>
      <c r="O34" t="s">
        <v>1533</v>
      </c>
      <c r="P34" t="s">
        <v>16</v>
      </c>
      <c r="Q34" s="3" t="s">
        <v>16</v>
      </c>
      <c r="R34" t="s">
        <v>27</v>
      </c>
      <c r="S34"/>
      <c r="T34"/>
      <c r="U34"/>
      <c r="AA34" s="3" t="s">
        <v>9</v>
      </c>
      <c r="AB34" s="3"/>
      <c r="AC34" s="3"/>
      <c r="AD34" s="3"/>
      <c r="AE34" s="3"/>
      <c r="AF34" s="12">
        <f>COUNTIF(Table15[[#This Row],[Catalogue of the Museum of London Antiquities 1854]:[Illustrations of Roman London 1859]],"=y")</f>
        <v>1</v>
      </c>
      <c r="AG34" s="12" t="str">
        <f>CONCATENATE(Table15[[#This Row],[Surname]],", ",Table15[[#This Row],[First name]])</f>
        <v>Baily, John Walker</v>
      </c>
    </row>
    <row r="35" spans="1:33" hidden="1" x14ac:dyDescent="0.25">
      <c r="A35" t="s">
        <v>1534</v>
      </c>
      <c r="B35" t="s">
        <v>113</v>
      </c>
      <c r="O35" t="s">
        <v>1535</v>
      </c>
      <c r="P35" t="s">
        <v>16</v>
      </c>
      <c r="Q35" s="3" t="s">
        <v>16</v>
      </c>
      <c r="R35" t="s">
        <v>27</v>
      </c>
      <c r="S35"/>
      <c r="T35"/>
      <c r="U35"/>
      <c r="AA35" s="3" t="s">
        <v>9</v>
      </c>
      <c r="AB35" s="3" t="s">
        <v>9</v>
      </c>
      <c r="AC35" s="3"/>
      <c r="AD35" s="3"/>
      <c r="AE35" s="3"/>
      <c r="AF35" s="12">
        <f>COUNTIF(Table15[[#This Row],[Catalogue of the Museum of London Antiquities 1854]:[Illustrations of Roman London 1859]],"=y")</f>
        <v>2</v>
      </c>
      <c r="AG35" s="12" t="str">
        <f>CONCATENATE(Table15[[#This Row],[Surname]],", ",Table15[[#This Row],[First name]])</f>
        <v>Bain, James</v>
      </c>
    </row>
    <row r="36" spans="1:33" hidden="1" x14ac:dyDescent="0.25">
      <c r="A36" t="s">
        <v>1256</v>
      </c>
      <c r="B36" t="s">
        <v>1257</v>
      </c>
      <c r="P36" t="s">
        <v>1255</v>
      </c>
      <c r="Q36" s="3" t="s">
        <v>26</v>
      </c>
      <c r="R36" t="s">
        <v>27</v>
      </c>
      <c r="S36"/>
      <c r="T36"/>
      <c r="U36"/>
      <c r="W36" s="3" t="s">
        <v>9</v>
      </c>
      <c r="X36" s="3" t="s">
        <v>9</v>
      </c>
      <c r="AB36" s="3"/>
      <c r="AC36" s="3"/>
      <c r="AD36" s="3"/>
      <c r="AE36" s="3"/>
      <c r="AF36" s="12">
        <f>COUNTIF(Table15[[#This Row],[Catalogue of the Museum of London Antiquities 1854]:[Illustrations of Roman London 1859]],"=y")</f>
        <v>2</v>
      </c>
      <c r="AG36" s="12" t="str">
        <f>CONCATENATE(Table15[[#This Row],[Surname]],", ",Table15[[#This Row],[First name]])</f>
        <v>Baker, Anthony St John</v>
      </c>
    </row>
    <row r="37" spans="1:33" hidden="1" x14ac:dyDescent="0.25">
      <c r="A37" t="s">
        <v>1536</v>
      </c>
      <c r="B37" t="s">
        <v>1537</v>
      </c>
      <c r="O37" t="s">
        <v>1538</v>
      </c>
      <c r="P37" t="s">
        <v>755</v>
      </c>
      <c r="Q37" s="3" t="s">
        <v>26</v>
      </c>
      <c r="R37" t="s">
        <v>27</v>
      </c>
      <c r="S37"/>
      <c r="T37"/>
      <c r="U37"/>
      <c r="AA37" s="3" t="s">
        <v>9</v>
      </c>
      <c r="AB37" s="3" t="s">
        <v>9</v>
      </c>
      <c r="AC37" s="3"/>
      <c r="AD37" s="3"/>
      <c r="AE37" s="3"/>
      <c r="AF37" s="12">
        <f>COUNTIF(Table15[[#This Row],[Catalogue of the Museum of London Antiquities 1854]:[Illustrations of Roman London 1859]],"=y")</f>
        <v>2</v>
      </c>
      <c r="AG37" s="12" t="str">
        <f>CONCATENATE(Table15[[#This Row],[Surname]],", ",Table15[[#This Row],[First name]])</f>
        <v>Ball, John Howell</v>
      </c>
    </row>
    <row r="38" spans="1:33" hidden="1" x14ac:dyDescent="0.25">
      <c r="A38" t="s">
        <v>55</v>
      </c>
      <c r="B38" t="s">
        <v>56</v>
      </c>
      <c r="C38" t="s">
        <v>57</v>
      </c>
      <c r="D38" t="s">
        <v>9</v>
      </c>
      <c r="G38" t="s">
        <v>9</v>
      </c>
      <c r="H38" t="s">
        <v>54</v>
      </c>
      <c r="O38" t="s">
        <v>58</v>
      </c>
      <c r="P38" t="s">
        <v>59</v>
      </c>
      <c r="Q38" s="3" t="s">
        <v>489</v>
      </c>
      <c r="R38" t="s">
        <v>27</v>
      </c>
      <c r="S38"/>
      <c r="T38"/>
      <c r="U38" t="s">
        <v>9</v>
      </c>
      <c r="AB38" s="3"/>
      <c r="AC38" s="3"/>
      <c r="AD38" s="3"/>
      <c r="AE38" s="3"/>
      <c r="AF38" s="12">
        <f>COUNTIF(Table15[[#This Row],[Catalogue of the Museum of London Antiquities 1854]:[Illustrations of Roman London 1859]],"=y")</f>
        <v>1</v>
      </c>
      <c r="AG38" s="12" t="str">
        <f>CONCATENATE(Table15[[#This Row],[Surname]],", ",Table15[[#This Row],[First name]])</f>
        <v>Bandinel, Bulkeley</v>
      </c>
    </row>
    <row r="39" spans="1:33" hidden="1" x14ac:dyDescent="0.25">
      <c r="A39" t="s">
        <v>1783</v>
      </c>
      <c r="O39" t="s">
        <v>486</v>
      </c>
      <c r="P39" t="s">
        <v>16</v>
      </c>
      <c r="Q39" s="3" t="s">
        <v>16</v>
      </c>
      <c r="R39" t="s">
        <v>27</v>
      </c>
      <c r="S39"/>
      <c r="T39" t="s">
        <v>1783</v>
      </c>
      <c r="U39"/>
      <c r="AB39" s="3"/>
      <c r="AC39" s="3"/>
      <c r="AD39" s="3"/>
      <c r="AE39" s="3" t="s">
        <v>9</v>
      </c>
      <c r="AF39" s="12">
        <f>COUNTIF(Table15[[#This Row],[Catalogue of the Museum of London Antiquities 1854]:[Illustrations of Roman London 1859]],"=y")</f>
        <v>1</v>
      </c>
      <c r="AG39" s="12" t="str">
        <f>CONCATENATE(Table15[[#This Row],[Surname]],", ",Table15[[#This Row],[First name]])</f>
        <v xml:space="preserve">Bank of England Library and Literary Association, </v>
      </c>
    </row>
    <row r="40" spans="1:33" hidden="1" x14ac:dyDescent="0.25">
      <c r="A40" t="s">
        <v>1789</v>
      </c>
      <c r="B40" t="s">
        <v>1790</v>
      </c>
      <c r="C40" t="s">
        <v>1791</v>
      </c>
      <c r="P40" t="s">
        <v>1792</v>
      </c>
      <c r="Q40" s="3" t="s">
        <v>2274</v>
      </c>
      <c r="R40" t="s">
        <v>27</v>
      </c>
      <c r="S40"/>
      <c r="T40"/>
      <c r="U40"/>
      <c r="AB40" s="3"/>
      <c r="AC40" s="3"/>
      <c r="AD40" s="3"/>
      <c r="AE40" s="3" t="s">
        <v>9</v>
      </c>
      <c r="AF40" s="12">
        <f>COUNTIF(Table15[[#This Row],[Catalogue of the Museum of London Antiquities 1854]:[Illustrations of Roman London 1859]],"=y")</f>
        <v>1</v>
      </c>
      <c r="AG40" s="12" t="str">
        <f>CONCATENATE(Table15[[#This Row],[Surname]],", ",Table15[[#This Row],[First name]])</f>
        <v>Bannister, C A</v>
      </c>
    </row>
    <row r="41" spans="1:33" hidden="1" x14ac:dyDescent="0.25">
      <c r="A41" t="s">
        <v>1476</v>
      </c>
      <c r="C41" t="s">
        <v>369</v>
      </c>
      <c r="P41" t="s">
        <v>648</v>
      </c>
      <c r="Q41" s="3" t="s">
        <v>26</v>
      </c>
      <c r="R41" t="s">
        <v>27</v>
      </c>
      <c r="S41"/>
      <c r="T41"/>
      <c r="U41"/>
      <c r="Z41" s="3" t="s">
        <v>9</v>
      </c>
      <c r="AB41" s="3"/>
      <c r="AC41" s="3"/>
      <c r="AD41" s="3"/>
      <c r="AE41" s="3"/>
      <c r="AF41" s="12">
        <f>COUNTIF(Table15[[#This Row],[Catalogue of the Museum of London Antiquities 1854]:[Illustrations of Roman London 1859]],"=y")</f>
        <v>1</v>
      </c>
      <c r="AG41" s="12" t="str">
        <f>CONCATENATE(Table15[[#This Row],[Surname]],", ",Table15[[#This Row],[First name]])</f>
        <v xml:space="preserve">Barber, </v>
      </c>
    </row>
    <row r="42" spans="1:33" hidden="1" x14ac:dyDescent="0.25">
      <c r="A42" t="s">
        <v>1476</v>
      </c>
      <c r="B42" t="s">
        <v>72</v>
      </c>
      <c r="P42" t="s">
        <v>1744</v>
      </c>
      <c r="Q42" s="3" t="s">
        <v>2275</v>
      </c>
      <c r="R42" t="s">
        <v>27</v>
      </c>
      <c r="S42"/>
      <c r="T42"/>
      <c r="U42"/>
      <c r="AB42" s="3"/>
      <c r="AC42" s="3"/>
      <c r="AD42" s="3" t="s">
        <v>9</v>
      </c>
      <c r="AE42" s="3"/>
      <c r="AF42" s="12">
        <f>COUNTIF(Table15[[#This Row],[Catalogue of the Museum of London Antiquities 1854]:[Illustrations of Roman London 1859]],"=y")</f>
        <v>1</v>
      </c>
      <c r="AG42" s="12" t="str">
        <f>CONCATENATE(Table15[[#This Row],[Surname]],", ",Table15[[#This Row],[First name]])</f>
        <v>Barber, William</v>
      </c>
    </row>
    <row r="43" spans="1:33" hidden="1" x14ac:dyDescent="0.25">
      <c r="A43" t="s">
        <v>60</v>
      </c>
      <c r="B43" t="s">
        <v>61</v>
      </c>
      <c r="P43" t="s">
        <v>62</v>
      </c>
      <c r="Q43" s="3" t="s">
        <v>63</v>
      </c>
      <c r="R43" t="s">
        <v>27</v>
      </c>
      <c r="S43"/>
      <c r="T43"/>
      <c r="U43" t="s">
        <v>9</v>
      </c>
      <c r="AB43" s="3"/>
      <c r="AC43" s="3"/>
      <c r="AD43" s="3"/>
      <c r="AE43" s="3"/>
      <c r="AF43" s="12">
        <f>COUNTIF(Table15[[#This Row],[Catalogue of the Museum of London Antiquities 1854]:[Illustrations of Roman London 1859]],"=y")</f>
        <v>1</v>
      </c>
      <c r="AG43" s="12" t="str">
        <f>CONCATENATE(Table15[[#This Row],[Surname]],", ",Table15[[#This Row],[First name]])</f>
        <v>Barker, Francis</v>
      </c>
    </row>
    <row r="44" spans="1:33" hidden="1" x14ac:dyDescent="0.25">
      <c r="A44" t="s">
        <v>1793</v>
      </c>
      <c r="B44" t="s">
        <v>11</v>
      </c>
      <c r="I44" t="s">
        <v>9</v>
      </c>
      <c r="P44" t="s">
        <v>1794</v>
      </c>
      <c r="Q44" s="3" t="s">
        <v>303</v>
      </c>
      <c r="R44" t="s">
        <v>27</v>
      </c>
      <c r="S44"/>
      <c r="T44"/>
      <c r="U44"/>
      <c r="AB44" s="3"/>
      <c r="AC44" s="3"/>
      <c r="AD44" s="3"/>
      <c r="AE44" s="3" t="s">
        <v>9</v>
      </c>
      <c r="AF44" s="12">
        <f>COUNTIF(Table15[[#This Row],[Catalogue of the Museum of London Antiquities 1854]:[Illustrations of Roman London 1859]],"=y")</f>
        <v>1</v>
      </c>
      <c r="AG44" s="12" t="str">
        <f>CONCATENATE(Table15[[#This Row],[Surname]],", ",Table15[[#This Row],[First name]])</f>
        <v>Barnard, John</v>
      </c>
    </row>
    <row r="45" spans="1:33" hidden="1" x14ac:dyDescent="0.25">
      <c r="A45" t="s">
        <v>1796</v>
      </c>
      <c r="B45" t="s">
        <v>1797</v>
      </c>
      <c r="I45" t="s">
        <v>9</v>
      </c>
      <c r="O45" t="s">
        <v>1798</v>
      </c>
      <c r="P45" t="s">
        <v>16</v>
      </c>
      <c r="Q45" s="3" t="s">
        <v>16</v>
      </c>
      <c r="R45" t="s">
        <v>27</v>
      </c>
      <c r="S45"/>
      <c r="T45"/>
      <c r="U45"/>
      <c r="AB45" s="3"/>
      <c r="AC45" s="3"/>
      <c r="AD45" s="3"/>
      <c r="AE45" s="3" t="s">
        <v>9</v>
      </c>
      <c r="AF45" s="12">
        <f>COUNTIF(Table15[[#This Row],[Catalogue of the Museum of London Antiquities 1854]:[Illustrations of Roman London 1859]],"=y")</f>
        <v>1</v>
      </c>
      <c r="AG45" s="12" t="str">
        <f>CONCATENATE(Table15[[#This Row],[Surname]],", ",Table15[[#This Row],[First name]])</f>
        <v>Barnwell, Frederick Lowry</v>
      </c>
    </row>
    <row r="46" spans="1:33" hidden="1" x14ac:dyDescent="0.25">
      <c r="A46" t="s">
        <v>811</v>
      </c>
      <c r="B46" t="s">
        <v>417</v>
      </c>
      <c r="H46" t="s">
        <v>73</v>
      </c>
      <c r="O46" t="s">
        <v>1620</v>
      </c>
      <c r="P46" t="s">
        <v>1416</v>
      </c>
      <c r="Q46" s="3" t="s">
        <v>310</v>
      </c>
      <c r="R46" t="s">
        <v>27</v>
      </c>
      <c r="S46"/>
      <c r="T46"/>
      <c r="U46"/>
      <c r="Y46" s="3" t="s">
        <v>9</v>
      </c>
      <c r="Z46" s="3" t="s">
        <v>9</v>
      </c>
      <c r="AA46" s="3" t="s">
        <v>9</v>
      </c>
      <c r="AB46" s="3" t="s">
        <v>9</v>
      </c>
      <c r="AC46" s="3"/>
      <c r="AD46" s="3"/>
      <c r="AE46" s="3" t="s">
        <v>9</v>
      </c>
      <c r="AF46" s="12">
        <f>COUNTIF(Table15[[#This Row],[Catalogue of the Museum of London Antiquities 1854]:[Illustrations of Roman London 1859]],"=y")</f>
        <v>5</v>
      </c>
      <c r="AG46" s="12" t="str">
        <f>CONCATENATE(Table15[[#This Row],[Surname]],", ",Table15[[#This Row],[First name]])</f>
        <v>Barrow, Benjamin</v>
      </c>
    </row>
    <row r="47" spans="1:33" hidden="1" x14ac:dyDescent="0.25">
      <c r="A47" t="s">
        <v>811</v>
      </c>
      <c r="B47" t="s">
        <v>11</v>
      </c>
      <c r="I47" t="s">
        <v>9</v>
      </c>
      <c r="J47" t="s">
        <v>9</v>
      </c>
      <c r="O47" t="s">
        <v>1795</v>
      </c>
      <c r="P47" t="s">
        <v>16</v>
      </c>
      <c r="Q47" s="3" t="s">
        <v>16</v>
      </c>
      <c r="R47" t="s">
        <v>27</v>
      </c>
      <c r="S47"/>
      <c r="T47"/>
      <c r="U47"/>
      <c r="AB47" s="3"/>
      <c r="AC47" s="3" t="s">
        <v>9</v>
      </c>
      <c r="AD47" s="3"/>
      <c r="AE47" s="3" t="s">
        <v>9</v>
      </c>
      <c r="AF47" s="12">
        <f>COUNTIF(Table15[[#This Row],[Catalogue of the Museum of London Antiquities 1854]:[Illustrations of Roman London 1859]],"=y")</f>
        <v>2</v>
      </c>
      <c r="AG47" s="12" t="str">
        <f>CONCATENATE(Table15[[#This Row],[Surname]],", ",Table15[[#This Row],[First name]])</f>
        <v>Barrow, John</v>
      </c>
    </row>
    <row r="48" spans="1:33" hidden="1" x14ac:dyDescent="0.25">
      <c r="A48" t="s">
        <v>64</v>
      </c>
      <c r="B48" t="s">
        <v>65</v>
      </c>
      <c r="O48" s="3" t="s">
        <v>2276</v>
      </c>
      <c r="P48" t="s">
        <v>640</v>
      </c>
      <c r="Q48" s="3" t="s">
        <v>310</v>
      </c>
      <c r="R48" t="s">
        <v>27</v>
      </c>
      <c r="S48"/>
      <c r="T48"/>
      <c r="U48" t="s">
        <v>9</v>
      </c>
      <c r="V48" s="3" t="s">
        <v>9</v>
      </c>
      <c r="W48" s="3" t="s">
        <v>9</v>
      </c>
      <c r="X48" s="3" t="s">
        <v>9</v>
      </c>
      <c r="Y48" s="3" t="s">
        <v>9</v>
      </c>
      <c r="Z48" s="3" t="s">
        <v>9</v>
      </c>
      <c r="AA48" s="3" t="s">
        <v>9</v>
      </c>
      <c r="AB48" s="3"/>
      <c r="AC48" s="3"/>
      <c r="AD48" s="3"/>
      <c r="AE48" s="3" t="s">
        <v>9</v>
      </c>
      <c r="AF48" s="12">
        <f>COUNTIF(Table15[[#This Row],[Catalogue of the Museum of London Antiquities 1854]:[Illustrations of Roman London 1859]],"=y")</f>
        <v>8</v>
      </c>
      <c r="AG48" s="12" t="str">
        <f>CONCATENATE(Table15[[#This Row],[Surname]],", ",Table15[[#This Row],[First name]])</f>
        <v>Barton, John Adkins</v>
      </c>
    </row>
    <row r="49" spans="1:33" hidden="1" x14ac:dyDescent="0.25">
      <c r="A49" t="s">
        <v>64</v>
      </c>
      <c r="B49" t="s">
        <v>66</v>
      </c>
      <c r="O49" t="s">
        <v>67</v>
      </c>
      <c r="Q49" s="3" t="s">
        <v>68</v>
      </c>
      <c r="R49" t="s">
        <v>27</v>
      </c>
      <c r="S49"/>
      <c r="T49"/>
      <c r="U49" t="s">
        <v>9</v>
      </c>
      <c r="W49" s="3" t="s">
        <v>9</v>
      </c>
      <c r="X49" s="3" t="s">
        <v>9</v>
      </c>
      <c r="Y49" s="3" t="s">
        <v>9</v>
      </c>
      <c r="Z49" s="3" t="s">
        <v>9</v>
      </c>
      <c r="AB49" s="3" t="s">
        <v>9</v>
      </c>
      <c r="AC49" s="3" t="s">
        <v>9</v>
      </c>
      <c r="AD49" s="3"/>
      <c r="AE49" s="3" t="s">
        <v>9</v>
      </c>
      <c r="AF49" s="12">
        <f>COUNTIF(Table15[[#This Row],[Catalogue of the Museum of London Antiquities 1854]:[Illustrations of Roman London 1859]],"=y")</f>
        <v>8</v>
      </c>
      <c r="AG49" s="12" t="str">
        <f>CONCATENATE(Table15[[#This Row],[Surname]],", ",Table15[[#This Row],[First name]])</f>
        <v>Barton, Thomas</v>
      </c>
    </row>
    <row r="50" spans="1:33" hidden="1" x14ac:dyDescent="0.25">
      <c r="A50" t="s">
        <v>69</v>
      </c>
      <c r="C50" t="s">
        <v>335</v>
      </c>
      <c r="O50" t="s">
        <v>70</v>
      </c>
      <c r="P50" t="s">
        <v>62</v>
      </c>
      <c r="Q50" s="3" t="s">
        <v>63</v>
      </c>
      <c r="R50" t="s">
        <v>27</v>
      </c>
      <c r="S50"/>
      <c r="T50"/>
      <c r="U50"/>
      <c r="AA50" s="3" t="s">
        <v>9</v>
      </c>
      <c r="AB50" s="3"/>
      <c r="AC50" s="3"/>
      <c r="AD50" s="3"/>
      <c r="AE50" s="3"/>
      <c r="AF50" s="12">
        <f>COUNTIF(Table15[[#This Row],[Catalogue of the Museum of London Antiquities 1854]:[Illustrations of Roman London 1859]],"=y")</f>
        <v>1</v>
      </c>
      <c r="AG50" s="12" t="str">
        <f>CONCATENATE(Table15[[#This Row],[Surname]],", ",Table15[[#This Row],[First name]])</f>
        <v xml:space="preserve">Bateman, </v>
      </c>
    </row>
    <row r="51" spans="1:33" hidden="1" x14ac:dyDescent="0.25">
      <c r="A51" t="s">
        <v>69</v>
      </c>
      <c r="B51" t="s">
        <v>66</v>
      </c>
      <c r="O51" t="s">
        <v>70</v>
      </c>
      <c r="P51" t="s">
        <v>62</v>
      </c>
      <c r="Q51" s="3" t="s">
        <v>63</v>
      </c>
      <c r="R51" t="s">
        <v>27</v>
      </c>
      <c r="S51"/>
      <c r="T51"/>
      <c r="U51" t="s">
        <v>9</v>
      </c>
      <c r="V51" s="3" t="s">
        <v>9</v>
      </c>
      <c r="W51" s="3" t="s">
        <v>9</v>
      </c>
      <c r="X51" s="3" t="s">
        <v>9</v>
      </c>
      <c r="Y51" s="3" t="s">
        <v>9</v>
      </c>
      <c r="Z51" s="3" t="s">
        <v>9</v>
      </c>
      <c r="AB51" s="3"/>
      <c r="AC51" s="3" t="s">
        <v>9</v>
      </c>
      <c r="AD51" s="3"/>
      <c r="AE51" s="3" t="s">
        <v>9</v>
      </c>
      <c r="AF51" s="12">
        <f>COUNTIF(Table15[[#This Row],[Catalogue of the Museum of London Antiquities 1854]:[Illustrations of Roman London 1859]],"=y")</f>
        <v>8</v>
      </c>
      <c r="AG51" s="12" t="str">
        <f>CONCATENATE(Table15[[#This Row],[Surname]],", ",Table15[[#This Row],[First name]])</f>
        <v>Bateman, Thomas</v>
      </c>
    </row>
    <row r="52" spans="1:33" hidden="1" x14ac:dyDescent="0.25">
      <c r="A52" t="s">
        <v>1799</v>
      </c>
      <c r="B52" t="s">
        <v>66</v>
      </c>
      <c r="I52" t="s">
        <v>9</v>
      </c>
      <c r="O52" t="s">
        <v>1800</v>
      </c>
      <c r="P52" t="s">
        <v>16</v>
      </c>
      <c r="Q52" s="3" t="s">
        <v>16</v>
      </c>
      <c r="R52" t="s">
        <v>27</v>
      </c>
      <c r="S52"/>
      <c r="T52"/>
      <c r="U52"/>
      <c r="AB52" s="3"/>
      <c r="AC52" s="3"/>
      <c r="AD52" s="3"/>
      <c r="AE52" s="3" t="s">
        <v>9</v>
      </c>
      <c r="AF52" s="12">
        <f>COUNTIF(Table15[[#This Row],[Catalogue of the Museum of London Antiquities 1854]:[Illustrations of Roman London 1859]],"=y")</f>
        <v>1</v>
      </c>
      <c r="AG52" s="12" t="str">
        <f>CONCATENATE(Table15[[#This Row],[Surname]],", ",Table15[[#This Row],[First name]])</f>
        <v>Battam, Thomas</v>
      </c>
    </row>
    <row r="53" spans="1:33" hidden="1" x14ac:dyDescent="0.25">
      <c r="A53" t="s">
        <v>1290</v>
      </c>
      <c r="B53" t="s">
        <v>1417</v>
      </c>
      <c r="P53" t="s">
        <v>1291</v>
      </c>
      <c r="Q53" s="3" t="s">
        <v>388</v>
      </c>
      <c r="R53" t="s">
        <v>27</v>
      </c>
      <c r="S53"/>
      <c r="T53"/>
      <c r="U53"/>
      <c r="X53" s="3" t="s">
        <v>9</v>
      </c>
      <c r="Y53" s="3" t="s">
        <v>9</v>
      </c>
      <c r="Z53" s="3" t="s">
        <v>9</v>
      </c>
      <c r="AA53" s="3" t="s">
        <v>9</v>
      </c>
      <c r="AB53" s="3"/>
      <c r="AC53" s="3"/>
      <c r="AD53" s="3" t="s">
        <v>9</v>
      </c>
      <c r="AE53" s="3"/>
      <c r="AF53" s="12">
        <f>COUNTIF(Table15[[#This Row],[Catalogue of the Museum of London Antiquities 1854]:[Illustrations of Roman London 1859]],"=y")</f>
        <v>5</v>
      </c>
      <c r="AG53" s="12" t="str">
        <f>CONCATENATE(Table15[[#This Row],[Surname]],", ",Table15[[#This Row],[First name]])</f>
        <v>Bayley, William Harley</v>
      </c>
    </row>
    <row r="54" spans="1:33" hidden="1" x14ac:dyDescent="0.25">
      <c r="A54" t="s">
        <v>71</v>
      </c>
      <c r="B54" t="s">
        <v>72</v>
      </c>
      <c r="H54" t="s">
        <v>73</v>
      </c>
      <c r="O54" t="s">
        <v>74</v>
      </c>
      <c r="P54" t="s">
        <v>16</v>
      </c>
      <c r="Q54" s="3" t="s">
        <v>16</v>
      </c>
      <c r="R54" t="s">
        <v>27</v>
      </c>
      <c r="S54"/>
      <c r="T54"/>
      <c r="U54" t="s">
        <v>9</v>
      </c>
      <c r="AB54" s="3"/>
      <c r="AC54" s="3"/>
      <c r="AD54" s="3" t="s">
        <v>9</v>
      </c>
      <c r="AE54" s="3"/>
      <c r="AF54" s="12">
        <f>COUNTIF(Table15[[#This Row],[Catalogue of the Museum of London Antiquities 1854]:[Illustrations of Roman London 1859]],"=y")</f>
        <v>2</v>
      </c>
      <c r="AG54" s="12" t="str">
        <f>CONCATENATE(Table15[[#This Row],[Surname]],", ",Table15[[#This Row],[First name]])</f>
        <v>Beattie, William</v>
      </c>
    </row>
    <row r="55" spans="1:33" hidden="1" x14ac:dyDescent="0.25">
      <c r="A55" t="s">
        <v>815</v>
      </c>
      <c r="B55" t="s">
        <v>11</v>
      </c>
      <c r="O55" t="s">
        <v>816</v>
      </c>
      <c r="P55" t="s">
        <v>16</v>
      </c>
      <c r="Q55" s="3" t="s">
        <v>16</v>
      </c>
      <c r="R55" t="s">
        <v>27</v>
      </c>
      <c r="S55"/>
      <c r="T55"/>
      <c r="U55"/>
      <c r="AB55" s="3"/>
      <c r="AC55" s="3" t="s">
        <v>9</v>
      </c>
      <c r="AD55" s="3"/>
      <c r="AE55" s="3"/>
      <c r="AF55" s="12">
        <f>COUNTIF(Table15[[#This Row],[Catalogue of the Museum of London Antiquities 1854]:[Illustrations of Roman London 1859]],"=y")</f>
        <v>1</v>
      </c>
      <c r="AG55" s="12" t="str">
        <f>CONCATENATE(Table15[[#This Row],[Surname]],", ",Table15[[#This Row],[First name]])</f>
        <v>Beaumont, John</v>
      </c>
    </row>
    <row r="56" spans="1:33" hidden="1" x14ac:dyDescent="0.25">
      <c r="A56" t="s">
        <v>1738</v>
      </c>
      <c r="B56" t="s">
        <v>29</v>
      </c>
      <c r="P56" t="s">
        <v>956</v>
      </c>
      <c r="Q56" s="3" t="s">
        <v>2275</v>
      </c>
      <c r="R56" t="s">
        <v>27</v>
      </c>
      <c r="S56"/>
      <c r="T56"/>
      <c r="U56"/>
      <c r="AB56" s="3"/>
      <c r="AC56" s="3"/>
      <c r="AD56" s="3" t="s">
        <v>9</v>
      </c>
      <c r="AE56" s="3"/>
      <c r="AF56" s="12">
        <f>COUNTIF(Table15[[#This Row],[Catalogue of the Museum of London Antiquities 1854]:[Illustrations of Roman London 1859]],"=y")</f>
        <v>1</v>
      </c>
      <c r="AG56" s="12" t="str">
        <f>CONCATENATE(Table15[[#This Row],[Surname]],", ",Table15[[#This Row],[First name]])</f>
        <v>Beard, Charles</v>
      </c>
    </row>
    <row r="57" spans="1:33" hidden="1" x14ac:dyDescent="0.25">
      <c r="A57" t="s">
        <v>1738</v>
      </c>
      <c r="C57" t="s">
        <v>369</v>
      </c>
      <c r="P57" t="s">
        <v>956</v>
      </c>
      <c r="Q57" s="3" t="s">
        <v>2275</v>
      </c>
      <c r="R57" t="s">
        <v>27</v>
      </c>
      <c r="S57"/>
      <c r="T57"/>
      <c r="U57"/>
      <c r="AB57" s="3"/>
      <c r="AC57" s="3"/>
      <c r="AD57" s="3" t="s">
        <v>9</v>
      </c>
      <c r="AE57" s="3"/>
      <c r="AF57" s="12">
        <f>COUNTIF(Table15[[#This Row],[Catalogue of the Museum of London Antiquities 1854]:[Illustrations of Roman London 1859]],"=y")</f>
        <v>1</v>
      </c>
      <c r="AG57" s="12" t="str">
        <f>CONCATENATE(Table15[[#This Row],[Surname]],", ",Table15[[#This Row],[First name]])</f>
        <v xml:space="preserve">Beard, </v>
      </c>
    </row>
    <row r="58" spans="1:33" hidden="1" x14ac:dyDescent="0.25">
      <c r="A58" t="s">
        <v>75</v>
      </c>
      <c r="B58" t="s">
        <v>77</v>
      </c>
      <c r="C58" t="s">
        <v>76</v>
      </c>
      <c r="E58" t="s">
        <v>9</v>
      </c>
      <c r="J58" t="s">
        <v>9</v>
      </c>
      <c r="K58" t="s">
        <v>9</v>
      </c>
      <c r="O58" t="s">
        <v>79</v>
      </c>
      <c r="P58" t="s">
        <v>16</v>
      </c>
      <c r="Q58" s="3" t="s">
        <v>16</v>
      </c>
      <c r="R58" t="s">
        <v>27</v>
      </c>
      <c r="S58"/>
      <c r="T58"/>
      <c r="U58" t="s">
        <v>9</v>
      </c>
      <c r="AB58" s="3"/>
      <c r="AC58" s="3"/>
      <c r="AD58" s="3"/>
      <c r="AE58" s="3"/>
      <c r="AF58" s="12">
        <f>COUNTIF(Table15[[#This Row],[Catalogue of the Museum of London Antiquities 1854]:[Illustrations of Roman London 1859]],"=y")</f>
        <v>1</v>
      </c>
      <c r="AG58" s="12" t="str">
        <f>CONCATENATE(Table15[[#This Row],[Surname]],", ",Table15[[#This Row],[First name]])</f>
        <v>Beche, Henry De la</v>
      </c>
    </row>
    <row r="59" spans="1:33" hidden="1" x14ac:dyDescent="0.25">
      <c r="A59" t="s">
        <v>1477</v>
      </c>
      <c r="B59" t="s">
        <v>1478</v>
      </c>
      <c r="P59" t="s">
        <v>1260</v>
      </c>
      <c r="Q59" s="3" t="s">
        <v>2277</v>
      </c>
      <c r="R59" t="s">
        <v>27</v>
      </c>
      <c r="S59"/>
      <c r="T59"/>
      <c r="U59"/>
      <c r="AB59" s="3"/>
      <c r="AC59" s="3"/>
      <c r="AD59" s="3"/>
      <c r="AE59" s="3"/>
      <c r="AF59" s="12">
        <f>COUNTIF(Table15[[#This Row],[Catalogue of the Museum of London Antiquities 1854]:[Illustrations of Roman London 1859]],"=y")</f>
        <v>0</v>
      </c>
      <c r="AG59" s="12" t="str">
        <f>CONCATENATE(Table15[[#This Row],[Surname]],", ",Table15[[#This Row],[First name]])</f>
        <v>Beck, D J</v>
      </c>
    </row>
    <row r="60" spans="1:33" hidden="1" x14ac:dyDescent="0.25">
      <c r="A60" t="s">
        <v>1539</v>
      </c>
      <c r="P60" t="s">
        <v>1413</v>
      </c>
      <c r="Q60" s="3" t="s">
        <v>1414</v>
      </c>
      <c r="R60" t="s">
        <v>27</v>
      </c>
      <c r="S60"/>
      <c r="T60" t="s">
        <v>1539</v>
      </c>
      <c r="U60"/>
      <c r="AA60" s="3" t="s">
        <v>9</v>
      </c>
      <c r="AB60" s="3" t="s">
        <v>9</v>
      </c>
      <c r="AC60" s="3"/>
      <c r="AD60" s="3"/>
      <c r="AE60" s="3" t="s">
        <v>9</v>
      </c>
      <c r="AF60" s="12">
        <f>COUNTIF(Table15[[#This Row],[Catalogue of the Museum of London Antiquities 1854]:[Illustrations of Roman London 1859]],"=y")</f>
        <v>3</v>
      </c>
      <c r="AG60" s="12" t="str">
        <f>CONCATENATE(Table15[[#This Row],[Surname]],", ",Table15[[#This Row],[First name]])</f>
        <v xml:space="preserve">Bedfordshire Archaeological Society, </v>
      </c>
    </row>
    <row r="61" spans="1:33" hidden="1" x14ac:dyDescent="0.25">
      <c r="A61" t="s">
        <v>817</v>
      </c>
      <c r="B61" t="s">
        <v>72</v>
      </c>
      <c r="P61" t="s">
        <v>136</v>
      </c>
      <c r="Q61" s="3" t="s">
        <v>26</v>
      </c>
      <c r="R61" t="s">
        <v>27</v>
      </c>
      <c r="S61"/>
      <c r="T61"/>
      <c r="U61"/>
      <c r="AB61" s="3"/>
      <c r="AC61" s="3" t="s">
        <v>9</v>
      </c>
      <c r="AD61" s="3"/>
      <c r="AE61" s="3"/>
      <c r="AF61" s="12">
        <f>COUNTIF(Table15[[#This Row],[Catalogue of the Museum of London Antiquities 1854]:[Illustrations of Roman London 1859]],"=y")</f>
        <v>1</v>
      </c>
      <c r="AG61" s="12" t="str">
        <f>CONCATENATE(Table15[[#This Row],[Surname]],", ",Table15[[#This Row],[First name]])</f>
        <v>Beer, William</v>
      </c>
    </row>
    <row r="62" spans="1:33" hidden="1" x14ac:dyDescent="0.25">
      <c r="A62" t="s">
        <v>1203</v>
      </c>
      <c r="B62" t="s">
        <v>173</v>
      </c>
      <c r="P62" t="s">
        <v>565</v>
      </c>
      <c r="Q62" s="3" t="s">
        <v>489</v>
      </c>
      <c r="R62" t="s">
        <v>27</v>
      </c>
      <c r="S62"/>
      <c r="T62"/>
      <c r="U62"/>
      <c r="V62" s="3" t="s">
        <v>9</v>
      </c>
      <c r="AB62" s="3"/>
      <c r="AC62" s="3"/>
      <c r="AD62" s="3"/>
      <c r="AE62" s="3"/>
      <c r="AF62" s="12">
        <f>COUNTIF(Table15[[#This Row],[Catalogue of the Museum of London Antiquities 1854]:[Illustrations of Roman London 1859]],"=y")</f>
        <v>1</v>
      </c>
      <c r="AG62" s="12" t="str">
        <f>CONCATENATE(Table15[[#This Row],[Surname]],", ",Table15[[#This Row],[First name]])</f>
        <v>Beesley, Alfred</v>
      </c>
    </row>
    <row r="63" spans="1:33" hidden="1" x14ac:dyDescent="0.25">
      <c r="A63" t="s">
        <v>80</v>
      </c>
      <c r="B63" t="s">
        <v>125</v>
      </c>
      <c r="O63" t="s">
        <v>818</v>
      </c>
      <c r="P63" t="s">
        <v>819</v>
      </c>
      <c r="Q63" s="3" t="s">
        <v>169</v>
      </c>
      <c r="R63" t="s">
        <v>27</v>
      </c>
      <c r="S63"/>
      <c r="T63"/>
      <c r="U63"/>
      <c r="AB63" s="3"/>
      <c r="AC63" s="3" t="s">
        <v>9</v>
      </c>
      <c r="AD63" s="3"/>
      <c r="AE63" s="3"/>
      <c r="AF63" s="12">
        <f>COUNTIF(Table15[[#This Row],[Catalogue of the Museum of London Antiquities 1854]:[Illustrations of Roman London 1859]],"=y")</f>
        <v>1</v>
      </c>
      <c r="AG63" s="12" t="str">
        <f>CONCATENATE(Table15[[#This Row],[Surname]],", ",Table15[[#This Row],[First name]])</f>
        <v>Bell, Henry</v>
      </c>
    </row>
    <row r="64" spans="1:33" hidden="1" x14ac:dyDescent="0.25">
      <c r="A64" t="s">
        <v>80</v>
      </c>
      <c r="B64" t="s">
        <v>11</v>
      </c>
      <c r="P64" t="s">
        <v>145</v>
      </c>
      <c r="Q64" s="3" t="s">
        <v>2061</v>
      </c>
      <c r="R64" t="s">
        <v>27</v>
      </c>
      <c r="S64"/>
      <c r="T64"/>
      <c r="U64"/>
      <c r="V64" s="3" t="s">
        <v>9</v>
      </c>
      <c r="W64" s="3" t="s">
        <v>9</v>
      </c>
      <c r="AB64" s="3"/>
      <c r="AC64" s="3" t="s">
        <v>9</v>
      </c>
      <c r="AD64" s="3"/>
      <c r="AE64" s="3" t="s">
        <v>9</v>
      </c>
      <c r="AF64" s="12">
        <f>COUNTIF(Table15[[#This Row],[Catalogue of the Museum of London Antiquities 1854]:[Illustrations of Roman London 1859]],"=y")</f>
        <v>4</v>
      </c>
      <c r="AG64" s="12" t="str">
        <f>CONCATENATE(Table15[[#This Row],[Surname]],", ",Table15[[#This Row],[First name]])</f>
        <v>Bell, John</v>
      </c>
    </row>
    <row r="65" spans="1:33" hidden="1" x14ac:dyDescent="0.25">
      <c r="A65" t="s">
        <v>80</v>
      </c>
      <c r="B65" t="s">
        <v>820</v>
      </c>
      <c r="C65" t="s">
        <v>821</v>
      </c>
      <c r="O65" t="s">
        <v>822</v>
      </c>
      <c r="P65" t="s">
        <v>136</v>
      </c>
      <c r="Q65" s="3" t="s">
        <v>26</v>
      </c>
      <c r="R65" t="s">
        <v>27</v>
      </c>
      <c r="S65"/>
      <c r="T65"/>
      <c r="U65"/>
      <c r="AB65" s="3"/>
      <c r="AC65" s="3" t="s">
        <v>9</v>
      </c>
      <c r="AD65" s="3"/>
      <c r="AE65" s="3"/>
      <c r="AF65" s="12">
        <f>COUNTIF(Table15[[#This Row],[Catalogue of the Museum of London Antiquities 1854]:[Illustrations of Roman London 1859]],"=y")</f>
        <v>1</v>
      </c>
      <c r="AG65" s="12" t="str">
        <f>CONCATENATE(Table15[[#This Row],[Surname]],", ",Table15[[#This Row],[First name]])</f>
        <v>Bell, Matthew</v>
      </c>
    </row>
    <row r="66" spans="1:33" hidden="1" x14ac:dyDescent="0.25">
      <c r="A66" t="s">
        <v>80</v>
      </c>
      <c r="B66" t="s">
        <v>81</v>
      </c>
      <c r="O66" t="s">
        <v>82</v>
      </c>
      <c r="P66" t="s">
        <v>83</v>
      </c>
      <c r="Q66" s="3" t="s">
        <v>84</v>
      </c>
      <c r="R66" t="s">
        <v>27</v>
      </c>
      <c r="S66"/>
      <c r="T66"/>
      <c r="U66" t="s">
        <v>9</v>
      </c>
      <c r="AB66" s="3"/>
      <c r="AC66" s="3"/>
      <c r="AD66" s="3"/>
      <c r="AE66" s="3" t="s">
        <v>9</v>
      </c>
      <c r="AF66" s="12">
        <f>COUNTIF(Table15[[#This Row],[Catalogue of the Museum of London Antiquities 1854]:[Illustrations of Roman London 1859]],"=y")</f>
        <v>2</v>
      </c>
      <c r="AG66" s="12" t="str">
        <f>CONCATENATE(Table15[[#This Row],[Surname]],", ",Table15[[#This Row],[First name]])</f>
        <v>Bell, Robert</v>
      </c>
    </row>
    <row r="67" spans="1:33" hidden="1" x14ac:dyDescent="0.25">
      <c r="A67" t="s">
        <v>80</v>
      </c>
      <c r="B67" t="s">
        <v>66</v>
      </c>
      <c r="C67" t="s">
        <v>85</v>
      </c>
      <c r="G67" t="s">
        <v>9</v>
      </c>
      <c r="J67" t="s">
        <v>9</v>
      </c>
      <c r="O67" t="s">
        <v>1801</v>
      </c>
      <c r="P67" t="s">
        <v>16</v>
      </c>
      <c r="Q67" s="3" t="s">
        <v>16</v>
      </c>
      <c r="R67" t="s">
        <v>27</v>
      </c>
      <c r="S67"/>
      <c r="T67"/>
      <c r="U67" t="s">
        <v>9</v>
      </c>
      <c r="AB67" s="3"/>
      <c r="AC67" s="3"/>
      <c r="AD67" s="3"/>
      <c r="AE67" s="3" t="s">
        <v>9</v>
      </c>
      <c r="AF67" s="12">
        <f>COUNTIF(Table15[[#This Row],[Catalogue of the Museum of London Antiquities 1854]:[Illustrations of Roman London 1859]],"=y")</f>
        <v>2</v>
      </c>
      <c r="AG67" s="12" t="str">
        <f>CONCATENATE(Table15[[#This Row],[Surname]],", ",Table15[[#This Row],[First name]])</f>
        <v>Bell, Thomas</v>
      </c>
    </row>
    <row r="68" spans="1:33" hidden="1" x14ac:dyDescent="0.25">
      <c r="A68" t="s">
        <v>80</v>
      </c>
      <c r="B68" t="s">
        <v>72</v>
      </c>
      <c r="C68" t="s">
        <v>86</v>
      </c>
      <c r="H68" t="s">
        <v>825</v>
      </c>
      <c r="O68" t="s">
        <v>1540</v>
      </c>
      <c r="P68" t="s">
        <v>16</v>
      </c>
      <c r="Q68" s="3" t="s">
        <v>16</v>
      </c>
      <c r="R68" t="s">
        <v>27</v>
      </c>
      <c r="S68"/>
      <c r="T68"/>
      <c r="U68" t="s">
        <v>9</v>
      </c>
      <c r="W68" s="3" t="s">
        <v>9</v>
      </c>
      <c r="X68" s="3" t="s">
        <v>9</v>
      </c>
      <c r="Y68" s="3" t="s">
        <v>9</v>
      </c>
      <c r="Z68" s="3" t="s">
        <v>9</v>
      </c>
      <c r="AA68" s="3" t="s">
        <v>9</v>
      </c>
      <c r="AB68" s="3"/>
      <c r="AC68" s="3"/>
      <c r="AD68" s="3"/>
      <c r="AE68" s="3"/>
      <c r="AF68" s="12">
        <f>COUNTIF(Table15[[#This Row],[Catalogue of the Museum of London Antiquities 1854]:[Illustrations of Roman London 1859]],"=y")</f>
        <v>6</v>
      </c>
      <c r="AG68" s="12" t="str">
        <f>CONCATENATE(Table15[[#This Row],[Surname]],", ",Table15[[#This Row],[First name]])</f>
        <v>Bell, William</v>
      </c>
    </row>
    <row r="69" spans="1:33" hidden="1" x14ac:dyDescent="0.25">
      <c r="A69" t="s">
        <v>87</v>
      </c>
      <c r="B69" t="s">
        <v>88</v>
      </c>
      <c r="C69" t="s">
        <v>24</v>
      </c>
      <c r="D69" t="s">
        <v>9</v>
      </c>
      <c r="O69" t="s">
        <v>89</v>
      </c>
      <c r="P69" t="s">
        <v>823</v>
      </c>
      <c r="Q69" s="3" t="s">
        <v>26</v>
      </c>
      <c r="R69" t="s">
        <v>27</v>
      </c>
      <c r="S69"/>
      <c r="T69"/>
      <c r="U69" t="s">
        <v>9</v>
      </c>
      <c r="AB69" s="3"/>
      <c r="AC69" s="3" t="s">
        <v>9</v>
      </c>
      <c r="AD69" s="3"/>
      <c r="AE69" s="3"/>
      <c r="AF69" s="12">
        <f>COUNTIF(Table15[[#This Row],[Catalogue of the Museum of London Antiquities 1854]:[Illustrations of Roman London 1859]],"=y")</f>
        <v>2</v>
      </c>
      <c r="AG69" s="12" t="str">
        <f>CONCATENATE(Table15[[#This Row],[Surname]],", ",Table15[[#This Row],[First name]])</f>
        <v>Bellamy, James William</v>
      </c>
    </row>
    <row r="70" spans="1:33" hidden="1" x14ac:dyDescent="0.25">
      <c r="A70" t="s">
        <v>1802</v>
      </c>
      <c r="B70" t="s">
        <v>1803</v>
      </c>
      <c r="C70" t="s">
        <v>1804</v>
      </c>
      <c r="O70" t="s">
        <v>1805</v>
      </c>
      <c r="P70" t="s">
        <v>1612</v>
      </c>
      <c r="Q70" s="3" t="s">
        <v>1612</v>
      </c>
      <c r="R70" t="s">
        <v>211</v>
      </c>
      <c r="S70"/>
      <c r="T70"/>
      <c r="U70"/>
      <c r="AB70" s="3"/>
      <c r="AC70" s="3"/>
      <c r="AD70" s="3"/>
      <c r="AE70" s="3" t="s">
        <v>9</v>
      </c>
      <c r="AF70" s="12">
        <f>COUNTIF(Table15[[#This Row],[Catalogue of the Museum of London Antiquities 1854]:[Illustrations of Roman London 1859]],"=y")</f>
        <v>1</v>
      </c>
      <c r="AG70" s="12" t="str">
        <f>CONCATENATE(Table15[[#This Row],[Surname]],", ",Table15[[#This Row],[First name]])</f>
        <v>Belloquet, Temblaire de</v>
      </c>
    </row>
    <row r="71" spans="1:33" hidden="1" x14ac:dyDescent="0.25">
      <c r="A71" t="s">
        <v>824</v>
      </c>
      <c r="B71" t="s">
        <v>72</v>
      </c>
      <c r="C71" t="s">
        <v>24</v>
      </c>
      <c r="D71" t="s">
        <v>9</v>
      </c>
      <c r="H71" t="s">
        <v>48</v>
      </c>
      <c r="O71" t="s">
        <v>803</v>
      </c>
      <c r="P71" t="s">
        <v>136</v>
      </c>
      <c r="Q71" s="3" t="s">
        <v>26</v>
      </c>
      <c r="R71" t="s">
        <v>27</v>
      </c>
      <c r="S71"/>
      <c r="T71"/>
      <c r="U71"/>
      <c r="V71" s="3" t="s">
        <v>9</v>
      </c>
      <c r="W71" s="3" t="s">
        <v>9</v>
      </c>
      <c r="AB71" s="3"/>
      <c r="AC71" s="3" t="s">
        <v>9</v>
      </c>
      <c r="AD71" s="3"/>
      <c r="AE71" s="3"/>
      <c r="AF71" s="12">
        <f>COUNTIF(Table15[[#This Row],[Catalogue of the Museum of London Antiquities 1854]:[Illustrations of Roman London 1859]],"=y")</f>
        <v>3</v>
      </c>
      <c r="AG71" s="12" t="str">
        <f>CONCATENATE(Table15[[#This Row],[Surname]],", ",Table15[[#This Row],[First name]])</f>
        <v>Bennett, William</v>
      </c>
    </row>
    <row r="72" spans="1:33" hidden="1" x14ac:dyDescent="0.25">
      <c r="A72" t="s">
        <v>1806</v>
      </c>
      <c r="B72" t="s">
        <v>61</v>
      </c>
      <c r="I72" t="s">
        <v>9</v>
      </c>
      <c r="J72" t="s">
        <v>9</v>
      </c>
      <c r="O72" t="s">
        <v>174</v>
      </c>
      <c r="P72" t="s">
        <v>16</v>
      </c>
      <c r="Q72" s="3" t="s">
        <v>16</v>
      </c>
      <c r="R72" t="s">
        <v>27</v>
      </c>
      <c r="S72"/>
      <c r="T72"/>
      <c r="U72"/>
      <c r="AB72" s="3"/>
      <c r="AC72" s="3"/>
      <c r="AD72" s="3"/>
      <c r="AE72" s="3" t="s">
        <v>9</v>
      </c>
      <c r="AF72" s="12">
        <f>COUNTIF(Table15[[#This Row],[Catalogue of the Museum of London Antiquities 1854]:[Illustrations of Roman London 1859]],"=y")</f>
        <v>1</v>
      </c>
      <c r="AG72" s="12" t="str">
        <f>CONCATENATE(Table15[[#This Row],[Surname]],", ",Table15[[#This Row],[First name]])</f>
        <v>Bennoch, Francis</v>
      </c>
    </row>
    <row r="73" spans="1:33" hidden="1" x14ac:dyDescent="0.25">
      <c r="A73" t="s">
        <v>90</v>
      </c>
      <c r="B73" t="s">
        <v>826</v>
      </c>
      <c r="O73" t="s">
        <v>91</v>
      </c>
      <c r="P73" t="s">
        <v>92</v>
      </c>
      <c r="Q73" s="3" t="s">
        <v>68</v>
      </c>
      <c r="R73" t="s">
        <v>27</v>
      </c>
      <c r="S73"/>
      <c r="T73"/>
      <c r="U73" t="s">
        <v>9</v>
      </c>
      <c r="AB73" s="3"/>
      <c r="AC73" s="3" t="s">
        <v>9</v>
      </c>
      <c r="AD73" s="3"/>
      <c r="AE73" s="3"/>
      <c r="AF73" s="12">
        <f>COUNTIF(Table15[[#This Row],[Catalogue of the Museum of London Antiquities 1854]:[Illustrations of Roman London 1859]],"=y")</f>
        <v>2</v>
      </c>
      <c r="AG73" s="12" t="str">
        <f>CONCATENATE(Table15[[#This Row],[Surname]],", ",Table15[[#This Row],[First name]])</f>
        <v>Bensley, William Basil</v>
      </c>
    </row>
    <row r="74" spans="1:33" hidden="1" x14ac:dyDescent="0.25">
      <c r="A74" t="s">
        <v>1807</v>
      </c>
      <c r="B74" t="s">
        <v>1808</v>
      </c>
      <c r="P74" t="s">
        <v>199</v>
      </c>
      <c r="Q74" s="3" t="s">
        <v>26</v>
      </c>
      <c r="R74" t="s">
        <v>27</v>
      </c>
      <c r="S74"/>
      <c r="T74"/>
      <c r="U74"/>
      <c r="AB74" s="3"/>
      <c r="AC74" s="3"/>
      <c r="AD74" s="3"/>
      <c r="AE74" s="3" t="s">
        <v>9</v>
      </c>
      <c r="AF74" s="12">
        <f>COUNTIF(Table15[[#This Row],[Catalogue of the Museum of London Antiquities 1854]:[Illustrations of Roman London 1859]],"=y")</f>
        <v>1</v>
      </c>
      <c r="AG74" s="12" t="str">
        <f>CONCATENATE(Table15[[#This Row],[Surname]],", ",Table15[[#This Row],[First name]])</f>
        <v>Bensted, W Harding</v>
      </c>
    </row>
    <row r="75" spans="1:33" hidden="1" x14ac:dyDescent="0.25">
      <c r="A75" t="s">
        <v>827</v>
      </c>
      <c r="B75" t="s">
        <v>828</v>
      </c>
      <c r="C75" t="s">
        <v>93</v>
      </c>
      <c r="I75" t="s">
        <v>9</v>
      </c>
      <c r="L75" t="s">
        <v>9</v>
      </c>
      <c r="M75" t="s">
        <v>1301</v>
      </c>
      <c r="O75" t="s">
        <v>1545</v>
      </c>
      <c r="P75" t="s">
        <v>16</v>
      </c>
      <c r="Q75" s="3" t="s">
        <v>16</v>
      </c>
      <c r="R75" t="s">
        <v>27</v>
      </c>
      <c r="S75"/>
      <c r="T75"/>
      <c r="U75" t="s">
        <v>9</v>
      </c>
      <c r="V75" s="3" t="s">
        <v>9</v>
      </c>
      <c r="W75" s="3" t="s">
        <v>9</v>
      </c>
      <c r="X75" s="3" t="s">
        <v>9</v>
      </c>
      <c r="Y75" s="3" t="s">
        <v>9</v>
      </c>
      <c r="Z75" s="3" t="s">
        <v>9</v>
      </c>
      <c r="AA75" s="3" t="s">
        <v>9</v>
      </c>
      <c r="AB75" s="3"/>
      <c r="AC75" s="3" t="s">
        <v>9</v>
      </c>
      <c r="AD75" s="3" t="s">
        <v>9</v>
      </c>
      <c r="AE75" s="3"/>
      <c r="AF75" s="12">
        <f>COUNTIF(Table15[[#This Row],[Catalogue of the Museum of London Antiquities 1854]:[Illustrations of Roman London 1859]],"=y")</f>
        <v>9</v>
      </c>
      <c r="AG75" s="12" t="str">
        <f>CONCATENATE(Table15[[#This Row],[Surname]],", ",Table15[[#This Row],[First name]])</f>
        <v>Bergne, John Brodribb</v>
      </c>
    </row>
    <row r="76" spans="1:33" hidden="1" x14ac:dyDescent="0.25">
      <c r="A76" t="s">
        <v>94</v>
      </c>
      <c r="P76" t="s">
        <v>96</v>
      </c>
      <c r="Q76" s="3" t="s">
        <v>96</v>
      </c>
      <c r="R76" t="s">
        <v>95</v>
      </c>
      <c r="S76"/>
      <c r="T76" t="s">
        <v>94</v>
      </c>
      <c r="U76" t="s">
        <v>9</v>
      </c>
      <c r="AB76" s="3"/>
      <c r="AC76" s="3"/>
      <c r="AD76" s="3"/>
      <c r="AE76" s="3"/>
      <c r="AF76" s="12">
        <f>COUNTIF(Table15[[#This Row],[Catalogue of the Museum of London Antiquities 1854]:[Illustrations of Roman London 1859]],"=y")</f>
        <v>1</v>
      </c>
      <c r="AG76" s="12" t="str">
        <f>CONCATENATE(Table15[[#This Row],[Surname]],", ",Table15[[#This Row],[First name]])</f>
        <v xml:space="preserve">Berlin Royal Library, </v>
      </c>
    </row>
    <row r="77" spans="1:33" hidden="1" x14ac:dyDescent="0.25">
      <c r="A77" t="s">
        <v>829</v>
      </c>
      <c r="B77" t="s">
        <v>830</v>
      </c>
      <c r="O77" t="s">
        <v>831</v>
      </c>
      <c r="P77" t="s">
        <v>16</v>
      </c>
      <c r="Q77" s="3" t="s">
        <v>16</v>
      </c>
      <c r="R77" t="s">
        <v>27</v>
      </c>
      <c r="S77"/>
      <c r="T77"/>
      <c r="U77"/>
      <c r="AB77" s="3"/>
      <c r="AC77" s="3" t="s">
        <v>9</v>
      </c>
      <c r="AD77" s="3"/>
      <c r="AE77" s="3"/>
      <c r="AF77" s="12">
        <f>COUNTIF(Table15[[#This Row],[Catalogue of the Museum of London Antiquities 1854]:[Illustrations of Roman London 1859]],"=y")</f>
        <v>1</v>
      </c>
      <c r="AG77" s="12" t="str">
        <f>CONCATENATE(Table15[[#This Row],[Surname]],", ",Table15[[#This Row],[First name]])</f>
        <v>Best, Thomas Fairfax</v>
      </c>
    </row>
    <row r="78" spans="1:33" hidden="1" x14ac:dyDescent="0.25">
      <c r="A78" t="s">
        <v>97</v>
      </c>
      <c r="B78" t="s">
        <v>98</v>
      </c>
      <c r="O78" t="s">
        <v>832</v>
      </c>
      <c r="P78" t="s">
        <v>99</v>
      </c>
      <c r="Q78" s="3" t="s">
        <v>26</v>
      </c>
      <c r="R78" t="s">
        <v>27</v>
      </c>
      <c r="S78" t="s">
        <v>9</v>
      </c>
      <c r="T78"/>
      <c r="U78" t="s">
        <v>9</v>
      </c>
      <c r="X78" s="3" t="s">
        <v>9</v>
      </c>
      <c r="Y78" s="3" t="s">
        <v>9</v>
      </c>
      <c r="Z78" s="3" t="s">
        <v>9</v>
      </c>
      <c r="AA78" s="3" t="s">
        <v>9</v>
      </c>
      <c r="AB78" s="3"/>
      <c r="AC78" s="3" t="s">
        <v>9</v>
      </c>
      <c r="AD78" s="3"/>
      <c r="AE78" s="3"/>
      <c r="AF78" s="12">
        <f>COUNTIF(Table15[[#This Row],[Catalogue of the Museum of London Antiquities 1854]:[Illustrations of Roman London 1859]],"=y")</f>
        <v>6</v>
      </c>
      <c r="AG78" s="12" t="str">
        <f>CONCATENATE(Table15[[#This Row],[Surname]],", ",Table15[[#This Row],[First name]])</f>
        <v>Betts, Edward Ladd</v>
      </c>
    </row>
    <row r="79" spans="1:33" hidden="1" x14ac:dyDescent="0.25">
      <c r="A79" t="s">
        <v>1375</v>
      </c>
      <c r="P79" t="s">
        <v>1376</v>
      </c>
      <c r="Q79" s="3" t="s">
        <v>1377</v>
      </c>
      <c r="R79" t="s">
        <v>211</v>
      </c>
      <c r="S79"/>
      <c r="T79" t="s">
        <v>1378</v>
      </c>
      <c r="U79"/>
      <c r="X79" s="3" t="s">
        <v>9</v>
      </c>
      <c r="Y79" s="3" t="s">
        <v>9</v>
      </c>
      <c r="Z79" s="3" t="s">
        <v>9</v>
      </c>
      <c r="AA79" s="3" t="s">
        <v>9</v>
      </c>
      <c r="AB79" s="3" t="s">
        <v>9</v>
      </c>
      <c r="AC79" s="3"/>
      <c r="AD79" s="3"/>
      <c r="AE79" s="3" t="s">
        <v>9</v>
      </c>
      <c r="AF79" s="12">
        <f>COUNTIF(Table15[[#This Row],[Catalogue of the Museum of London Antiquities 1854]:[Illustrations of Roman London 1859]],"=y")</f>
        <v>6</v>
      </c>
      <c r="AG79" s="12" t="str">
        <f>CONCATENATE(Table15[[#This Row],[Surname]],", ",Table15[[#This Row],[First name]])</f>
        <v xml:space="preserve">Bibliothèque de Rouen, </v>
      </c>
    </row>
    <row r="80" spans="1:33" hidden="1" x14ac:dyDescent="0.25">
      <c r="A80" t="s">
        <v>1809</v>
      </c>
      <c r="C80" t="s">
        <v>369</v>
      </c>
      <c r="O80" t="s">
        <v>1810</v>
      </c>
      <c r="P80" t="s">
        <v>793</v>
      </c>
      <c r="Q80" s="3" t="s">
        <v>111</v>
      </c>
      <c r="R80" t="s">
        <v>211</v>
      </c>
      <c r="S80"/>
      <c r="T80"/>
      <c r="U80"/>
      <c r="AB80" s="3"/>
      <c r="AC80" s="3"/>
      <c r="AD80" s="3"/>
      <c r="AE80" s="3" t="s">
        <v>9</v>
      </c>
      <c r="AF80" s="12">
        <f>COUNTIF(Table15[[#This Row],[Catalogue of the Museum of London Antiquities 1854]:[Illustrations of Roman London 1859]],"=y")</f>
        <v>1</v>
      </c>
      <c r="AG80" s="12" t="str">
        <f>CONCATENATE(Table15[[#This Row],[Surname]],", ",Table15[[#This Row],[First name]])</f>
        <v xml:space="preserve">Bicknell, </v>
      </c>
    </row>
    <row r="81" spans="1:33" hidden="1" x14ac:dyDescent="0.25">
      <c r="A81" t="s">
        <v>1292</v>
      </c>
      <c r="C81" t="s">
        <v>335</v>
      </c>
      <c r="O81" t="s">
        <v>1293</v>
      </c>
      <c r="P81" t="s">
        <v>194</v>
      </c>
      <c r="Q81" s="3" t="s">
        <v>1199</v>
      </c>
      <c r="R81" t="s">
        <v>34</v>
      </c>
      <c r="S81"/>
      <c r="T81"/>
      <c r="U81"/>
      <c r="X81" s="3" t="s">
        <v>9</v>
      </c>
      <c r="AB81" s="3"/>
      <c r="AC81" s="3"/>
      <c r="AD81" s="3"/>
      <c r="AE81" s="3"/>
      <c r="AF81" s="12">
        <f>COUNTIF(Table15[[#This Row],[Catalogue of the Museum of London Antiquities 1854]:[Illustrations of Roman London 1859]],"=y")</f>
        <v>1</v>
      </c>
      <c r="AG81" s="12" t="str">
        <f>CONCATENATE(Table15[[#This Row],[Surname]],", ",Table15[[#This Row],[First name]])</f>
        <v xml:space="preserve">Biddulph, </v>
      </c>
    </row>
    <row r="82" spans="1:33" hidden="1" x14ac:dyDescent="0.25">
      <c r="A82" t="s">
        <v>1292</v>
      </c>
      <c r="B82" t="s">
        <v>11</v>
      </c>
      <c r="C82" t="s">
        <v>335</v>
      </c>
      <c r="O82" t="s">
        <v>1418</v>
      </c>
      <c r="P82" t="s">
        <v>1419</v>
      </c>
      <c r="Q82" s="3" t="s">
        <v>1420</v>
      </c>
      <c r="R82" t="s">
        <v>504</v>
      </c>
      <c r="S82"/>
      <c r="T82"/>
      <c r="U82"/>
      <c r="Y82" s="3" t="s">
        <v>9</v>
      </c>
      <c r="AB82" s="3"/>
      <c r="AC82" s="3"/>
      <c r="AD82" s="3"/>
      <c r="AE82" s="3"/>
      <c r="AF82" s="12">
        <f>COUNTIF(Table15[[#This Row],[Catalogue of the Museum of London Antiquities 1854]:[Illustrations of Roman London 1859]],"=y")</f>
        <v>1</v>
      </c>
      <c r="AG82" s="12" t="str">
        <f>CONCATENATE(Table15[[#This Row],[Surname]],", ",Table15[[#This Row],[First name]])</f>
        <v>Biddulph, John</v>
      </c>
    </row>
    <row r="83" spans="1:33" hidden="1" x14ac:dyDescent="0.25">
      <c r="A83" t="s">
        <v>1784</v>
      </c>
      <c r="P83" t="s">
        <v>499</v>
      </c>
      <c r="Q83" s="3" t="s">
        <v>2278</v>
      </c>
      <c r="R83" t="s">
        <v>27</v>
      </c>
      <c r="S83"/>
      <c r="T83" t="s">
        <v>1784</v>
      </c>
      <c r="U83"/>
      <c r="AB83" s="3"/>
      <c r="AC83" s="3"/>
      <c r="AD83" s="3"/>
      <c r="AE83" s="3" t="s">
        <v>9</v>
      </c>
      <c r="AF83" s="12">
        <f>COUNTIF(Table15[[#This Row],[Catalogue of the Museum of London Antiquities 1854]:[Illustrations of Roman London 1859]],"=y")</f>
        <v>1</v>
      </c>
      <c r="AG83" s="12" t="str">
        <f>CONCATENATE(Table15[[#This Row],[Surname]],", ",Table15[[#This Row],[First name]])</f>
        <v xml:space="preserve">Birmingham Architectural Society, </v>
      </c>
    </row>
    <row r="84" spans="1:33" hidden="1" x14ac:dyDescent="0.25">
      <c r="A84" t="s">
        <v>1811</v>
      </c>
      <c r="B84" t="s">
        <v>1812</v>
      </c>
      <c r="C84" t="s">
        <v>335</v>
      </c>
      <c r="O84" t="s">
        <v>1813</v>
      </c>
      <c r="P84" t="s">
        <v>1814</v>
      </c>
      <c r="Q84" s="3" t="s">
        <v>489</v>
      </c>
      <c r="R84" t="s">
        <v>27</v>
      </c>
      <c r="S84"/>
      <c r="T84"/>
      <c r="U84"/>
      <c r="AB84" s="3"/>
      <c r="AC84" s="3"/>
      <c r="AD84" s="3"/>
      <c r="AE84" s="3" t="s">
        <v>9</v>
      </c>
      <c r="AF84" s="12">
        <f>COUNTIF(Table15[[#This Row],[Catalogue of the Museum of London Antiquities 1854]:[Illustrations of Roman London 1859]],"=y")</f>
        <v>1</v>
      </c>
      <c r="AG84" s="12" t="str">
        <f>CONCATENATE(Table15[[#This Row],[Surname]],", ",Table15[[#This Row],[First name]])</f>
        <v>Biscoe, Frances</v>
      </c>
    </row>
    <row r="85" spans="1:33" hidden="1" x14ac:dyDescent="0.25">
      <c r="A85" t="s">
        <v>100</v>
      </c>
      <c r="B85" t="s">
        <v>1334</v>
      </c>
      <c r="I85" t="s">
        <v>9</v>
      </c>
      <c r="O85" t="s">
        <v>101</v>
      </c>
      <c r="P85" t="s">
        <v>16</v>
      </c>
      <c r="Q85" s="3" t="s">
        <v>16</v>
      </c>
      <c r="R85" t="s">
        <v>27</v>
      </c>
      <c r="S85"/>
      <c r="T85"/>
      <c r="U85" t="s">
        <v>9</v>
      </c>
      <c r="AB85" s="3"/>
      <c r="AC85" s="3"/>
      <c r="AD85" s="3" t="s">
        <v>9</v>
      </c>
      <c r="AE85" s="3"/>
      <c r="AF85" s="12">
        <f>COUNTIF(Table15[[#This Row],[Catalogue of the Museum of London Antiquities 1854]:[Illustrations of Roman London 1859]],"=y")</f>
        <v>2</v>
      </c>
      <c r="AG85" s="12" t="str">
        <f>CONCATENATE(Table15[[#This Row],[Surname]],", ",Table15[[#This Row],[First name]])</f>
        <v>Blaauw, W H</v>
      </c>
    </row>
    <row r="86" spans="1:33" hidden="1" x14ac:dyDescent="0.25">
      <c r="A86" t="s">
        <v>102</v>
      </c>
      <c r="B86" t="s">
        <v>103</v>
      </c>
      <c r="O86" t="s">
        <v>104</v>
      </c>
      <c r="P86" t="s">
        <v>16</v>
      </c>
      <c r="Q86" s="3" t="s">
        <v>16</v>
      </c>
      <c r="R86" t="s">
        <v>27</v>
      </c>
      <c r="S86"/>
      <c r="T86"/>
      <c r="U86" t="s">
        <v>9</v>
      </c>
      <c r="AB86" s="3"/>
      <c r="AC86" s="3"/>
      <c r="AD86" s="3"/>
      <c r="AE86" s="3"/>
      <c r="AF86" s="12">
        <f>COUNTIF(Table15[[#This Row],[Catalogue of the Museum of London Antiquities 1854]:[Illustrations of Roman London 1859]],"=y")</f>
        <v>1</v>
      </c>
      <c r="AG86" s="12" t="str">
        <f>CONCATENATE(Table15[[#This Row],[Surname]],", ",Table15[[#This Row],[First name]])</f>
        <v>Black, William Henry</v>
      </c>
    </row>
    <row r="87" spans="1:33" hidden="1" x14ac:dyDescent="0.25">
      <c r="A87" t="s">
        <v>1815</v>
      </c>
      <c r="B87" t="s">
        <v>1816</v>
      </c>
      <c r="C87" t="s">
        <v>335</v>
      </c>
      <c r="O87" t="s">
        <v>1817</v>
      </c>
      <c r="P87" t="s">
        <v>1160</v>
      </c>
      <c r="Q87" s="3" t="s">
        <v>26</v>
      </c>
      <c r="R87" t="s">
        <v>27</v>
      </c>
      <c r="S87"/>
      <c r="T87"/>
      <c r="U87"/>
      <c r="AB87" s="3"/>
      <c r="AC87" s="3"/>
      <c r="AD87" s="3"/>
      <c r="AE87" s="3" t="s">
        <v>9</v>
      </c>
      <c r="AF87" s="12">
        <f>COUNTIF(Table15[[#This Row],[Catalogue of the Museum of London Antiquities 1854]:[Illustrations of Roman London 1859]],"=y")</f>
        <v>1</v>
      </c>
      <c r="AG87" s="12" t="str">
        <f>CONCATENATE(Table15[[#This Row],[Surname]],", ",Table15[[#This Row],[First name]])</f>
        <v>Blackett, Sarah</v>
      </c>
    </row>
    <row r="88" spans="1:33" hidden="1" x14ac:dyDescent="0.25">
      <c r="A88" t="s">
        <v>1541</v>
      </c>
      <c r="B88" t="s">
        <v>72</v>
      </c>
      <c r="C88" t="s">
        <v>1542</v>
      </c>
      <c r="P88" t="s">
        <v>33</v>
      </c>
      <c r="Q88" s="3" t="s">
        <v>677</v>
      </c>
      <c r="R88" t="s">
        <v>34</v>
      </c>
      <c r="S88"/>
      <c r="T88"/>
      <c r="U88"/>
      <c r="AA88" s="3" t="s">
        <v>9</v>
      </c>
      <c r="AB88" s="3" t="s">
        <v>9</v>
      </c>
      <c r="AC88" s="3"/>
      <c r="AD88" s="3"/>
      <c r="AE88" s="3"/>
      <c r="AF88" s="12">
        <f>COUNTIF(Table15[[#This Row],[Catalogue of the Museum of London Antiquities 1854]:[Illustrations of Roman London 1859]],"=y")</f>
        <v>2</v>
      </c>
      <c r="AG88" s="12" t="str">
        <f>CONCATENATE(Table15[[#This Row],[Surname]],", ",Table15[[#This Row],[First name]])</f>
        <v>Blackwood, William</v>
      </c>
    </row>
    <row r="89" spans="1:33" hidden="1" x14ac:dyDescent="0.25">
      <c r="A89" t="s">
        <v>1541</v>
      </c>
      <c r="B89" t="s">
        <v>1818</v>
      </c>
      <c r="I89" t="s">
        <v>9</v>
      </c>
      <c r="O89" t="s">
        <v>1819</v>
      </c>
      <c r="P89" t="s">
        <v>1820</v>
      </c>
      <c r="Q89" s="3" t="s">
        <v>2275</v>
      </c>
      <c r="R89" t="s">
        <v>27</v>
      </c>
      <c r="S89"/>
      <c r="T89"/>
      <c r="U89"/>
      <c r="AB89" s="3"/>
      <c r="AC89" s="3"/>
      <c r="AD89" s="3"/>
      <c r="AE89" s="3" t="s">
        <v>9</v>
      </c>
      <c r="AF89" s="12">
        <f>COUNTIF(Table15[[#This Row],[Catalogue of the Museum of London Antiquities 1854]:[Illustrations of Roman London 1859]],"=y")</f>
        <v>1</v>
      </c>
      <c r="AG89" s="12" t="str">
        <f>CONCATENATE(Table15[[#This Row],[Surname]],", ",Table15[[#This Row],[First name]])</f>
        <v>Blackwood, William Madox</v>
      </c>
    </row>
    <row r="90" spans="1:33" hidden="1" x14ac:dyDescent="0.25">
      <c r="A90" t="s">
        <v>1621</v>
      </c>
      <c r="B90" t="s">
        <v>81</v>
      </c>
      <c r="O90" t="s">
        <v>1622</v>
      </c>
      <c r="P90" t="s">
        <v>12</v>
      </c>
      <c r="Q90" s="3" t="s">
        <v>2269</v>
      </c>
      <c r="R90" t="s">
        <v>27</v>
      </c>
      <c r="S90"/>
      <c r="T90"/>
      <c r="U90"/>
      <c r="AB90" s="3" t="s">
        <v>9</v>
      </c>
      <c r="AC90" s="3"/>
      <c r="AD90" s="3"/>
      <c r="AE90" s="3"/>
      <c r="AF90" s="12">
        <f>COUNTIF(Table15[[#This Row],[Catalogue of the Museum of London Antiquities 1854]:[Illustrations of Roman London 1859]],"=y")</f>
        <v>1</v>
      </c>
      <c r="AG90" s="12" t="str">
        <f>CONCATENATE(Table15[[#This Row],[Surname]],", ",Table15[[#This Row],[First name]])</f>
        <v>Blair, Robert</v>
      </c>
    </row>
    <row r="91" spans="1:33" hidden="1" x14ac:dyDescent="0.25">
      <c r="A91" t="s">
        <v>105</v>
      </c>
      <c r="B91" t="s">
        <v>833</v>
      </c>
      <c r="I91" t="s">
        <v>9</v>
      </c>
      <c r="J91" t="s">
        <v>9</v>
      </c>
      <c r="O91" t="s">
        <v>834</v>
      </c>
      <c r="P91" t="s">
        <v>16</v>
      </c>
      <c r="Q91" s="3" t="s">
        <v>16</v>
      </c>
      <c r="R91" t="s">
        <v>27</v>
      </c>
      <c r="S91"/>
      <c r="T91"/>
      <c r="U91"/>
      <c r="AB91" s="3"/>
      <c r="AC91" s="3" t="s">
        <v>9</v>
      </c>
      <c r="AD91" s="3"/>
      <c r="AE91" s="3"/>
      <c r="AF91" s="12">
        <f>COUNTIF(Table15[[#This Row],[Catalogue of the Museum of London Antiquities 1854]:[Illustrations of Roman London 1859]],"=y")</f>
        <v>1</v>
      </c>
      <c r="AG91" s="12" t="str">
        <f>CONCATENATE(Table15[[#This Row],[Surname]],", ",Table15[[#This Row],[First name]])</f>
        <v>Bland, Michael</v>
      </c>
    </row>
    <row r="92" spans="1:33" hidden="1" x14ac:dyDescent="0.25">
      <c r="A92" t="s">
        <v>1733</v>
      </c>
      <c r="B92" t="s">
        <v>2194</v>
      </c>
      <c r="H92" t="s">
        <v>48</v>
      </c>
      <c r="O92" t="s">
        <v>1734</v>
      </c>
      <c r="P92" t="s">
        <v>319</v>
      </c>
      <c r="Q92" s="3" t="s">
        <v>2275</v>
      </c>
      <c r="R92" t="s">
        <v>27</v>
      </c>
      <c r="S92"/>
      <c r="T92"/>
      <c r="U92"/>
      <c r="AB92" s="3"/>
      <c r="AC92" s="3"/>
      <c r="AD92" s="3" t="s">
        <v>9</v>
      </c>
      <c r="AE92" s="3"/>
      <c r="AF92" s="12">
        <f>COUNTIF(Table15[[#This Row],[Catalogue of the Museum of London Antiquities 1854]:[Illustrations of Roman London 1859]],"=y")</f>
        <v>1</v>
      </c>
      <c r="AG92" s="12" t="str">
        <f>CONCATENATE(Table15[[#This Row],[Surname]],", ",Table15[[#This Row],[First name]])</f>
        <v>Blencow, R W</v>
      </c>
    </row>
    <row r="93" spans="1:33" hidden="1" x14ac:dyDescent="0.25">
      <c r="A93" t="s">
        <v>105</v>
      </c>
      <c r="B93" t="s">
        <v>106</v>
      </c>
      <c r="O93" t="s">
        <v>107</v>
      </c>
      <c r="P93" t="s">
        <v>1160</v>
      </c>
      <c r="Q93" s="3" t="s">
        <v>26</v>
      </c>
      <c r="R93" t="s">
        <v>27</v>
      </c>
      <c r="S93"/>
      <c r="T93"/>
      <c r="U93" t="s">
        <v>9</v>
      </c>
      <c r="V93" s="3" t="s">
        <v>9</v>
      </c>
      <c r="W93" s="3" t="s">
        <v>9</v>
      </c>
      <c r="X93" s="3" t="s">
        <v>9</v>
      </c>
      <c r="Y93" s="3" t="s">
        <v>9</v>
      </c>
      <c r="Z93" s="3" t="s">
        <v>9</v>
      </c>
      <c r="AA93" s="3" t="s">
        <v>9</v>
      </c>
      <c r="AB93" s="3"/>
      <c r="AC93" s="3"/>
      <c r="AD93" s="3"/>
      <c r="AE93" s="3" t="s">
        <v>9</v>
      </c>
      <c r="AF93" s="12">
        <f>COUNTIF(Table15[[#This Row],[Catalogue of the Museum of London Antiquities 1854]:[Illustrations of Roman London 1859]],"=y")</f>
        <v>8</v>
      </c>
      <c r="AG93" s="12" t="str">
        <f>CONCATENATE(Table15[[#This Row],[Surname]],", ",Table15[[#This Row],[First name]])</f>
        <v xml:space="preserve">Bland, William </v>
      </c>
    </row>
    <row r="94" spans="1:33" hidden="1" x14ac:dyDescent="0.25">
      <c r="A94" t="s">
        <v>1766</v>
      </c>
      <c r="C94" t="s">
        <v>24</v>
      </c>
      <c r="D94" t="s">
        <v>9</v>
      </c>
      <c r="P94" t="s">
        <v>59</v>
      </c>
      <c r="Q94" s="3" t="s">
        <v>489</v>
      </c>
      <c r="R94" t="s">
        <v>27</v>
      </c>
      <c r="S94"/>
      <c r="T94"/>
      <c r="U94"/>
      <c r="AB94" s="3"/>
      <c r="AC94" s="3"/>
      <c r="AD94" s="3" t="s">
        <v>9</v>
      </c>
      <c r="AE94" s="3"/>
      <c r="AF94" s="12">
        <f>COUNTIF(Table15[[#This Row],[Catalogue of the Museum of London Antiquities 1854]:[Illustrations of Roman London 1859]],"=y")</f>
        <v>1</v>
      </c>
      <c r="AG94" s="12" t="str">
        <f>CONCATENATE(Table15[[#This Row],[Surname]],", ",Table15[[#This Row],[First name]])</f>
        <v xml:space="preserve">Bliss, </v>
      </c>
    </row>
    <row r="95" spans="1:33" hidden="1" x14ac:dyDescent="0.25">
      <c r="A95" t="s">
        <v>108</v>
      </c>
      <c r="B95" t="s">
        <v>109</v>
      </c>
      <c r="P95" t="s">
        <v>110</v>
      </c>
      <c r="Q95" s="3" t="s">
        <v>111</v>
      </c>
      <c r="R95" t="s">
        <v>27</v>
      </c>
      <c r="S95"/>
      <c r="T95"/>
      <c r="U95" t="s">
        <v>9</v>
      </c>
      <c r="X95" s="3" t="s">
        <v>9</v>
      </c>
      <c r="Y95" s="3" t="s">
        <v>9</v>
      </c>
      <c r="Z95" s="3" t="s">
        <v>9</v>
      </c>
      <c r="AB95" s="3"/>
      <c r="AC95" s="3" t="s">
        <v>9</v>
      </c>
      <c r="AD95" s="3"/>
      <c r="AE95" s="3"/>
      <c r="AF95" s="12">
        <f>COUNTIF(Table15[[#This Row],[Catalogue of the Museum of London Antiquities 1854]:[Illustrations of Roman London 1859]],"=y")</f>
        <v>5</v>
      </c>
      <c r="AG95" s="12" t="str">
        <f>CONCATENATE(Table15[[#This Row],[Surname]],", ",Table15[[#This Row],[First name]])</f>
        <v>Bloxham, Matthew Holbeche</v>
      </c>
    </row>
    <row r="96" spans="1:33" hidden="1" x14ac:dyDescent="0.25">
      <c r="A96" t="s">
        <v>1821</v>
      </c>
      <c r="B96" t="s">
        <v>1822</v>
      </c>
      <c r="H96" t="s">
        <v>73</v>
      </c>
      <c r="O96" t="s">
        <v>2246</v>
      </c>
      <c r="P96" t="s">
        <v>16</v>
      </c>
      <c r="Q96" s="3" t="s">
        <v>16</v>
      </c>
      <c r="R96" t="s">
        <v>27</v>
      </c>
      <c r="S96"/>
      <c r="T96"/>
      <c r="U96"/>
      <c r="AB96" s="3"/>
      <c r="AC96" s="3"/>
      <c r="AD96" s="3"/>
      <c r="AE96" s="3" t="s">
        <v>9</v>
      </c>
      <c r="AF96" s="12">
        <f>COUNTIF(Table15[[#This Row],[Catalogue of the Museum of London Antiquities 1854]:[Illustrations of Roman London 1859]],"=y")</f>
        <v>1</v>
      </c>
      <c r="AG96" s="12" t="str">
        <f>CONCATENATE(Table15[[#This Row],[Surname]],", ",Table15[[#This Row],[First name]])</f>
        <v>Blundell, Thomas Leigh</v>
      </c>
    </row>
    <row r="97" spans="1:33" hidden="1" x14ac:dyDescent="0.25">
      <c r="A97" t="s">
        <v>112</v>
      </c>
      <c r="B97" t="s">
        <v>113</v>
      </c>
      <c r="O97" t="s">
        <v>114</v>
      </c>
      <c r="P97" t="s">
        <v>16</v>
      </c>
      <c r="Q97" s="3" t="s">
        <v>16</v>
      </c>
      <c r="R97" t="s">
        <v>27</v>
      </c>
      <c r="S97"/>
      <c r="T97"/>
      <c r="U97" t="s">
        <v>9</v>
      </c>
      <c r="AB97" s="3"/>
      <c r="AC97" s="3"/>
      <c r="AD97" s="3"/>
      <c r="AE97" s="3"/>
      <c r="AF97" s="12">
        <f>COUNTIF(Table15[[#This Row],[Catalogue of the Museum of London Antiquities 1854]:[Illustrations of Roman London 1859]],"=y")</f>
        <v>1</v>
      </c>
      <c r="AG97" s="12" t="str">
        <f>CONCATENATE(Table15[[#This Row],[Surname]],", ",Table15[[#This Row],[First name]])</f>
        <v>Blythe, James</v>
      </c>
    </row>
    <row r="98" spans="1:33" hidden="1" x14ac:dyDescent="0.25">
      <c r="A98" t="s">
        <v>117</v>
      </c>
      <c r="B98" t="s">
        <v>1623</v>
      </c>
      <c r="O98" t="s">
        <v>1624</v>
      </c>
      <c r="P98" t="s">
        <v>1625</v>
      </c>
      <c r="Q98" s="3" t="s">
        <v>68</v>
      </c>
      <c r="R98" t="s">
        <v>27</v>
      </c>
      <c r="S98"/>
      <c r="T98"/>
      <c r="U98"/>
      <c r="AB98" s="3" t="s">
        <v>9</v>
      </c>
      <c r="AC98" s="3"/>
      <c r="AD98" s="3"/>
      <c r="AE98" s="3"/>
      <c r="AF98" s="12">
        <f>COUNTIF(Table15[[#This Row],[Catalogue of the Museum of London Antiquities 1854]:[Illustrations of Roman London 1859]],"=y")</f>
        <v>1</v>
      </c>
      <c r="AG98" s="12" t="str">
        <f>CONCATENATE(Table15[[#This Row],[Surname]],", ",Table15[[#This Row],[First name]])</f>
        <v>Boileau, Francis G M</v>
      </c>
    </row>
    <row r="99" spans="1:33" hidden="1" x14ac:dyDescent="0.25">
      <c r="A99" t="s">
        <v>117</v>
      </c>
      <c r="B99" t="s">
        <v>11</v>
      </c>
      <c r="C99" t="s">
        <v>1543</v>
      </c>
      <c r="E99" t="s">
        <v>9</v>
      </c>
      <c r="I99" t="s">
        <v>9</v>
      </c>
      <c r="J99" t="s">
        <v>9</v>
      </c>
      <c r="O99" t="s">
        <v>118</v>
      </c>
      <c r="P99" t="s">
        <v>1025</v>
      </c>
      <c r="Q99" s="3" t="s">
        <v>68</v>
      </c>
      <c r="R99" t="s">
        <v>27</v>
      </c>
      <c r="S99"/>
      <c r="T99"/>
      <c r="U99" t="s">
        <v>9</v>
      </c>
      <c r="X99" s="3" t="s">
        <v>9</v>
      </c>
      <c r="Y99" s="3" t="s">
        <v>9</v>
      </c>
      <c r="Z99" s="3" t="s">
        <v>9</v>
      </c>
      <c r="AA99" s="3" t="s">
        <v>9</v>
      </c>
      <c r="AB99" s="3"/>
      <c r="AC99" s="3"/>
      <c r="AD99" s="3"/>
      <c r="AE99" s="3" t="s">
        <v>9</v>
      </c>
      <c r="AF99" s="12">
        <f>COUNTIF(Table15[[#This Row],[Catalogue of the Museum of London Antiquities 1854]:[Illustrations of Roman London 1859]],"=y")</f>
        <v>6</v>
      </c>
      <c r="AG99" s="12" t="str">
        <f>CONCATENATE(Table15[[#This Row],[Surname]],", ",Table15[[#This Row],[First name]])</f>
        <v>Boileau, John</v>
      </c>
    </row>
    <row r="100" spans="1:33" hidden="1" x14ac:dyDescent="0.25">
      <c r="A100" t="s">
        <v>228</v>
      </c>
      <c r="B100" t="s">
        <v>61</v>
      </c>
      <c r="O100" t="s">
        <v>1825</v>
      </c>
      <c r="P100" t="s">
        <v>499</v>
      </c>
      <c r="Q100" s="3" t="s">
        <v>2278</v>
      </c>
      <c r="R100" t="s">
        <v>27</v>
      </c>
      <c r="S100"/>
      <c r="T100"/>
      <c r="U100"/>
      <c r="AB100" s="3"/>
      <c r="AC100" s="3"/>
      <c r="AD100" s="3"/>
      <c r="AE100" s="3" t="s">
        <v>9</v>
      </c>
      <c r="AF100" s="12">
        <f>COUNTIF(Table15[[#This Row],[Catalogue of the Museum of London Antiquities 1854]:[Illustrations of Roman London 1859]],"=y")</f>
        <v>1</v>
      </c>
      <c r="AG100" s="12" t="str">
        <f>CONCATENATE(Table15[[#This Row],[Surname]],", ",Table15[[#This Row],[First name]])</f>
        <v>Bolton, Francis</v>
      </c>
    </row>
    <row r="101" spans="1:33" hidden="1" x14ac:dyDescent="0.25">
      <c r="A101" t="s">
        <v>1824</v>
      </c>
      <c r="B101" t="s">
        <v>196</v>
      </c>
      <c r="O101" t="s">
        <v>1823</v>
      </c>
      <c r="P101" t="s">
        <v>16</v>
      </c>
      <c r="Q101" s="3" t="s">
        <v>16</v>
      </c>
      <c r="R101" t="s">
        <v>27</v>
      </c>
      <c r="S101"/>
      <c r="T101"/>
      <c r="U101"/>
      <c r="AB101" s="3"/>
      <c r="AC101" s="3"/>
      <c r="AD101" s="3"/>
      <c r="AE101" s="3" t="s">
        <v>9</v>
      </c>
      <c r="AF101" s="12">
        <f>COUNTIF(Table15[[#This Row],[Catalogue of the Museum of London Antiquities 1854]:[Illustrations of Roman London 1859]],"=y")</f>
        <v>1</v>
      </c>
      <c r="AG101" s="12" t="str">
        <f>CONCATENATE(Table15[[#This Row],[Surname]],", ",Table15[[#This Row],[First name]])</f>
        <v>Boöcke, Frederick</v>
      </c>
    </row>
    <row r="102" spans="1:33" hidden="1" x14ac:dyDescent="0.25">
      <c r="A102" t="s">
        <v>115</v>
      </c>
      <c r="B102" t="s">
        <v>40</v>
      </c>
      <c r="O102" t="s">
        <v>116</v>
      </c>
      <c r="P102" t="s">
        <v>16</v>
      </c>
      <c r="Q102" s="3" t="s">
        <v>16</v>
      </c>
      <c r="R102" t="s">
        <v>27</v>
      </c>
      <c r="S102"/>
      <c r="T102"/>
      <c r="U102" t="s">
        <v>9</v>
      </c>
      <c r="AB102" s="3"/>
      <c r="AC102" s="3"/>
      <c r="AD102" s="3"/>
      <c r="AE102" s="3"/>
      <c r="AF102" s="12">
        <f>COUNTIF(Table15[[#This Row],[Catalogue of the Museum of London Antiquities 1854]:[Illustrations of Roman London 1859]],"=y")</f>
        <v>1</v>
      </c>
      <c r="AG102" s="12" t="str">
        <f>CONCATENATE(Table15[[#This Row],[Surname]],", ",Table15[[#This Row],[First name]])</f>
        <v>Boocke, Joseph</v>
      </c>
    </row>
    <row r="103" spans="1:33" hidden="1" x14ac:dyDescent="0.25">
      <c r="A103" t="s">
        <v>1258</v>
      </c>
      <c r="B103" t="s">
        <v>417</v>
      </c>
      <c r="O103" t="s">
        <v>1259</v>
      </c>
      <c r="P103" t="s">
        <v>1260</v>
      </c>
      <c r="Q103" s="3" t="s">
        <v>2277</v>
      </c>
      <c r="R103" t="s">
        <v>27</v>
      </c>
      <c r="S103"/>
      <c r="T103"/>
      <c r="U103"/>
      <c r="W103" s="3" t="s">
        <v>9</v>
      </c>
      <c r="Y103" s="3" t="s">
        <v>9</v>
      </c>
      <c r="Z103" s="3" t="s">
        <v>9</v>
      </c>
      <c r="AA103" s="3" t="s">
        <v>9</v>
      </c>
      <c r="AB103" s="3"/>
      <c r="AC103" s="3"/>
      <c r="AD103" s="3"/>
      <c r="AE103" s="3"/>
      <c r="AF103" s="12">
        <f>COUNTIF(Table15[[#This Row],[Catalogue of the Museum of London Antiquities 1854]:[Illustrations of Roman London 1859]],"=y")</f>
        <v>4</v>
      </c>
      <c r="AG103" s="12" t="str">
        <f>CONCATENATE(Table15[[#This Row],[Surname]],", ",Table15[[#This Row],[First name]])</f>
        <v>Booth, Benjamin</v>
      </c>
    </row>
    <row r="104" spans="1:33" hidden="1" x14ac:dyDescent="0.25">
      <c r="A104" t="s">
        <v>1421</v>
      </c>
      <c r="B104" t="s">
        <v>1422</v>
      </c>
      <c r="C104" t="s">
        <v>1423</v>
      </c>
      <c r="E104" t="s">
        <v>9</v>
      </c>
      <c r="P104" t="s">
        <v>1424</v>
      </c>
      <c r="Q104" s="3" t="s">
        <v>1425</v>
      </c>
      <c r="R104" t="s">
        <v>1426</v>
      </c>
      <c r="S104"/>
      <c r="T104"/>
      <c r="U104"/>
      <c r="Y104" s="3" t="s">
        <v>9</v>
      </c>
      <c r="Z104" s="3" t="s">
        <v>9</v>
      </c>
      <c r="AA104" s="3" t="s">
        <v>9</v>
      </c>
      <c r="AB104" s="3" t="s">
        <v>9</v>
      </c>
      <c r="AC104" s="3"/>
      <c r="AD104" s="3"/>
      <c r="AE104" s="3" t="s">
        <v>9</v>
      </c>
      <c r="AF104" s="12">
        <f>COUNTIF(Table15[[#This Row],[Catalogue of the Museum of London Antiquities 1854]:[Illustrations of Roman London 1859]],"=y")</f>
        <v>5</v>
      </c>
      <c r="AG104" s="12" t="str">
        <f>CONCATENATE(Table15[[#This Row],[Surname]],", ",Table15[[#This Row],[First name]])</f>
        <v>Bonstetten, Gustave de</v>
      </c>
    </row>
    <row r="105" spans="1:33" hidden="1" x14ac:dyDescent="0.25">
      <c r="A105" t="s">
        <v>1294</v>
      </c>
      <c r="B105" t="s">
        <v>1295</v>
      </c>
      <c r="C105" t="s">
        <v>1041</v>
      </c>
      <c r="I105" t="s">
        <v>9</v>
      </c>
      <c r="J105" t="s">
        <v>9</v>
      </c>
      <c r="K105" t="s">
        <v>9</v>
      </c>
      <c r="O105" t="s">
        <v>1427</v>
      </c>
      <c r="P105" t="s">
        <v>1296</v>
      </c>
      <c r="Q105" s="3" t="s">
        <v>266</v>
      </c>
      <c r="R105" t="s">
        <v>27</v>
      </c>
      <c r="S105" t="s">
        <v>9</v>
      </c>
      <c r="T105"/>
      <c r="U105"/>
      <c r="X105" s="3" t="s">
        <v>9</v>
      </c>
      <c r="Y105" s="3" t="s">
        <v>9</v>
      </c>
      <c r="Z105" s="3" t="s">
        <v>9</v>
      </c>
      <c r="AA105" s="3" t="s">
        <v>9</v>
      </c>
      <c r="AB105" s="3"/>
      <c r="AC105" s="3"/>
      <c r="AD105" s="3" t="s">
        <v>9</v>
      </c>
      <c r="AE105" s="3" t="s">
        <v>9</v>
      </c>
      <c r="AF105" s="12">
        <f>COUNTIF(Table15[[#This Row],[Catalogue of the Museum of London Antiquities 1854]:[Illustrations of Roman London 1859]],"=y")</f>
        <v>6</v>
      </c>
      <c r="AG105" s="12" t="str">
        <f>CONCATENATE(Table15[[#This Row],[Surname]],", ",Table15[[#This Row],[First name]])</f>
        <v>Botfield, Beriah</v>
      </c>
    </row>
    <row r="106" spans="1:33" hidden="1" x14ac:dyDescent="0.25">
      <c r="A106" t="s">
        <v>119</v>
      </c>
      <c r="B106" t="s">
        <v>120</v>
      </c>
      <c r="C106" t="s">
        <v>24</v>
      </c>
      <c r="D106" t="s">
        <v>9</v>
      </c>
      <c r="O106" t="s">
        <v>121</v>
      </c>
      <c r="P106" t="s">
        <v>122</v>
      </c>
      <c r="Q106" s="3" t="s">
        <v>123</v>
      </c>
      <c r="R106" t="s">
        <v>27</v>
      </c>
      <c r="S106"/>
      <c r="T106"/>
      <c r="U106" t="s">
        <v>9</v>
      </c>
      <c r="AB106" s="3"/>
      <c r="AC106" s="3"/>
      <c r="AD106" s="3"/>
      <c r="AE106" s="3"/>
      <c r="AF106" s="12">
        <f>COUNTIF(Table15[[#This Row],[Catalogue of the Museum of London Antiquities 1854]:[Illustrations of Roman London 1859]],"=y")</f>
        <v>1</v>
      </c>
      <c r="AG106" s="12" t="str">
        <f>CONCATENATE(Table15[[#This Row],[Surname]],", ",Table15[[#This Row],[First name]])</f>
        <v>Boulay, F, Du</v>
      </c>
    </row>
    <row r="107" spans="1:33" hidden="1" x14ac:dyDescent="0.25">
      <c r="A107" t="s">
        <v>124</v>
      </c>
      <c r="B107" t="s">
        <v>125</v>
      </c>
      <c r="O107" t="s">
        <v>126</v>
      </c>
      <c r="P107" t="s">
        <v>127</v>
      </c>
      <c r="Q107" s="3" t="s">
        <v>128</v>
      </c>
      <c r="R107" t="s">
        <v>27</v>
      </c>
      <c r="S107"/>
      <c r="T107"/>
      <c r="U107" t="s">
        <v>9</v>
      </c>
      <c r="AB107" s="3"/>
      <c r="AC107" s="3"/>
      <c r="AD107" s="3"/>
      <c r="AE107" s="3"/>
      <c r="AF107" s="12">
        <f>COUNTIF(Table15[[#This Row],[Catalogue of the Museum of London Antiquities 1854]:[Illustrations of Roman London 1859]],"=y")</f>
        <v>1</v>
      </c>
      <c r="AG107" s="12" t="str">
        <f>CONCATENATE(Table15[[#This Row],[Surname]],", ",Table15[[#This Row],[First name]])</f>
        <v>Bowler, Henry</v>
      </c>
    </row>
    <row r="108" spans="1:33" hidden="1" x14ac:dyDescent="0.25">
      <c r="A108" t="s">
        <v>129</v>
      </c>
      <c r="B108" t="s">
        <v>72</v>
      </c>
      <c r="O108" t="s">
        <v>130</v>
      </c>
      <c r="P108" t="s">
        <v>131</v>
      </c>
      <c r="Q108" s="3" t="s">
        <v>2279</v>
      </c>
      <c r="R108" t="s">
        <v>27</v>
      </c>
      <c r="S108"/>
      <c r="T108"/>
      <c r="U108" t="s">
        <v>9</v>
      </c>
      <c r="W108" s="3" t="s">
        <v>9</v>
      </c>
      <c r="AB108" s="3"/>
      <c r="AC108" s="3"/>
      <c r="AD108" s="3"/>
      <c r="AE108" s="3"/>
      <c r="AF108" s="12">
        <f>COUNTIF(Table15[[#This Row],[Catalogue of the Museum of London Antiquities 1854]:[Illustrations of Roman London 1859]],"=y")</f>
        <v>2</v>
      </c>
      <c r="AG108" s="12" t="str">
        <f>CONCATENATE(Table15[[#This Row],[Surname]],", ",Table15[[#This Row],[First name]])</f>
        <v>Bowman, William</v>
      </c>
    </row>
    <row r="109" spans="1:33" hidden="1" x14ac:dyDescent="0.25">
      <c r="A109" t="s">
        <v>1826</v>
      </c>
      <c r="C109" t="s">
        <v>335</v>
      </c>
      <c r="O109" t="s">
        <v>1827</v>
      </c>
      <c r="P109" t="s">
        <v>1828</v>
      </c>
      <c r="Q109" s="3" t="s">
        <v>259</v>
      </c>
      <c r="R109" t="s">
        <v>27</v>
      </c>
      <c r="S109"/>
      <c r="T109"/>
      <c r="U109"/>
      <c r="AB109" s="3"/>
      <c r="AC109" s="3"/>
      <c r="AD109" s="3"/>
      <c r="AE109" s="3" t="s">
        <v>9</v>
      </c>
      <c r="AF109" s="12">
        <f>COUNTIF(Table15[[#This Row],[Catalogue of the Museum of London Antiquities 1854]:[Illustrations of Roman London 1859]],"=y")</f>
        <v>1</v>
      </c>
      <c r="AG109" s="12" t="str">
        <f>CONCATENATE(Table15[[#This Row],[Surname]],", ",Table15[[#This Row],[First name]])</f>
        <v xml:space="preserve">Boyle, </v>
      </c>
    </row>
    <row r="110" spans="1:33" hidden="1" x14ac:dyDescent="0.25">
      <c r="A110" t="s">
        <v>132</v>
      </c>
      <c r="B110" t="s">
        <v>72</v>
      </c>
      <c r="I110" t="s">
        <v>9</v>
      </c>
      <c r="O110" t="s">
        <v>1479</v>
      </c>
      <c r="P110" t="s">
        <v>131</v>
      </c>
      <c r="Q110" s="3" t="s">
        <v>2279</v>
      </c>
      <c r="R110" t="s">
        <v>27</v>
      </c>
      <c r="S110" t="s">
        <v>9</v>
      </c>
      <c r="T110"/>
      <c r="U110" t="s">
        <v>9</v>
      </c>
      <c r="X110" s="3" t="s">
        <v>9</v>
      </c>
      <c r="Y110" s="3" t="s">
        <v>9</v>
      </c>
      <c r="AB110" s="3"/>
      <c r="AC110" s="3"/>
      <c r="AD110" s="3"/>
      <c r="AE110" s="3"/>
      <c r="AF110" s="12">
        <f>COUNTIF(Table15[[#This Row],[Catalogue of the Museum of London Antiquities 1854]:[Illustrations of Roman London 1859]],"=y")</f>
        <v>3</v>
      </c>
      <c r="AG110" s="12" t="str">
        <f>CONCATENATE(Table15[[#This Row],[Surname]],", ",Table15[[#This Row],[First name]])</f>
        <v>Boyne, William</v>
      </c>
    </row>
    <row r="111" spans="1:33" hidden="1" x14ac:dyDescent="0.25">
      <c r="A111" t="s">
        <v>835</v>
      </c>
      <c r="B111" t="s">
        <v>11</v>
      </c>
      <c r="P111" t="s">
        <v>836</v>
      </c>
      <c r="Q111" s="3" t="s">
        <v>26</v>
      </c>
      <c r="R111" t="s">
        <v>27</v>
      </c>
      <c r="S111"/>
      <c r="T111"/>
      <c r="U111"/>
      <c r="AB111" s="3"/>
      <c r="AC111" s="3" t="s">
        <v>9</v>
      </c>
      <c r="AD111" s="3"/>
      <c r="AE111" s="3"/>
      <c r="AF111" s="12">
        <f>COUNTIF(Table15[[#This Row],[Catalogue of the Museum of London Antiquities 1854]:[Illustrations of Roman London 1859]],"=y")</f>
        <v>1</v>
      </c>
      <c r="AG111" s="12" t="str">
        <f>CONCATENATE(Table15[[#This Row],[Surname]],", ",Table15[[#This Row],[First name]])</f>
        <v>Boys, John</v>
      </c>
    </row>
    <row r="112" spans="1:33" hidden="1" x14ac:dyDescent="0.25">
      <c r="A112" t="s">
        <v>1626</v>
      </c>
      <c r="B112" t="s">
        <v>1627</v>
      </c>
      <c r="I112" t="s">
        <v>9</v>
      </c>
      <c r="O112" t="s">
        <v>1628</v>
      </c>
      <c r="P112" t="s">
        <v>16</v>
      </c>
      <c r="Q112" s="3" t="s">
        <v>16</v>
      </c>
      <c r="R112" t="s">
        <v>27</v>
      </c>
      <c r="S112"/>
      <c r="T112"/>
      <c r="U112"/>
      <c r="AB112" s="3" t="s">
        <v>9</v>
      </c>
      <c r="AC112" s="3"/>
      <c r="AD112" s="3"/>
      <c r="AE112" s="3"/>
      <c r="AF112" s="12">
        <f>COUNTIF(Table15[[#This Row],[Catalogue of the Museum of London Antiquities 1854]:[Illustrations of Roman London 1859]],"=y")</f>
        <v>1</v>
      </c>
      <c r="AG112" s="12" t="str">
        <f>CONCATENATE(Table15[[#This Row],[Surname]],", ",Table15[[#This Row],[First name]])</f>
        <v>Brabrook, E W</v>
      </c>
    </row>
    <row r="113" spans="1:33" hidden="1" x14ac:dyDescent="0.25">
      <c r="A113" t="s">
        <v>1428</v>
      </c>
      <c r="B113" t="s">
        <v>29</v>
      </c>
      <c r="O113" t="s">
        <v>1429</v>
      </c>
      <c r="P113" t="s">
        <v>1430</v>
      </c>
      <c r="Q113" s="3" t="s">
        <v>2277</v>
      </c>
      <c r="R113" t="s">
        <v>27</v>
      </c>
      <c r="S113"/>
      <c r="T113"/>
      <c r="U113"/>
      <c r="Y113" s="3" t="s">
        <v>9</v>
      </c>
      <c r="Z113" s="3" t="s">
        <v>9</v>
      </c>
      <c r="AA113" s="3" t="s">
        <v>9</v>
      </c>
      <c r="AB113" s="3"/>
      <c r="AC113" s="3"/>
      <c r="AD113" s="3"/>
      <c r="AE113" s="3" t="s">
        <v>9</v>
      </c>
      <c r="AF113" s="12">
        <f>COUNTIF(Table15[[#This Row],[Catalogue of the Museum of London Antiquities 1854]:[Illustrations of Roman London 1859]],"=y")</f>
        <v>4</v>
      </c>
      <c r="AG113" s="12" t="str">
        <f>CONCATENATE(Table15[[#This Row],[Surname]],", ",Table15[[#This Row],[First name]])</f>
        <v>Bradbury, Charles</v>
      </c>
    </row>
    <row r="114" spans="1:33" hidden="1" x14ac:dyDescent="0.25">
      <c r="A114" t="s">
        <v>1480</v>
      </c>
      <c r="C114" t="s">
        <v>1481</v>
      </c>
      <c r="E114" t="s">
        <v>9</v>
      </c>
      <c r="I114" t="s">
        <v>9</v>
      </c>
      <c r="O114" t="s">
        <v>1452</v>
      </c>
      <c r="Q114" s="3" t="s">
        <v>185</v>
      </c>
      <c r="R114" t="s">
        <v>27</v>
      </c>
      <c r="S114" t="s">
        <v>9</v>
      </c>
      <c r="T114"/>
      <c r="U114"/>
      <c r="Z114" s="3" t="s">
        <v>9</v>
      </c>
      <c r="AA114" s="3" t="s">
        <v>9</v>
      </c>
      <c r="AB114" s="3"/>
      <c r="AC114" s="3"/>
      <c r="AD114" s="3"/>
      <c r="AE114" s="3"/>
      <c r="AF114" s="12">
        <f>COUNTIF(Table15[[#This Row],[Catalogue of the Museum of London Antiquities 1854]:[Illustrations of Roman London 1859]],"=y")</f>
        <v>2</v>
      </c>
      <c r="AG114" s="12" t="str">
        <f>CONCATENATE(Table15[[#This Row],[Surname]],", ",Table15[[#This Row],[First name]])</f>
        <v xml:space="preserve">Braybrooke, </v>
      </c>
    </row>
    <row r="115" spans="1:33" hidden="1" x14ac:dyDescent="0.25">
      <c r="A115" t="s">
        <v>1829</v>
      </c>
      <c r="B115" t="s">
        <v>1266</v>
      </c>
      <c r="O115" t="s">
        <v>1830</v>
      </c>
      <c r="P115" t="s">
        <v>531</v>
      </c>
      <c r="Q115" s="3" t="s">
        <v>26</v>
      </c>
      <c r="R115" t="s">
        <v>27</v>
      </c>
      <c r="S115"/>
      <c r="T115"/>
      <c r="U115"/>
      <c r="AB115" s="3"/>
      <c r="AC115" s="3"/>
      <c r="AD115" s="3"/>
      <c r="AE115" s="3" t="s">
        <v>9</v>
      </c>
      <c r="AF115" s="12">
        <f>COUNTIF(Table15[[#This Row],[Catalogue of the Museum of London Antiquities 1854]:[Illustrations of Roman London 1859]],"=y")</f>
        <v>1</v>
      </c>
      <c r="AG115" s="12" t="str">
        <f>CONCATENATE(Table15[[#This Row],[Surname]],", ",Table15[[#This Row],[First name]])</f>
        <v>Breach, J G</v>
      </c>
    </row>
    <row r="116" spans="1:33" hidden="1" x14ac:dyDescent="0.25">
      <c r="A116" t="s">
        <v>133</v>
      </c>
      <c r="B116" t="s">
        <v>1629</v>
      </c>
      <c r="I116" t="s">
        <v>9</v>
      </c>
      <c r="O116" t="s">
        <v>1630</v>
      </c>
      <c r="P116" t="s">
        <v>16</v>
      </c>
      <c r="Q116" s="3" t="s">
        <v>16</v>
      </c>
      <c r="R116" t="s">
        <v>27</v>
      </c>
      <c r="S116"/>
      <c r="T116"/>
      <c r="U116"/>
      <c r="AB116" s="3" t="s">
        <v>9</v>
      </c>
      <c r="AC116" s="3"/>
      <c r="AD116" s="3"/>
      <c r="AE116" s="3"/>
      <c r="AF116" s="12">
        <f>COUNTIF(Table15[[#This Row],[Catalogue of the Museum of London Antiquities 1854]:[Illustrations of Roman London 1859]],"=y")</f>
        <v>1</v>
      </c>
      <c r="AG116" s="12" t="str">
        <f>CONCATENATE(Table15[[#This Row],[Surname]],", ",Table15[[#This Row],[First name]])</f>
        <v>Brent, Cecil</v>
      </c>
    </row>
    <row r="117" spans="1:33" hidden="1" x14ac:dyDescent="0.25">
      <c r="A117" t="s">
        <v>133</v>
      </c>
      <c r="B117" t="s">
        <v>61</v>
      </c>
      <c r="O117" t="s">
        <v>134</v>
      </c>
      <c r="P117" t="s">
        <v>16</v>
      </c>
      <c r="Q117" s="3" t="s">
        <v>16</v>
      </c>
      <c r="R117" t="s">
        <v>27</v>
      </c>
      <c r="S117"/>
      <c r="T117"/>
      <c r="U117" t="s">
        <v>9</v>
      </c>
      <c r="AB117" s="3"/>
      <c r="AC117" s="3"/>
      <c r="AD117" s="3"/>
      <c r="AE117" s="3"/>
      <c r="AF117" s="12">
        <f>COUNTIF(Table15[[#This Row],[Catalogue of the Museum of London Antiquities 1854]:[Illustrations of Roman London 1859]],"=y")</f>
        <v>1</v>
      </c>
      <c r="AG117" s="12" t="str">
        <f>CONCATENATE(Table15[[#This Row],[Surname]],", ",Table15[[#This Row],[First name]])</f>
        <v>Brent, Francis</v>
      </c>
    </row>
    <row r="118" spans="1:33" hidden="1" x14ac:dyDescent="0.25">
      <c r="A118" t="s">
        <v>133</v>
      </c>
      <c r="B118" t="s">
        <v>135</v>
      </c>
      <c r="I118" t="s">
        <v>9</v>
      </c>
      <c r="O118" t="s">
        <v>1544</v>
      </c>
      <c r="P118" t="s">
        <v>136</v>
      </c>
      <c r="Q118" s="3" t="s">
        <v>26</v>
      </c>
      <c r="R118" t="s">
        <v>27</v>
      </c>
      <c r="S118"/>
      <c r="T118"/>
      <c r="U118" t="s">
        <v>9</v>
      </c>
      <c r="AA118" s="3" t="s">
        <v>9</v>
      </c>
      <c r="AB118" s="3" t="s">
        <v>9</v>
      </c>
      <c r="AC118" s="3" t="s">
        <v>9</v>
      </c>
      <c r="AD118" s="3"/>
      <c r="AE118" s="3"/>
      <c r="AF118" s="12">
        <f>COUNTIF(Table15[[#This Row],[Catalogue of the Museum of London Antiquities 1854]:[Illustrations of Roman London 1859]],"=y")</f>
        <v>4</v>
      </c>
      <c r="AG118" s="12" t="str">
        <f>CONCATENATE(Table15[[#This Row],[Surname]],", ",Table15[[#This Row],[First name]])</f>
        <v>Brent, John, Jun.</v>
      </c>
    </row>
    <row r="119" spans="1:33" hidden="1" x14ac:dyDescent="0.25">
      <c r="A119" t="s">
        <v>1741</v>
      </c>
      <c r="B119" t="s">
        <v>81</v>
      </c>
      <c r="O119" t="s">
        <v>1742</v>
      </c>
      <c r="P119" t="s">
        <v>1743</v>
      </c>
      <c r="Q119" s="3" t="s">
        <v>2275</v>
      </c>
      <c r="R119" t="s">
        <v>27</v>
      </c>
      <c r="S119"/>
      <c r="T119"/>
      <c r="U119"/>
      <c r="AB119" s="3"/>
      <c r="AC119" s="3"/>
      <c r="AD119" s="3" t="s">
        <v>9</v>
      </c>
      <c r="AE119" s="3"/>
      <c r="AF119" s="12">
        <f>COUNTIF(Table15[[#This Row],[Catalogue of the Museum of London Antiquities 1854]:[Illustrations of Roman London 1859]],"=y")</f>
        <v>1</v>
      </c>
      <c r="AG119" s="12" t="str">
        <f>CONCATENATE(Table15[[#This Row],[Surname]],", ",Table15[[#This Row],[First name]])</f>
        <v>Breton, Robert</v>
      </c>
    </row>
    <row r="120" spans="1:33" hidden="1" x14ac:dyDescent="0.25">
      <c r="A120" t="s">
        <v>137</v>
      </c>
      <c r="B120" t="s">
        <v>1831</v>
      </c>
      <c r="O120" t="s">
        <v>1832</v>
      </c>
      <c r="P120" t="s">
        <v>16</v>
      </c>
      <c r="Q120" s="3" t="s">
        <v>16</v>
      </c>
      <c r="R120" t="s">
        <v>27</v>
      </c>
      <c r="S120"/>
      <c r="T120"/>
      <c r="U120"/>
      <c r="AB120" s="3"/>
      <c r="AC120" s="3"/>
      <c r="AD120" s="3"/>
      <c r="AE120" s="3" t="s">
        <v>9</v>
      </c>
      <c r="AF120" s="12">
        <f>COUNTIF(Table15[[#This Row],[Catalogue of the Museum of London Antiquities 1854]:[Illustrations of Roman London 1859]],"=y")</f>
        <v>1</v>
      </c>
      <c r="AG120" s="12" t="str">
        <f>CONCATENATE(Table15[[#This Row],[Surname]],", ",Table15[[#This Row],[First name]])</f>
        <v>Brewer, J W Northway</v>
      </c>
    </row>
    <row r="121" spans="1:33" hidden="1" x14ac:dyDescent="0.25">
      <c r="A121" t="s">
        <v>137</v>
      </c>
      <c r="B121" t="s">
        <v>66</v>
      </c>
      <c r="O121" t="s">
        <v>138</v>
      </c>
      <c r="P121" t="s">
        <v>16</v>
      </c>
      <c r="Q121" s="3" t="s">
        <v>16</v>
      </c>
      <c r="R121" t="s">
        <v>27</v>
      </c>
      <c r="S121"/>
      <c r="T121"/>
      <c r="U121" t="s">
        <v>9</v>
      </c>
      <c r="AB121" s="3"/>
      <c r="AC121" s="3"/>
      <c r="AD121" s="3"/>
      <c r="AE121" s="3"/>
      <c r="AF121" s="12">
        <f>COUNTIF(Table15[[#This Row],[Catalogue of the Museum of London Antiquities 1854]:[Illustrations of Roman London 1859]],"=y")</f>
        <v>1</v>
      </c>
      <c r="AG121" s="12" t="str">
        <f>CONCATENATE(Table15[[#This Row],[Surname]],", ",Table15[[#This Row],[First name]])</f>
        <v>Brewer, Thomas</v>
      </c>
    </row>
    <row r="122" spans="1:33" hidden="1" x14ac:dyDescent="0.25">
      <c r="A122" t="s">
        <v>837</v>
      </c>
      <c r="B122" t="s">
        <v>838</v>
      </c>
      <c r="P122" t="s">
        <v>839</v>
      </c>
      <c r="Q122" s="3" t="s">
        <v>215</v>
      </c>
      <c r="R122" t="s">
        <v>27</v>
      </c>
      <c r="S122"/>
      <c r="T122"/>
      <c r="U122"/>
      <c r="AB122" s="3"/>
      <c r="AC122" s="3" t="s">
        <v>9</v>
      </c>
      <c r="AD122" s="3"/>
      <c r="AE122" s="3"/>
      <c r="AF122" s="12">
        <f>COUNTIF(Table15[[#This Row],[Catalogue of the Museum of London Antiquities 1854]:[Illustrations of Roman London 1859]],"=y")</f>
        <v>1</v>
      </c>
      <c r="AG122" s="12" t="str">
        <f>CONCATENATE(Table15[[#This Row],[Surname]],", ",Table15[[#This Row],[First name]])</f>
        <v>Bridge, John Gawler</v>
      </c>
    </row>
    <row r="123" spans="1:33" hidden="1" x14ac:dyDescent="0.25">
      <c r="A123" t="s">
        <v>139</v>
      </c>
      <c r="B123" t="s">
        <v>29</v>
      </c>
      <c r="O123" t="s">
        <v>140</v>
      </c>
      <c r="P123" t="s">
        <v>16</v>
      </c>
      <c r="Q123" s="3" t="s">
        <v>16</v>
      </c>
      <c r="R123" t="s">
        <v>27</v>
      </c>
      <c r="S123"/>
      <c r="T123"/>
      <c r="U123" t="s">
        <v>9</v>
      </c>
      <c r="W123" s="3" t="s">
        <v>9</v>
      </c>
      <c r="X123" s="3" t="s">
        <v>9</v>
      </c>
      <c r="Y123" s="3" t="s">
        <v>9</v>
      </c>
      <c r="AB123" s="3"/>
      <c r="AC123" s="3" t="s">
        <v>9</v>
      </c>
      <c r="AD123" s="3"/>
      <c r="AE123" s="3"/>
      <c r="AF123" s="12">
        <f>COUNTIF(Table15[[#This Row],[Catalogue of the Museum of London Antiquities 1854]:[Illustrations of Roman London 1859]],"=y")</f>
        <v>5</v>
      </c>
      <c r="AG123" s="12" t="str">
        <f>CONCATENATE(Table15[[#This Row],[Surname]],", ",Table15[[#This Row],[First name]])</f>
        <v>Bridger, Charles</v>
      </c>
    </row>
    <row r="124" spans="1:33" hidden="1" x14ac:dyDescent="0.25">
      <c r="A124" t="s">
        <v>139</v>
      </c>
      <c r="B124" t="s">
        <v>141</v>
      </c>
      <c r="O124" t="s">
        <v>142</v>
      </c>
      <c r="P124" t="s">
        <v>16</v>
      </c>
      <c r="Q124" s="3" t="s">
        <v>16</v>
      </c>
      <c r="R124" t="s">
        <v>27</v>
      </c>
      <c r="S124"/>
      <c r="T124"/>
      <c r="U124" t="s">
        <v>9</v>
      </c>
      <c r="AB124" s="3"/>
      <c r="AC124" s="3"/>
      <c r="AD124" s="3"/>
      <c r="AE124" s="3" t="s">
        <v>9</v>
      </c>
      <c r="AF124" s="12">
        <f>COUNTIF(Table15[[#This Row],[Catalogue of the Museum of London Antiquities 1854]:[Illustrations of Roman London 1859]],"=y")</f>
        <v>2</v>
      </c>
      <c r="AG124" s="12" t="str">
        <f>CONCATENATE(Table15[[#This Row],[Surname]],", ",Table15[[#This Row],[First name]])</f>
        <v>Bridger, Edward Kynaston</v>
      </c>
    </row>
    <row r="125" spans="1:33" hidden="1" x14ac:dyDescent="0.25">
      <c r="A125" t="s">
        <v>139</v>
      </c>
      <c r="B125" t="s">
        <v>72</v>
      </c>
      <c r="O125" t="s">
        <v>143</v>
      </c>
      <c r="P125" t="s">
        <v>16</v>
      </c>
      <c r="Q125" s="3" t="s">
        <v>16</v>
      </c>
      <c r="R125" t="s">
        <v>27</v>
      </c>
      <c r="S125"/>
      <c r="T125"/>
      <c r="U125" t="s">
        <v>9</v>
      </c>
      <c r="X125" s="3" t="s">
        <v>9</v>
      </c>
      <c r="Y125" s="3" t="s">
        <v>9</v>
      </c>
      <c r="AB125" s="3"/>
      <c r="AC125" s="3"/>
      <c r="AD125" s="3"/>
      <c r="AE125" s="3"/>
      <c r="AF125" s="12">
        <f>COUNTIF(Table15[[#This Row],[Catalogue of the Museum of London Antiquities 1854]:[Illustrations of Roman London 1859]],"=y")</f>
        <v>3</v>
      </c>
      <c r="AG125" s="12" t="str">
        <f>CONCATENATE(Table15[[#This Row],[Surname]],", ",Table15[[#This Row],[First name]])</f>
        <v>Bridger, William</v>
      </c>
    </row>
    <row r="126" spans="1:33" hidden="1" x14ac:dyDescent="0.25">
      <c r="A126" t="s">
        <v>139</v>
      </c>
      <c r="B126" t="s">
        <v>72</v>
      </c>
      <c r="O126" t="s">
        <v>1833</v>
      </c>
      <c r="P126" t="s">
        <v>1416</v>
      </c>
      <c r="Q126" s="3" t="s">
        <v>310</v>
      </c>
      <c r="R126" t="s">
        <v>27</v>
      </c>
      <c r="S126"/>
      <c r="T126"/>
      <c r="U126"/>
      <c r="AA126" s="3" t="s">
        <v>9</v>
      </c>
      <c r="AB126" s="3"/>
      <c r="AC126" s="3" t="s">
        <v>9</v>
      </c>
      <c r="AD126" s="3"/>
      <c r="AE126" s="3" t="s">
        <v>9</v>
      </c>
      <c r="AF126" s="12">
        <f>COUNTIF(Table15[[#This Row],[Catalogue of the Museum of London Antiquities 1854]:[Illustrations of Roman London 1859]],"=y")</f>
        <v>3</v>
      </c>
      <c r="AG126" s="12" t="str">
        <f>CONCATENATE(Table15[[#This Row],[Surname]],", ",Table15[[#This Row],[First name]])</f>
        <v>Bridger, William</v>
      </c>
    </row>
    <row r="127" spans="1:33" hidden="1" x14ac:dyDescent="0.25">
      <c r="A127" t="s">
        <v>139</v>
      </c>
      <c r="B127" t="s">
        <v>72</v>
      </c>
      <c r="O127" t="s">
        <v>840</v>
      </c>
      <c r="P127" t="s">
        <v>648</v>
      </c>
      <c r="Q127" s="3" t="s">
        <v>26</v>
      </c>
      <c r="R127" t="s">
        <v>27</v>
      </c>
      <c r="S127"/>
      <c r="T127"/>
      <c r="U127"/>
      <c r="AB127" s="3"/>
      <c r="AC127" s="3" t="s">
        <v>9</v>
      </c>
      <c r="AD127" s="3"/>
      <c r="AE127" s="3"/>
      <c r="AF127" s="12">
        <f>COUNTIF(Table15[[#This Row],[Catalogue of the Museum of London Antiquities 1854]:[Illustrations of Roman London 1859]],"=y")</f>
        <v>1</v>
      </c>
      <c r="AG127" s="12" t="str">
        <f>CONCATENATE(Table15[[#This Row],[Surname]],", ",Table15[[#This Row],[First name]])</f>
        <v>Bridger, William</v>
      </c>
    </row>
    <row r="128" spans="1:33" hidden="1" x14ac:dyDescent="0.25">
      <c r="A128" t="s">
        <v>139</v>
      </c>
      <c r="B128" t="s">
        <v>72</v>
      </c>
      <c r="O128" t="s">
        <v>1482</v>
      </c>
      <c r="P128" t="s">
        <v>16</v>
      </c>
      <c r="Q128" s="3" t="s">
        <v>16</v>
      </c>
      <c r="R128" t="s">
        <v>27</v>
      </c>
      <c r="S128"/>
      <c r="T128"/>
      <c r="U128"/>
      <c r="Z128" s="3" t="s">
        <v>9</v>
      </c>
      <c r="AB128" s="3"/>
      <c r="AC128" s="3"/>
      <c r="AD128" s="3"/>
      <c r="AE128" s="3"/>
      <c r="AF128" s="12">
        <f>COUNTIF(Table15[[#This Row],[Catalogue of the Museum of London Antiquities 1854]:[Illustrations of Roman London 1859]],"=y")</f>
        <v>1</v>
      </c>
      <c r="AG128" s="12" t="str">
        <f>CONCATENATE(Table15[[#This Row],[Surname]],", ",Table15[[#This Row],[First name]])</f>
        <v>Bridger, William</v>
      </c>
    </row>
    <row r="129" spans="1:33" hidden="1" x14ac:dyDescent="0.25">
      <c r="A129" t="s">
        <v>1264</v>
      </c>
      <c r="P129" t="s">
        <v>16</v>
      </c>
      <c r="Q129" s="3" t="s">
        <v>16</v>
      </c>
      <c r="R129" t="s">
        <v>27</v>
      </c>
      <c r="S129"/>
      <c r="T129" t="s">
        <v>1264</v>
      </c>
      <c r="U129"/>
      <c r="AB129" s="3" t="s">
        <v>9</v>
      </c>
      <c r="AC129" s="3"/>
      <c r="AD129" s="3"/>
      <c r="AE129" s="3"/>
      <c r="AF129" s="12">
        <f>COUNTIF(Table15[[#This Row],[Catalogue of the Museum of London Antiquities 1854]:[Illustrations of Roman London 1859]],"=y")</f>
        <v>1</v>
      </c>
      <c r="AG129" s="12" t="str">
        <f>CONCATENATE(Table15[[#This Row],[Surname]],", ",Table15[[#This Row],[First name]])</f>
        <v xml:space="preserve">British Archaeological Association, </v>
      </c>
    </row>
    <row r="130" spans="1:33" hidden="1" x14ac:dyDescent="0.25">
      <c r="A130" t="s">
        <v>1547</v>
      </c>
      <c r="P130" t="s">
        <v>16</v>
      </c>
      <c r="Q130" s="3" t="s">
        <v>16</v>
      </c>
      <c r="R130" t="s">
        <v>27</v>
      </c>
      <c r="S130"/>
      <c r="T130" t="s">
        <v>1547</v>
      </c>
      <c r="U130"/>
      <c r="AA130" s="3" t="s">
        <v>9</v>
      </c>
      <c r="AB130" s="3" t="s">
        <v>9</v>
      </c>
      <c r="AC130" s="3"/>
      <c r="AD130" s="3"/>
      <c r="AE130" s="3" t="s">
        <v>9</v>
      </c>
      <c r="AF130" s="12">
        <f>COUNTIF(Table15[[#This Row],[Catalogue of the Museum of London Antiquities 1854]:[Illustrations of Roman London 1859]],"=y")</f>
        <v>3</v>
      </c>
      <c r="AG130" s="12" t="str">
        <f>CONCATENATE(Table15[[#This Row],[Surname]],", ",Table15[[#This Row],[First name]])</f>
        <v xml:space="preserve">British Museum (Department of Antiquities), </v>
      </c>
    </row>
    <row r="131" spans="1:33" hidden="1" x14ac:dyDescent="0.25">
      <c r="A131" t="s">
        <v>1834</v>
      </c>
      <c r="B131" t="s">
        <v>11</v>
      </c>
      <c r="Q131" s="3"/>
      <c r="R131"/>
      <c r="S131"/>
      <c r="T131"/>
      <c r="U131"/>
      <c r="AB131" s="3"/>
      <c r="AC131" s="3"/>
      <c r="AD131" s="3"/>
      <c r="AE131" s="3" t="s">
        <v>9</v>
      </c>
      <c r="AF131" s="12">
        <f>COUNTIF(Table15[[#This Row],[Catalogue of the Museum of London Antiquities 1854]:[Illustrations of Roman London 1859]],"=y")</f>
        <v>1</v>
      </c>
      <c r="AG131" s="12" t="str">
        <f>CONCATENATE(Table15[[#This Row],[Surname]],", ",Table15[[#This Row],[First name]])</f>
        <v>Britton, John</v>
      </c>
    </row>
    <row r="132" spans="1:33" hidden="1" x14ac:dyDescent="0.25">
      <c r="A132" t="s">
        <v>1631</v>
      </c>
      <c r="B132" t="s">
        <v>1632</v>
      </c>
      <c r="I132" t="s">
        <v>9</v>
      </c>
      <c r="O132" t="s">
        <v>1633</v>
      </c>
      <c r="P132" t="s">
        <v>16</v>
      </c>
      <c r="Q132" s="3" t="s">
        <v>16</v>
      </c>
      <c r="R132" t="s">
        <v>27</v>
      </c>
      <c r="S132"/>
      <c r="T132"/>
      <c r="U132"/>
      <c r="AB132" s="3" t="s">
        <v>9</v>
      </c>
      <c r="AC132" s="3"/>
      <c r="AD132" s="3"/>
      <c r="AE132" s="3"/>
      <c r="AF132" s="12">
        <f>COUNTIF(Table15[[#This Row],[Catalogue of the Museum of London Antiquities 1854]:[Illustrations of Roman London 1859]],"=y")</f>
        <v>1</v>
      </c>
      <c r="AG132" s="12" t="str">
        <f>CONCATENATE(Table15[[#This Row],[Surname]],", ",Table15[[#This Row],[First name]])</f>
        <v>Brock, E P</v>
      </c>
    </row>
    <row r="133" spans="1:33" hidden="1" x14ac:dyDescent="0.25">
      <c r="A133" t="s">
        <v>144</v>
      </c>
      <c r="B133" t="s">
        <v>1298</v>
      </c>
      <c r="O133" t="s">
        <v>145</v>
      </c>
      <c r="P133" t="s">
        <v>12</v>
      </c>
      <c r="Q133" s="3" t="s">
        <v>2269</v>
      </c>
      <c r="R133" t="s">
        <v>27</v>
      </c>
      <c r="S133"/>
      <c r="T133"/>
      <c r="U133" t="s">
        <v>9</v>
      </c>
      <c r="X133" s="3" t="s">
        <v>9</v>
      </c>
      <c r="Y133" s="3" t="s">
        <v>9</v>
      </c>
      <c r="Z133" s="3" t="s">
        <v>9</v>
      </c>
      <c r="AA133" s="3" t="s">
        <v>9</v>
      </c>
      <c r="AB133" s="3"/>
      <c r="AC133" s="3" t="s">
        <v>9</v>
      </c>
      <c r="AD133" s="3"/>
      <c r="AE133" s="3" t="s">
        <v>9</v>
      </c>
      <c r="AF133" s="12">
        <f>COUNTIF(Table15[[#This Row],[Catalogue of the Museum of London Antiquities 1854]:[Illustrations of Roman London 1859]],"=y")</f>
        <v>7</v>
      </c>
      <c r="AG133" s="12" t="str">
        <f>CONCATENATE(Table15[[#This Row],[Surname]],", ",Table15[[#This Row],[First name]])</f>
        <v xml:space="preserve">Brockett, William Henry </v>
      </c>
    </row>
    <row r="134" spans="1:33" hidden="1" x14ac:dyDescent="0.25">
      <c r="A134" t="s">
        <v>146</v>
      </c>
      <c r="B134" t="s">
        <v>1517</v>
      </c>
      <c r="O134" t="s">
        <v>1634</v>
      </c>
      <c r="P134" t="s">
        <v>753</v>
      </c>
      <c r="Q134" s="3" t="s">
        <v>128</v>
      </c>
      <c r="R134" t="s">
        <v>27</v>
      </c>
      <c r="S134"/>
      <c r="T134"/>
      <c r="U134"/>
      <c r="AB134" s="3" t="s">
        <v>9</v>
      </c>
      <c r="AC134" s="3"/>
      <c r="AD134" s="3"/>
      <c r="AE134" s="3"/>
      <c r="AF134" s="12">
        <f>COUNTIF(Table15[[#This Row],[Catalogue of the Museum of London Antiquities 1854]:[Illustrations of Roman London 1859]],"=y")</f>
        <v>1</v>
      </c>
      <c r="AG134" s="12" t="str">
        <f>CONCATENATE(Table15[[#This Row],[Surname]],", ",Table15[[#This Row],[First name]])</f>
        <v>Brooke, F C</v>
      </c>
    </row>
    <row r="135" spans="1:33" hidden="1" x14ac:dyDescent="0.25">
      <c r="A135" t="s">
        <v>146</v>
      </c>
      <c r="B135" t="s">
        <v>147</v>
      </c>
      <c r="I135" t="s">
        <v>9</v>
      </c>
      <c r="O135" t="s">
        <v>148</v>
      </c>
      <c r="P135" t="s">
        <v>149</v>
      </c>
      <c r="Q135" s="3" t="s">
        <v>1020</v>
      </c>
      <c r="R135" t="s">
        <v>27</v>
      </c>
      <c r="S135"/>
      <c r="T135"/>
      <c r="U135" t="s">
        <v>9</v>
      </c>
      <c r="AB135" s="3"/>
      <c r="AC135" s="3"/>
      <c r="AD135" s="3"/>
      <c r="AE135" s="3"/>
      <c r="AF135" s="12">
        <f>COUNTIF(Table15[[#This Row],[Catalogue of the Museum of London Antiquities 1854]:[Illustrations of Roman London 1859]],"=y")</f>
        <v>1</v>
      </c>
      <c r="AG135" s="12" t="str">
        <f>CONCATENATE(Table15[[#This Row],[Surname]],", ",Table15[[#This Row],[First name]])</f>
        <v>Brooke, Richard</v>
      </c>
    </row>
    <row r="136" spans="1:33" hidden="1" x14ac:dyDescent="0.25">
      <c r="A136" t="s">
        <v>146</v>
      </c>
      <c r="B136" t="s">
        <v>103</v>
      </c>
      <c r="P136" t="s">
        <v>150</v>
      </c>
      <c r="Q136" s="3" t="s">
        <v>2280</v>
      </c>
      <c r="R136" t="s">
        <v>27</v>
      </c>
      <c r="S136"/>
      <c r="T136"/>
      <c r="U136" t="s">
        <v>9</v>
      </c>
      <c r="V136" s="3" t="s">
        <v>9</v>
      </c>
      <c r="W136" s="3" t="s">
        <v>9</v>
      </c>
      <c r="X136" s="3" t="s">
        <v>9</v>
      </c>
      <c r="Y136" s="3" t="s">
        <v>9</v>
      </c>
      <c r="Z136" s="3" t="s">
        <v>9</v>
      </c>
      <c r="AB136" s="3"/>
      <c r="AC136" s="3" t="s">
        <v>9</v>
      </c>
      <c r="AD136" s="3"/>
      <c r="AE136" s="3"/>
      <c r="AF136" s="12">
        <f>COUNTIF(Table15[[#This Row],[Catalogue of the Museum of London Antiquities 1854]:[Illustrations of Roman London 1859]],"=y")</f>
        <v>7</v>
      </c>
      <c r="AG136" s="12" t="str">
        <f>CONCATENATE(Table15[[#This Row],[Surname]],", ",Table15[[#This Row],[First name]])</f>
        <v>Brooke, William Henry</v>
      </c>
    </row>
    <row r="137" spans="1:33" hidden="1" x14ac:dyDescent="0.25">
      <c r="A137" t="s">
        <v>151</v>
      </c>
      <c r="B137" t="s">
        <v>11</v>
      </c>
      <c r="K137" t="s">
        <v>9</v>
      </c>
      <c r="M137" t="s">
        <v>1836</v>
      </c>
      <c r="O137" t="s">
        <v>1837</v>
      </c>
      <c r="P137" t="s">
        <v>16</v>
      </c>
      <c r="Q137" s="3" t="s">
        <v>16</v>
      </c>
      <c r="R137" t="s">
        <v>27</v>
      </c>
      <c r="S137"/>
      <c r="T137"/>
      <c r="U137"/>
      <c r="AB137" s="3"/>
      <c r="AC137" s="3"/>
      <c r="AD137" s="3"/>
      <c r="AE137" s="3" t="s">
        <v>9</v>
      </c>
      <c r="AF137" s="12">
        <f>COUNTIF(Table15[[#This Row],[Catalogue of the Museum of London Antiquities 1854]:[Illustrations of Roman London 1859]],"=y")</f>
        <v>1</v>
      </c>
      <c r="AG137" s="12" t="str">
        <f>CONCATENATE(Table15[[#This Row],[Surname]],", ",Table15[[#This Row],[First name]])</f>
        <v>Brown, John</v>
      </c>
    </row>
    <row r="138" spans="1:33" hidden="1" x14ac:dyDescent="0.25">
      <c r="A138" t="s">
        <v>151</v>
      </c>
      <c r="B138" t="s">
        <v>66</v>
      </c>
      <c r="O138" t="s">
        <v>152</v>
      </c>
      <c r="P138" t="s">
        <v>16</v>
      </c>
      <c r="Q138" s="3" t="s">
        <v>16</v>
      </c>
      <c r="R138" t="s">
        <v>27</v>
      </c>
      <c r="S138"/>
      <c r="T138"/>
      <c r="U138" t="s">
        <v>9</v>
      </c>
      <c r="AB138" s="3"/>
      <c r="AC138" s="3" t="s">
        <v>9</v>
      </c>
      <c r="AD138" s="3"/>
      <c r="AE138" s="3"/>
      <c r="AF138" s="12">
        <f>COUNTIF(Table15[[#This Row],[Catalogue of the Museum of London Antiquities 1854]:[Illustrations of Roman London 1859]],"=y")</f>
        <v>2</v>
      </c>
      <c r="AG138" s="12" t="str">
        <f>CONCATENATE(Table15[[#This Row],[Surname]],", ",Table15[[#This Row],[First name]])</f>
        <v>Brown, Thomas</v>
      </c>
    </row>
    <row r="139" spans="1:33" hidden="1" x14ac:dyDescent="0.25">
      <c r="A139" t="s">
        <v>153</v>
      </c>
      <c r="B139" t="s">
        <v>1299</v>
      </c>
      <c r="C139" t="s">
        <v>1835</v>
      </c>
      <c r="D139" t="s">
        <v>9</v>
      </c>
      <c r="H139" t="s">
        <v>154</v>
      </c>
      <c r="I139" t="s">
        <v>9</v>
      </c>
      <c r="M139" t="s">
        <v>2239</v>
      </c>
      <c r="P139" t="s">
        <v>12</v>
      </c>
      <c r="Q139" s="3" t="s">
        <v>2269</v>
      </c>
      <c r="R139" t="s">
        <v>27</v>
      </c>
      <c r="S139"/>
      <c r="T139"/>
      <c r="U139" t="s">
        <v>9</v>
      </c>
      <c r="W139" s="3" t="s">
        <v>9</v>
      </c>
      <c r="X139" s="3" t="s">
        <v>9</v>
      </c>
      <c r="Y139" s="3" t="s">
        <v>9</v>
      </c>
      <c r="Z139" s="3" t="s">
        <v>9</v>
      </c>
      <c r="AA139" s="3" t="s">
        <v>9</v>
      </c>
      <c r="AB139" s="3" t="s">
        <v>9</v>
      </c>
      <c r="AC139" s="3" t="s">
        <v>9</v>
      </c>
      <c r="AD139" s="3" t="s">
        <v>9</v>
      </c>
      <c r="AE139" s="3" t="s">
        <v>9</v>
      </c>
      <c r="AF139" s="12">
        <f>COUNTIF(Table15[[#This Row],[Catalogue of the Museum of London Antiquities 1854]:[Illustrations of Roman London 1859]],"=y")</f>
        <v>10</v>
      </c>
      <c r="AG139" s="12" t="str">
        <f>CONCATENATE(Table15[[#This Row],[Surname]],", ",Table15[[#This Row],[First name]])</f>
        <v>Bruce, J Collingwood</v>
      </c>
    </row>
    <row r="140" spans="1:33" hidden="1" x14ac:dyDescent="0.25">
      <c r="A140" t="s">
        <v>153</v>
      </c>
      <c r="B140" t="s">
        <v>11</v>
      </c>
      <c r="C140" t="s">
        <v>841</v>
      </c>
      <c r="I140" t="s">
        <v>9</v>
      </c>
      <c r="O140" t="s">
        <v>155</v>
      </c>
      <c r="P140" t="s">
        <v>16</v>
      </c>
      <c r="Q140" s="3" t="s">
        <v>16</v>
      </c>
      <c r="R140" t="s">
        <v>27</v>
      </c>
      <c r="S140"/>
      <c r="T140"/>
      <c r="U140" t="s">
        <v>9</v>
      </c>
      <c r="AB140" s="3"/>
      <c r="AC140" s="3" t="s">
        <v>9</v>
      </c>
      <c r="AD140" s="3"/>
      <c r="AE140" s="3"/>
      <c r="AF140" s="12">
        <f>COUNTIF(Table15[[#This Row],[Catalogue of the Museum of London Antiquities 1854]:[Illustrations of Roman London 1859]],"=y")</f>
        <v>2</v>
      </c>
      <c r="AG140" s="12" t="str">
        <f>CONCATENATE(Table15[[#This Row],[Surname]],", ",Table15[[#This Row],[First name]])</f>
        <v>Bruce, John</v>
      </c>
    </row>
    <row r="141" spans="1:33" hidden="1" x14ac:dyDescent="0.25">
      <c r="A141" t="s">
        <v>153</v>
      </c>
      <c r="B141" t="s">
        <v>156</v>
      </c>
      <c r="I141" t="s">
        <v>9</v>
      </c>
      <c r="O141" t="s">
        <v>157</v>
      </c>
      <c r="P141" t="s">
        <v>16</v>
      </c>
      <c r="Q141" s="3" t="s">
        <v>16</v>
      </c>
      <c r="R141" t="s">
        <v>27</v>
      </c>
      <c r="S141"/>
      <c r="T141"/>
      <c r="U141" t="s">
        <v>9</v>
      </c>
      <c r="AB141" s="3"/>
      <c r="AC141" s="3"/>
      <c r="AD141" s="3"/>
      <c r="AE141" s="3"/>
      <c r="AF141" s="12">
        <f>COUNTIF(Table15[[#This Row],[Catalogue of the Museum of London Antiquities 1854]:[Illustrations of Roman London 1859]],"=y")</f>
        <v>1</v>
      </c>
      <c r="AG141" s="12" t="str">
        <f>CONCATENATE(Table15[[#This Row],[Surname]],", ",Table15[[#This Row],[First name]])</f>
        <v>Bruce, W. Downing</v>
      </c>
    </row>
    <row r="142" spans="1:33" hidden="1" x14ac:dyDescent="0.25">
      <c r="A142" t="s">
        <v>158</v>
      </c>
      <c r="B142" t="s">
        <v>159</v>
      </c>
      <c r="O142" t="s">
        <v>1546</v>
      </c>
      <c r="P142" t="s">
        <v>160</v>
      </c>
      <c r="Q142" s="3" t="s">
        <v>161</v>
      </c>
      <c r="R142" t="s">
        <v>27</v>
      </c>
      <c r="S142"/>
      <c r="T142"/>
      <c r="U142" t="s">
        <v>9</v>
      </c>
      <c r="Z142" s="3" t="s">
        <v>9</v>
      </c>
      <c r="AA142" s="3" t="s">
        <v>9</v>
      </c>
      <c r="AB142" s="3" t="s">
        <v>9</v>
      </c>
      <c r="AC142" s="3"/>
      <c r="AD142" s="3"/>
      <c r="AE142" s="3"/>
      <c r="AF142" s="12">
        <f>COUNTIF(Table15[[#This Row],[Catalogue of the Museum of London Antiquities 1854]:[Illustrations of Roman London 1859]],"=y")</f>
        <v>4</v>
      </c>
      <c r="AG142" s="12" t="str">
        <f>CONCATENATE(Table15[[#This Row],[Surname]],", ",Table15[[#This Row],[First name]])</f>
        <v>Brushfield, Thomas Nadauld</v>
      </c>
    </row>
    <row r="143" spans="1:33" hidden="1" x14ac:dyDescent="0.25">
      <c r="A143" t="s">
        <v>181</v>
      </c>
      <c r="B143" t="s">
        <v>182</v>
      </c>
      <c r="O143" t="s">
        <v>183</v>
      </c>
      <c r="P143" t="s">
        <v>184</v>
      </c>
      <c r="Q143" s="3" t="s">
        <v>185</v>
      </c>
      <c r="R143" t="s">
        <v>27</v>
      </c>
      <c r="S143"/>
      <c r="T143"/>
      <c r="U143"/>
      <c r="Y143" s="3" t="s">
        <v>9</v>
      </c>
      <c r="Z143" s="3" t="s">
        <v>9</v>
      </c>
      <c r="AB143" s="3"/>
      <c r="AC143" s="3"/>
      <c r="AD143" s="3"/>
      <c r="AE143" s="3"/>
      <c r="AF143" s="12">
        <f>COUNTIF(Table15[[#This Row],[Catalogue of the Museum of London Antiquities 1854]:[Illustrations of Roman London 1859]],"=y")</f>
        <v>2</v>
      </c>
      <c r="AG143" s="12" t="str">
        <f>CONCATENATE(Table15[[#This Row],[Surname]],", ",Table15[[#This Row],[First name]])</f>
        <v>Bryant, Josias</v>
      </c>
    </row>
    <row r="144" spans="1:33" hidden="1" x14ac:dyDescent="0.25">
      <c r="A144" t="s">
        <v>1483</v>
      </c>
      <c r="B144" t="s">
        <v>1484</v>
      </c>
      <c r="C144" t="s">
        <v>76</v>
      </c>
      <c r="E144" t="s">
        <v>9</v>
      </c>
      <c r="O144" t="s">
        <v>1485</v>
      </c>
      <c r="P144" t="s">
        <v>1486</v>
      </c>
      <c r="Q144" s="3" t="s">
        <v>1487</v>
      </c>
      <c r="R144" t="s">
        <v>504</v>
      </c>
      <c r="S144"/>
      <c r="T144"/>
      <c r="U144"/>
      <c r="Z144" s="3" t="s">
        <v>9</v>
      </c>
      <c r="AA144" s="3" t="s">
        <v>9</v>
      </c>
      <c r="AB144" s="3" t="s">
        <v>9</v>
      </c>
      <c r="AC144" s="3"/>
      <c r="AD144" s="3"/>
      <c r="AE144" s="3"/>
      <c r="AF144" s="12">
        <f>COUNTIF(Table15[[#This Row],[Catalogue of the Museum of London Antiquities 1854]:[Illustrations of Roman London 1859]],"=y")</f>
        <v>3</v>
      </c>
      <c r="AG144" s="12" t="str">
        <f>CONCATENATE(Table15[[#This Row],[Surname]],", ",Table15[[#This Row],[First name]])</f>
        <v>Brydges, Harford Jones</v>
      </c>
    </row>
    <row r="145" spans="1:33" hidden="1" x14ac:dyDescent="0.25">
      <c r="A145" t="s">
        <v>1838</v>
      </c>
      <c r="C145" t="s">
        <v>1839</v>
      </c>
      <c r="E145" t="s">
        <v>9</v>
      </c>
      <c r="O145" t="s">
        <v>1840</v>
      </c>
      <c r="P145" t="s">
        <v>16</v>
      </c>
      <c r="Q145" s="3" t="s">
        <v>16</v>
      </c>
      <c r="R145" t="s">
        <v>27</v>
      </c>
      <c r="S145"/>
      <c r="T145"/>
      <c r="U145"/>
      <c r="AB145" s="3"/>
      <c r="AC145" s="3"/>
      <c r="AD145" s="3"/>
      <c r="AE145" s="3" t="s">
        <v>9</v>
      </c>
      <c r="AF145" s="12">
        <f>COUNTIF(Table15[[#This Row],[Catalogue of the Museum of London Antiquities 1854]:[Illustrations of Roman London 1859]],"=y")</f>
        <v>1</v>
      </c>
      <c r="AG145" s="12" t="str">
        <f>CONCATENATE(Table15[[#This Row],[Surname]],", ",Table15[[#This Row],[First name]])</f>
        <v xml:space="preserve">Buccleuch, </v>
      </c>
    </row>
    <row r="146" spans="1:33" hidden="1" x14ac:dyDescent="0.25">
      <c r="A146" t="s">
        <v>162</v>
      </c>
      <c r="B146" t="s">
        <v>11</v>
      </c>
      <c r="I146" t="s">
        <v>9</v>
      </c>
      <c r="P146" t="s">
        <v>163</v>
      </c>
      <c r="Q146" s="3" t="s">
        <v>163</v>
      </c>
      <c r="R146" t="s">
        <v>34</v>
      </c>
      <c r="S146"/>
      <c r="T146"/>
      <c r="U146" t="s">
        <v>9</v>
      </c>
      <c r="AB146" s="3"/>
      <c r="AC146" s="3"/>
      <c r="AD146" s="3"/>
      <c r="AE146" s="3" t="s">
        <v>9</v>
      </c>
      <c r="AF146" s="12">
        <f>COUNTIF(Table15[[#This Row],[Catalogue of the Museum of London Antiquities 1854]:[Illustrations of Roman London 1859]],"=y")</f>
        <v>2</v>
      </c>
      <c r="AG146" s="12" t="str">
        <f>CONCATENATE(Table15[[#This Row],[Surname]],", ",Table15[[#This Row],[First name]])</f>
        <v>Buchanan, John</v>
      </c>
    </row>
    <row r="147" spans="1:33" hidden="1" x14ac:dyDescent="0.25">
      <c r="A147" t="s">
        <v>164</v>
      </c>
      <c r="B147" t="s">
        <v>842</v>
      </c>
      <c r="O147" t="s">
        <v>843</v>
      </c>
      <c r="P147" t="s">
        <v>16</v>
      </c>
      <c r="Q147" s="3" t="s">
        <v>16</v>
      </c>
      <c r="R147" t="s">
        <v>27</v>
      </c>
      <c r="S147"/>
      <c r="T147"/>
      <c r="U147"/>
      <c r="AB147" s="3"/>
      <c r="AC147" s="3" t="s">
        <v>9</v>
      </c>
      <c r="AD147" s="3"/>
      <c r="AE147" s="3"/>
      <c r="AF147" s="12">
        <f>COUNTIF(Table15[[#This Row],[Catalogue of the Museum of London Antiquities 1854]:[Illustrations of Roman London 1859]],"=y")</f>
        <v>1</v>
      </c>
      <c r="AG147" s="12" t="str">
        <f>CONCATENATE(Table15[[#This Row],[Surname]],", ",Table15[[#This Row],[First name]])</f>
        <v>Buckingham, James Silk</v>
      </c>
    </row>
    <row r="148" spans="1:33" hidden="1" x14ac:dyDescent="0.25">
      <c r="A148" t="s">
        <v>164</v>
      </c>
      <c r="B148" t="s">
        <v>165</v>
      </c>
      <c r="O148" t="s">
        <v>166</v>
      </c>
      <c r="P148" t="s">
        <v>16</v>
      </c>
      <c r="Q148" s="3" t="s">
        <v>16</v>
      </c>
      <c r="R148" t="s">
        <v>27</v>
      </c>
      <c r="S148"/>
      <c r="T148"/>
      <c r="U148" t="s">
        <v>9</v>
      </c>
      <c r="AB148" s="3"/>
      <c r="AC148" s="3"/>
      <c r="AD148" s="3"/>
      <c r="AE148" s="3"/>
      <c r="AF148" s="12">
        <f>COUNTIF(Table15[[#This Row],[Catalogue of the Museum of London Antiquities 1854]:[Illustrations of Roman London 1859]],"=y")</f>
        <v>1</v>
      </c>
      <c r="AG148" s="12" t="str">
        <f>CONCATENATE(Table15[[#This Row],[Surname]],", ",Table15[[#This Row],[First name]])</f>
        <v>Buckingham, John Silk</v>
      </c>
    </row>
    <row r="149" spans="1:33" hidden="1" x14ac:dyDescent="0.25">
      <c r="A149" t="s">
        <v>167</v>
      </c>
      <c r="C149" t="s">
        <v>85</v>
      </c>
      <c r="G149" t="s">
        <v>9</v>
      </c>
      <c r="K149" t="s">
        <v>9</v>
      </c>
      <c r="P149" t="s">
        <v>168</v>
      </c>
      <c r="Q149" s="3" t="s">
        <v>169</v>
      </c>
      <c r="R149" t="s">
        <v>27</v>
      </c>
      <c r="S149"/>
      <c r="T149"/>
      <c r="U149" t="s">
        <v>9</v>
      </c>
      <c r="AB149" s="3"/>
      <c r="AC149" s="3"/>
      <c r="AD149" s="3"/>
      <c r="AE149" s="3"/>
      <c r="AF149" s="12">
        <f>COUNTIF(Table15[[#This Row],[Catalogue of the Museum of London Antiquities 1854]:[Illustrations of Roman London 1859]],"=y")</f>
        <v>1</v>
      </c>
      <c r="AG149" s="12" t="str">
        <f>CONCATENATE(Table15[[#This Row],[Surname]],", ",Table15[[#This Row],[First name]])</f>
        <v xml:space="preserve">Buckman, </v>
      </c>
    </row>
    <row r="150" spans="1:33" hidden="1" x14ac:dyDescent="0.25">
      <c r="A150" t="s">
        <v>1841</v>
      </c>
      <c r="B150" t="s">
        <v>113</v>
      </c>
      <c r="C150" t="s">
        <v>24</v>
      </c>
      <c r="D150" t="s">
        <v>9</v>
      </c>
      <c r="O150" t="s">
        <v>1842</v>
      </c>
      <c r="P150" t="s">
        <v>1843</v>
      </c>
      <c r="Q150" s="3" t="s">
        <v>68</v>
      </c>
      <c r="R150" t="s">
        <v>27</v>
      </c>
      <c r="S150"/>
      <c r="T150"/>
      <c r="U150"/>
      <c r="AB150" s="3"/>
      <c r="AC150" s="3"/>
      <c r="AD150" s="3"/>
      <c r="AE150" s="3" t="s">
        <v>9</v>
      </c>
      <c r="AF150" s="12">
        <f>COUNTIF(Table15[[#This Row],[Catalogue of the Museum of London Antiquities 1854]:[Illustrations of Roman London 1859]],"=y")</f>
        <v>1</v>
      </c>
      <c r="AG150" s="12" t="str">
        <f>CONCATENATE(Table15[[#This Row],[Surname]],", ",Table15[[#This Row],[First name]])</f>
        <v>Bulwer, James</v>
      </c>
    </row>
    <row r="151" spans="1:33" hidden="1" x14ac:dyDescent="0.25">
      <c r="A151" t="s">
        <v>1300</v>
      </c>
      <c r="B151" t="s">
        <v>1844</v>
      </c>
      <c r="H151" t="s">
        <v>48</v>
      </c>
      <c r="K151" t="s">
        <v>9</v>
      </c>
      <c r="L151" t="s">
        <v>9</v>
      </c>
      <c r="M151" t="s">
        <v>1301</v>
      </c>
      <c r="O151" t="s">
        <v>1302</v>
      </c>
      <c r="P151" t="s">
        <v>16</v>
      </c>
      <c r="Q151" s="3" t="s">
        <v>16</v>
      </c>
      <c r="R151" t="s">
        <v>27</v>
      </c>
      <c r="S151"/>
      <c r="T151"/>
      <c r="U151"/>
      <c r="X151" s="3" t="s">
        <v>9</v>
      </c>
      <c r="Y151" s="3" t="s">
        <v>9</v>
      </c>
      <c r="Z151" s="3" t="s">
        <v>9</v>
      </c>
      <c r="AA151" s="3" t="s">
        <v>9</v>
      </c>
      <c r="AB151" s="3"/>
      <c r="AC151" s="3"/>
      <c r="AD151" s="3"/>
      <c r="AE151" s="3" t="s">
        <v>9</v>
      </c>
      <c r="AF151" s="12">
        <f>COUNTIF(Table15[[#This Row],[Catalogue of the Museum of London Antiquities 1854]:[Illustrations of Roman London 1859]],"=y")</f>
        <v>5</v>
      </c>
      <c r="AG151" s="12" t="str">
        <f>CONCATENATE(Table15[[#This Row],[Surname]],", ",Table15[[#This Row],[First name]])</f>
        <v>Bunbury, Edward H</v>
      </c>
    </row>
    <row r="152" spans="1:33" hidden="1" x14ac:dyDescent="0.25">
      <c r="A152" t="s">
        <v>170</v>
      </c>
      <c r="B152" t="s">
        <v>171</v>
      </c>
      <c r="I152" t="s">
        <v>9</v>
      </c>
      <c r="P152" t="s">
        <v>96</v>
      </c>
      <c r="Q152" s="3" t="s">
        <v>96</v>
      </c>
      <c r="R152" t="s">
        <v>95</v>
      </c>
      <c r="S152"/>
      <c r="T152"/>
      <c r="U152" t="s">
        <v>9</v>
      </c>
      <c r="AB152" s="3"/>
      <c r="AC152" s="3"/>
      <c r="AD152" s="3"/>
      <c r="AE152" s="3"/>
      <c r="AF152" s="12">
        <f>COUNTIF(Table15[[#This Row],[Catalogue of the Museum of London Antiquities 1854]:[Illustrations of Roman London 1859]],"=y")</f>
        <v>1</v>
      </c>
      <c r="AG152" s="12" t="str">
        <f>CONCATENATE(Table15[[#This Row],[Surname]],", ",Table15[[#This Row],[First name]])</f>
        <v>Bunsen, The Chevalier</v>
      </c>
    </row>
    <row r="153" spans="1:33" hidden="1" x14ac:dyDescent="0.25">
      <c r="A153" t="s">
        <v>1845</v>
      </c>
      <c r="B153" t="s">
        <v>11</v>
      </c>
      <c r="O153" t="s">
        <v>1846</v>
      </c>
      <c r="P153" t="s">
        <v>1260</v>
      </c>
      <c r="Q153" s="3" t="s">
        <v>2277</v>
      </c>
      <c r="R153" t="s">
        <v>27</v>
      </c>
      <c r="S153"/>
      <c r="T153"/>
      <c r="U153"/>
      <c r="AB153" s="3"/>
      <c r="AC153" s="3"/>
      <c r="AD153" s="3"/>
      <c r="AE153" s="3" t="s">
        <v>9</v>
      </c>
      <c r="AF153" s="12">
        <f>COUNTIF(Table15[[#This Row],[Catalogue of the Museum of London Antiquities 1854]:[Illustrations of Roman London 1859]],"=y")</f>
        <v>1</v>
      </c>
      <c r="AG153" s="12" t="str">
        <f>CONCATENATE(Table15[[#This Row],[Surname]],", ",Table15[[#This Row],[First name]])</f>
        <v>Burder, John</v>
      </c>
    </row>
    <row r="154" spans="1:33" hidden="1" x14ac:dyDescent="0.25">
      <c r="A154" t="s">
        <v>844</v>
      </c>
      <c r="B154" t="s">
        <v>845</v>
      </c>
      <c r="I154" t="s">
        <v>9</v>
      </c>
      <c r="O154" t="s">
        <v>846</v>
      </c>
      <c r="P154" t="s">
        <v>16</v>
      </c>
      <c r="Q154" s="3" t="s">
        <v>16</v>
      </c>
      <c r="R154" t="s">
        <v>27</v>
      </c>
      <c r="S154"/>
      <c r="T154"/>
      <c r="U154"/>
      <c r="V154" s="3" t="s">
        <v>9</v>
      </c>
      <c r="W154" s="3" t="s">
        <v>9</v>
      </c>
      <c r="AB154" s="3"/>
      <c r="AC154" s="3" t="s">
        <v>9</v>
      </c>
      <c r="AD154" s="3"/>
      <c r="AE154" s="3"/>
      <c r="AF154" s="12">
        <f>COUNTIF(Table15[[#This Row],[Catalogue of the Museum of London Antiquities 1854]:[Illustrations of Roman London 1859]],"=y")</f>
        <v>3</v>
      </c>
      <c r="AG154" s="12" t="str">
        <f>CONCATENATE(Table15[[#This Row],[Surname]],", ",Table15[[#This Row],[First name]])</f>
        <v>Burkitt, Alexander Horace</v>
      </c>
    </row>
    <row r="155" spans="1:33" hidden="1" x14ac:dyDescent="0.25">
      <c r="A155" t="s">
        <v>172</v>
      </c>
      <c r="B155" t="s">
        <v>173</v>
      </c>
      <c r="I155" t="s">
        <v>9</v>
      </c>
      <c r="O155" t="s">
        <v>174</v>
      </c>
      <c r="P155" t="s">
        <v>16</v>
      </c>
      <c r="Q155" s="3" t="s">
        <v>16</v>
      </c>
      <c r="R155" t="s">
        <v>27</v>
      </c>
      <c r="S155"/>
      <c r="T155"/>
      <c r="U155" t="s">
        <v>9</v>
      </c>
      <c r="AB155" s="3"/>
      <c r="AC155" s="3"/>
      <c r="AD155" s="3"/>
      <c r="AE155" s="3"/>
      <c r="AF155" s="12">
        <f>COUNTIF(Table15[[#This Row],[Catalogue of the Museum of London Antiquities 1854]:[Illustrations of Roman London 1859]],"=y")</f>
        <v>1</v>
      </c>
      <c r="AG155" s="12" t="str">
        <f>CONCATENATE(Table15[[#This Row],[Surname]],", ",Table15[[#This Row],[First name]])</f>
        <v>Burgess, Alfred</v>
      </c>
    </row>
    <row r="156" spans="1:33" hidden="1" x14ac:dyDescent="0.25">
      <c r="A156" t="s">
        <v>847</v>
      </c>
      <c r="C156" t="s">
        <v>848</v>
      </c>
      <c r="E156" t="s">
        <v>9</v>
      </c>
      <c r="O156" t="s">
        <v>849</v>
      </c>
      <c r="P156" t="s">
        <v>850</v>
      </c>
      <c r="Q156" s="3" t="s">
        <v>84</v>
      </c>
      <c r="R156" t="s">
        <v>27</v>
      </c>
      <c r="S156"/>
      <c r="T156"/>
      <c r="U156"/>
      <c r="AB156" s="3"/>
      <c r="AC156" s="3" t="s">
        <v>9</v>
      </c>
      <c r="AD156" s="3"/>
      <c r="AE156" s="3"/>
      <c r="AF156" s="12">
        <f>COUNTIF(Table15[[#This Row],[Catalogue of the Museum of London Antiquities 1854]:[Illustrations of Roman London 1859]],"=y")</f>
        <v>1</v>
      </c>
      <c r="AG156" s="12" t="str">
        <f>CONCATENATE(Table15[[#This Row],[Surname]],", ",Table15[[#This Row],[First name]])</f>
        <v xml:space="preserve">Burlington, </v>
      </c>
    </row>
    <row r="157" spans="1:33" hidden="1" x14ac:dyDescent="0.25">
      <c r="A157" t="s">
        <v>1204</v>
      </c>
      <c r="B157" t="s">
        <v>1457</v>
      </c>
      <c r="O157" t="s">
        <v>1205</v>
      </c>
      <c r="P157" t="s">
        <v>16</v>
      </c>
      <c r="Q157" s="3" t="s">
        <v>16</v>
      </c>
      <c r="R157" t="s">
        <v>27</v>
      </c>
      <c r="S157"/>
      <c r="T157"/>
      <c r="U157"/>
      <c r="V157" s="3" t="s">
        <v>9</v>
      </c>
      <c r="AB157" s="3"/>
      <c r="AC157" s="3"/>
      <c r="AD157" s="3"/>
      <c r="AE157" s="3"/>
      <c r="AF157" s="12">
        <f>COUNTIF(Table15[[#This Row],[Catalogue of the Museum of London Antiquities 1854]:[Illustrations of Roman London 1859]],"=y")</f>
        <v>1</v>
      </c>
      <c r="AG157" s="12" t="str">
        <f>CONCATENATE(Table15[[#This Row],[Surname]],", ",Table15[[#This Row],[First name]])</f>
        <v>Burn, J H</v>
      </c>
    </row>
    <row r="158" spans="1:33" hidden="1" x14ac:dyDescent="0.25">
      <c r="A158" t="s">
        <v>175</v>
      </c>
      <c r="B158" t="s">
        <v>81</v>
      </c>
      <c r="O158" t="s">
        <v>176</v>
      </c>
      <c r="P158" t="s">
        <v>16</v>
      </c>
      <c r="Q158" s="3" t="s">
        <v>16</v>
      </c>
      <c r="R158" t="s">
        <v>27</v>
      </c>
      <c r="S158"/>
      <c r="T158"/>
      <c r="U158" t="s">
        <v>9</v>
      </c>
      <c r="W158" s="3" t="s">
        <v>9</v>
      </c>
      <c r="X158" s="3" t="s">
        <v>9</v>
      </c>
      <c r="Y158" s="3" t="s">
        <v>9</v>
      </c>
      <c r="Z158" s="3" t="s">
        <v>9</v>
      </c>
      <c r="AB158" s="3"/>
      <c r="AC158" s="3"/>
      <c r="AD158" s="3"/>
      <c r="AE158" s="3"/>
      <c r="AF158" s="12">
        <f>COUNTIF(Table15[[#This Row],[Catalogue of the Museum of London Antiquities 1854]:[Illustrations of Roman London 1859]],"=y")</f>
        <v>5</v>
      </c>
      <c r="AG158" s="12" t="str">
        <f>CONCATENATE(Table15[[#This Row],[Surname]],", ",Table15[[#This Row],[First name]])</f>
        <v>Burnaby, Robert</v>
      </c>
    </row>
    <row r="159" spans="1:33" hidden="1" x14ac:dyDescent="0.25">
      <c r="A159" t="s">
        <v>177</v>
      </c>
      <c r="B159" t="s">
        <v>1848</v>
      </c>
      <c r="C159" t="s">
        <v>178</v>
      </c>
      <c r="I159" t="s">
        <v>9</v>
      </c>
      <c r="J159" t="s">
        <v>9</v>
      </c>
      <c r="O159" t="s">
        <v>1850</v>
      </c>
      <c r="P159" t="s">
        <v>179</v>
      </c>
      <c r="Q159" s="3" t="s">
        <v>185</v>
      </c>
      <c r="R159" t="s">
        <v>27</v>
      </c>
      <c r="S159"/>
      <c r="T159"/>
      <c r="U159" t="s">
        <v>9</v>
      </c>
      <c r="AB159" s="3"/>
      <c r="AC159" s="3"/>
      <c r="AD159" s="3" t="s">
        <v>9</v>
      </c>
      <c r="AE159" s="3" t="s">
        <v>9</v>
      </c>
      <c r="AF159" s="12">
        <f>COUNTIF(Table15[[#This Row],[Catalogue of the Museum of London Antiquities 1854]:[Illustrations of Roman London 1859]],"=y")</f>
        <v>3</v>
      </c>
      <c r="AG159" s="12" t="str">
        <f>CONCATENATE(Table15[[#This Row],[Surname]],", ",Table15[[#This Row],[First name]])</f>
        <v>Burney, D D</v>
      </c>
    </row>
    <row r="160" spans="1:33" hidden="1" x14ac:dyDescent="0.25">
      <c r="A160" t="s">
        <v>1847</v>
      </c>
      <c r="B160" t="s">
        <v>113</v>
      </c>
      <c r="O160" t="s">
        <v>1849</v>
      </c>
      <c r="P160" t="s">
        <v>16</v>
      </c>
      <c r="Q160" s="3" t="s">
        <v>16</v>
      </c>
      <c r="R160" t="s">
        <v>27</v>
      </c>
      <c r="S160"/>
      <c r="T160"/>
      <c r="U160"/>
      <c r="AB160" s="3"/>
      <c r="AC160" s="3"/>
      <c r="AD160" s="3"/>
      <c r="AE160" s="3" t="s">
        <v>9</v>
      </c>
      <c r="AF160" s="12">
        <f>COUNTIF(Table15[[#This Row],[Catalogue of the Museum of London Antiquities 1854]:[Illustrations of Roman London 1859]],"=y")</f>
        <v>1</v>
      </c>
      <c r="AG160" s="12" t="str">
        <f>CONCATENATE(Table15[[#This Row],[Surname]],", ",Table15[[#This Row],[First name]])</f>
        <v>Burrell, James</v>
      </c>
    </row>
    <row r="161" spans="1:33" hidden="1" x14ac:dyDescent="0.25">
      <c r="A161" t="s">
        <v>812</v>
      </c>
      <c r="B161" t="s">
        <v>813</v>
      </c>
      <c r="C161" t="s">
        <v>24</v>
      </c>
      <c r="D161" t="s">
        <v>9</v>
      </c>
      <c r="P161" t="s">
        <v>814</v>
      </c>
      <c r="Q161" s="3" t="s">
        <v>26</v>
      </c>
      <c r="R161" t="s">
        <v>27</v>
      </c>
      <c r="S161"/>
      <c r="T161"/>
      <c r="U161"/>
      <c r="AB161" s="3"/>
      <c r="AC161" s="3" t="s">
        <v>9</v>
      </c>
      <c r="AD161" s="3"/>
      <c r="AE161" s="3"/>
      <c r="AF161" s="12">
        <f>COUNTIF(Table15[[#This Row],[Catalogue of the Museum of London Antiquities 1854]:[Illustrations of Roman London 1859]],"=y")</f>
        <v>1</v>
      </c>
      <c r="AG161" s="12" t="str">
        <f>CONCATENATE(Table15[[#This Row],[Surname]],", ",Table15[[#This Row],[First name]])</f>
        <v xml:space="preserve">Burton, C J </v>
      </c>
    </row>
    <row r="162" spans="1:33" hidden="1" x14ac:dyDescent="0.25">
      <c r="A162" t="s">
        <v>180</v>
      </c>
      <c r="Q162" s="3" t="s">
        <v>128</v>
      </c>
      <c r="R162" t="s">
        <v>27</v>
      </c>
      <c r="S162"/>
      <c r="T162" t="s">
        <v>180</v>
      </c>
      <c r="U162" t="s">
        <v>9</v>
      </c>
      <c r="AB162" s="3"/>
      <c r="AC162" s="3"/>
      <c r="AD162" s="3"/>
      <c r="AE162" s="3"/>
      <c r="AF162" s="12">
        <f>COUNTIF(Table15[[#This Row],[Catalogue of the Museum of London Antiquities 1854]:[Illustrations of Roman London 1859]],"=y")</f>
        <v>1</v>
      </c>
      <c r="AG162" s="12" t="str">
        <f>CONCATENATE(Table15[[#This Row],[Surname]],", ",Table15[[#This Row],[First name]])</f>
        <v xml:space="preserve">Bury and West Suffolk Institute, </v>
      </c>
    </row>
    <row r="163" spans="1:33" hidden="1" x14ac:dyDescent="0.25">
      <c r="A163" t="s">
        <v>181</v>
      </c>
      <c r="B163" t="s">
        <v>182</v>
      </c>
      <c r="O163" t="s">
        <v>183</v>
      </c>
      <c r="P163" t="s">
        <v>184</v>
      </c>
      <c r="Q163" s="3" t="s">
        <v>185</v>
      </c>
      <c r="R163" t="s">
        <v>27</v>
      </c>
      <c r="S163"/>
      <c r="T163"/>
      <c r="U163" t="s">
        <v>9</v>
      </c>
      <c r="X163" s="3" t="s">
        <v>9</v>
      </c>
      <c r="AB163" s="3"/>
      <c r="AC163" s="3"/>
      <c r="AD163" s="3"/>
      <c r="AE163" s="3"/>
      <c r="AF163" s="12">
        <f>COUNTIF(Table15[[#This Row],[Catalogue of the Museum of London Antiquities 1854]:[Illustrations of Roman London 1859]],"=y")</f>
        <v>2</v>
      </c>
      <c r="AG163" s="12" t="str">
        <f>CONCATENATE(Table15[[#This Row],[Surname]],", ",Table15[[#This Row],[First name]])</f>
        <v>Bryant, Josias</v>
      </c>
    </row>
    <row r="164" spans="1:33" hidden="1" x14ac:dyDescent="0.25">
      <c r="A164" t="s">
        <v>1488</v>
      </c>
      <c r="B164" t="s">
        <v>1489</v>
      </c>
      <c r="I164" t="s">
        <v>9</v>
      </c>
      <c r="J164" t="s">
        <v>9</v>
      </c>
      <c r="O164" t="s">
        <v>1490</v>
      </c>
      <c r="P164" t="s">
        <v>16</v>
      </c>
      <c r="Q164" s="3" t="s">
        <v>16</v>
      </c>
      <c r="R164" t="s">
        <v>27</v>
      </c>
      <c r="S164"/>
      <c r="T164"/>
      <c r="U164"/>
      <c r="Z164" s="3" t="s">
        <v>9</v>
      </c>
      <c r="AA164" s="3" t="s">
        <v>9</v>
      </c>
      <c r="AB164" s="3"/>
      <c r="AC164" s="3"/>
      <c r="AD164" s="3"/>
      <c r="AE164" s="3" t="s">
        <v>9</v>
      </c>
      <c r="AF164" s="12">
        <f>COUNTIF(Table15[[#This Row],[Catalogue of the Museum of London Antiquities 1854]:[Illustrations of Roman London 1859]],"=y")</f>
        <v>3</v>
      </c>
      <c r="AG164" s="12" t="str">
        <f>CONCATENATE(Table15[[#This Row],[Surname]],", ",Table15[[#This Row],[First name]])</f>
        <v>Cabbell, Benjamin Bond</v>
      </c>
    </row>
    <row r="165" spans="1:33" hidden="1" x14ac:dyDescent="0.25">
      <c r="A165" t="s">
        <v>1303</v>
      </c>
      <c r="B165" t="s">
        <v>1304</v>
      </c>
      <c r="H165" t="s">
        <v>73</v>
      </c>
      <c r="O165" t="s">
        <v>1305</v>
      </c>
      <c r="P165" t="s">
        <v>937</v>
      </c>
      <c r="Q165" s="3" t="s">
        <v>2275</v>
      </c>
      <c r="R165" t="s">
        <v>27</v>
      </c>
      <c r="S165"/>
      <c r="T165"/>
      <c r="U165"/>
      <c r="X165" s="3" t="s">
        <v>9</v>
      </c>
      <c r="Y165" s="3" t="s">
        <v>9</v>
      </c>
      <c r="Z165" s="3" t="s">
        <v>9</v>
      </c>
      <c r="AB165" s="3"/>
      <c r="AC165" s="3"/>
      <c r="AD165" s="3"/>
      <c r="AE165" s="3"/>
      <c r="AF165" s="12">
        <f>COUNTIF(Table15[[#This Row],[Catalogue of the Museum of London Antiquities 1854]:[Illustrations of Roman London 1859]],"=y")</f>
        <v>3</v>
      </c>
      <c r="AG165" s="12" t="str">
        <f>CONCATENATE(Table15[[#This Row],[Surname]],", ",Table15[[#This Row],[First name]])</f>
        <v>Callaghan, P O</v>
      </c>
    </row>
    <row r="166" spans="1:33" hidden="1" x14ac:dyDescent="0.25">
      <c r="A166" t="s">
        <v>1635</v>
      </c>
      <c r="B166" t="s">
        <v>113</v>
      </c>
      <c r="C166" t="s">
        <v>24</v>
      </c>
      <c r="D166" t="s">
        <v>9</v>
      </c>
      <c r="H166" t="s">
        <v>48</v>
      </c>
      <c r="O166" t="s">
        <v>1636</v>
      </c>
      <c r="P166" t="s">
        <v>1637</v>
      </c>
      <c r="Q166" s="3" t="s">
        <v>2275</v>
      </c>
      <c r="R166" t="s">
        <v>27</v>
      </c>
      <c r="S166"/>
      <c r="T166"/>
      <c r="U166"/>
      <c r="AB166" s="3" t="s">
        <v>9</v>
      </c>
      <c r="AC166" s="3"/>
      <c r="AD166" s="3"/>
      <c r="AE166" s="3"/>
      <c r="AF166" s="12">
        <f>COUNTIF(Table15[[#This Row],[Catalogue of the Museum of London Antiquities 1854]:[Illustrations of Roman London 1859]],"=y")</f>
        <v>1</v>
      </c>
      <c r="AG166" s="12" t="str">
        <f>CONCATENATE(Table15[[#This Row],[Surname]],", ",Table15[[#This Row],[First name]])</f>
        <v>Calvert, James</v>
      </c>
    </row>
    <row r="167" spans="1:33" hidden="1" x14ac:dyDescent="0.25">
      <c r="A167" t="s">
        <v>1851</v>
      </c>
      <c r="P167" t="s">
        <v>50</v>
      </c>
      <c r="Q167" s="3" t="s">
        <v>222</v>
      </c>
      <c r="R167" t="s">
        <v>27</v>
      </c>
      <c r="S167"/>
      <c r="T167" t="s">
        <v>2281</v>
      </c>
      <c r="U167"/>
      <c r="AB167" s="3"/>
      <c r="AC167" s="3"/>
      <c r="AD167" s="3"/>
      <c r="AE167" s="3" t="s">
        <v>9</v>
      </c>
      <c r="AF167" s="12">
        <f>COUNTIF(Table15[[#This Row],[Catalogue of the Museum of London Antiquities 1854]:[Illustrations of Roman London 1859]],"=y")</f>
        <v>1</v>
      </c>
      <c r="AG167" s="12" t="str">
        <f>CONCATENATE(Table15[[#This Row],[Surname]],", ",Table15[[#This Row],[First name]])</f>
        <v xml:space="preserve">Cambridge, Free Library, </v>
      </c>
    </row>
    <row r="168" spans="1:33" hidden="1" x14ac:dyDescent="0.25">
      <c r="A168" t="s">
        <v>1306</v>
      </c>
      <c r="O168" t="s">
        <v>1307</v>
      </c>
      <c r="P168" t="s">
        <v>50</v>
      </c>
      <c r="Q168" s="3" t="s">
        <v>222</v>
      </c>
      <c r="R168" t="s">
        <v>27</v>
      </c>
      <c r="S168"/>
      <c r="T168" t="s">
        <v>1308</v>
      </c>
      <c r="U168"/>
      <c r="X168" s="3" t="s">
        <v>9</v>
      </c>
      <c r="Y168" s="3" t="s">
        <v>9</v>
      </c>
      <c r="Z168" s="3" t="s">
        <v>9</v>
      </c>
      <c r="AA168" s="3" t="s">
        <v>9</v>
      </c>
      <c r="AB168" s="3" t="s">
        <v>9</v>
      </c>
      <c r="AC168" s="3"/>
      <c r="AD168" s="3"/>
      <c r="AE168" s="3" t="s">
        <v>9</v>
      </c>
      <c r="AF168" s="12">
        <f>COUNTIF(Table15[[#This Row],[Catalogue of the Museum of London Antiquities 1854]:[Illustrations of Roman London 1859]],"=y")</f>
        <v>6</v>
      </c>
      <c r="AG168" s="12" t="str">
        <f>CONCATENATE(Table15[[#This Row],[Surname]],", ",Table15[[#This Row],[First name]])</f>
        <v xml:space="preserve">Cambridge University Library, </v>
      </c>
    </row>
    <row r="169" spans="1:33" hidden="1" x14ac:dyDescent="0.25">
      <c r="A169" t="s">
        <v>1852</v>
      </c>
      <c r="C169" t="s">
        <v>335</v>
      </c>
      <c r="O169" t="s">
        <v>1853</v>
      </c>
      <c r="P169" t="s">
        <v>1854</v>
      </c>
      <c r="Q169" s="3" t="s">
        <v>1855</v>
      </c>
      <c r="R169" t="s">
        <v>34</v>
      </c>
      <c r="S169"/>
      <c r="T169"/>
      <c r="U169"/>
      <c r="AB169" s="3"/>
      <c r="AC169" s="3"/>
      <c r="AD169" s="3"/>
      <c r="AE169" s="3" t="s">
        <v>9</v>
      </c>
      <c r="AF169" s="12">
        <f>COUNTIF(Table15[[#This Row],[Catalogue of the Museum of London Antiquities 1854]:[Illustrations of Roman London 1859]],"=y")</f>
        <v>1</v>
      </c>
      <c r="AG169" s="12" t="str">
        <f>CONCATENATE(Table15[[#This Row],[Surname]],", ",Table15[[#This Row],[First name]])</f>
        <v xml:space="preserve">Campbell, </v>
      </c>
    </row>
    <row r="170" spans="1:33" hidden="1" x14ac:dyDescent="0.25">
      <c r="A170" t="s">
        <v>186</v>
      </c>
      <c r="B170" t="s">
        <v>11</v>
      </c>
      <c r="P170" t="s">
        <v>187</v>
      </c>
      <c r="Q170" s="3" t="s">
        <v>188</v>
      </c>
      <c r="R170" t="s">
        <v>27</v>
      </c>
      <c r="S170"/>
      <c r="T170"/>
      <c r="U170" t="s">
        <v>9</v>
      </c>
      <c r="W170" s="3" t="s">
        <v>9</v>
      </c>
      <c r="AB170" s="3"/>
      <c r="AC170" s="3"/>
      <c r="AD170" s="3"/>
      <c r="AE170" s="3"/>
      <c r="AF170" s="12">
        <f>COUNTIF(Table15[[#This Row],[Catalogue of the Museum of London Antiquities 1854]:[Illustrations of Roman London 1859]],"=y")</f>
        <v>2</v>
      </c>
      <c r="AG170" s="12" t="str">
        <f>CONCATENATE(Table15[[#This Row],[Surname]],", ",Table15[[#This Row],[First name]])</f>
        <v>Carline, John</v>
      </c>
    </row>
    <row r="171" spans="1:33" hidden="1" x14ac:dyDescent="0.25">
      <c r="A171" t="s">
        <v>1206</v>
      </c>
      <c r="B171" t="s">
        <v>113</v>
      </c>
      <c r="O171" t="s">
        <v>1207</v>
      </c>
      <c r="P171" t="s">
        <v>1208</v>
      </c>
      <c r="Q171" s="3" t="s">
        <v>1209</v>
      </c>
      <c r="R171" t="s">
        <v>1210</v>
      </c>
      <c r="S171"/>
      <c r="T171"/>
      <c r="U171"/>
      <c r="V171" s="3" t="s">
        <v>9</v>
      </c>
      <c r="W171" s="3" t="s">
        <v>9</v>
      </c>
      <c r="AB171" s="3"/>
      <c r="AC171" s="3"/>
      <c r="AD171" s="3"/>
      <c r="AE171" s="3"/>
      <c r="AF171" s="12">
        <f>COUNTIF(Table15[[#This Row],[Catalogue of the Museum of London Antiquities 1854]:[Illustrations of Roman London 1859]],"=y")</f>
        <v>2</v>
      </c>
      <c r="AG171" s="12" t="str">
        <f>CONCATENATE(Table15[[#This Row],[Surname]],", ",Table15[[#This Row],[First name]])</f>
        <v>Carruthers, James</v>
      </c>
    </row>
    <row r="172" spans="1:33" hidden="1" x14ac:dyDescent="0.25">
      <c r="A172" t="s">
        <v>1856</v>
      </c>
      <c r="B172" t="s">
        <v>1857</v>
      </c>
      <c r="I172" t="s">
        <v>9</v>
      </c>
      <c r="O172" t="s">
        <v>1858</v>
      </c>
      <c r="P172" t="s">
        <v>16</v>
      </c>
      <c r="Q172" s="3" t="s">
        <v>16</v>
      </c>
      <c r="R172" t="s">
        <v>27</v>
      </c>
      <c r="S172"/>
      <c r="T172"/>
      <c r="U172"/>
      <c r="AB172" s="3"/>
      <c r="AC172" s="3"/>
      <c r="AD172" s="3"/>
      <c r="AE172" s="3" t="s">
        <v>9</v>
      </c>
      <c r="AF172" s="12">
        <f>COUNTIF(Table15[[#This Row],[Catalogue of the Museum of London Antiquities 1854]:[Illustrations of Roman London 1859]],"=y")</f>
        <v>1</v>
      </c>
      <c r="AG172" s="12" t="str">
        <f>CONCATENATE(Table15[[#This Row],[Surname]],", ",Table15[[#This Row],[First name]])</f>
        <v>Carter, William George</v>
      </c>
    </row>
    <row r="173" spans="1:33" hidden="1" x14ac:dyDescent="0.25">
      <c r="A173" t="s">
        <v>1859</v>
      </c>
      <c r="B173" t="s">
        <v>1860</v>
      </c>
      <c r="I173" t="s">
        <v>9</v>
      </c>
      <c r="O173" t="s">
        <v>1861</v>
      </c>
      <c r="P173" t="s">
        <v>16</v>
      </c>
      <c r="Q173" s="3" t="s">
        <v>16</v>
      </c>
      <c r="R173" t="s">
        <v>27</v>
      </c>
      <c r="S173"/>
      <c r="T173"/>
      <c r="U173"/>
      <c r="AB173" s="3"/>
      <c r="AC173" s="3"/>
      <c r="AD173" s="3"/>
      <c r="AE173" s="3" t="s">
        <v>9</v>
      </c>
      <c r="AF173" s="12">
        <f>COUNTIF(Table15[[#This Row],[Catalogue of the Museum of London Antiquities 1854]:[Illustrations of Roman London 1859]],"=y")</f>
        <v>1</v>
      </c>
      <c r="AG173" s="12" t="str">
        <f>CONCATENATE(Table15[[#This Row],[Surname]],", ",Table15[[#This Row],[First name]])</f>
        <v>Caton, Richard Redmond</v>
      </c>
    </row>
    <row r="174" spans="1:33" hidden="1" x14ac:dyDescent="0.25">
      <c r="A174" t="s">
        <v>189</v>
      </c>
      <c r="B174" t="s">
        <v>190</v>
      </c>
      <c r="I174" t="s">
        <v>9</v>
      </c>
      <c r="M174" t="s">
        <v>1301</v>
      </c>
      <c r="O174" t="s">
        <v>1862</v>
      </c>
      <c r="P174" t="s">
        <v>16</v>
      </c>
      <c r="Q174" s="3" t="s">
        <v>16</v>
      </c>
      <c r="R174" t="s">
        <v>27</v>
      </c>
      <c r="S174"/>
      <c r="T174"/>
      <c r="U174" t="s">
        <v>9</v>
      </c>
      <c r="V174" s="3" t="s">
        <v>9</v>
      </c>
      <c r="W174" s="3" t="s">
        <v>9</v>
      </c>
      <c r="X174" s="3" t="s">
        <v>9</v>
      </c>
      <c r="Y174" s="3" t="s">
        <v>9</v>
      </c>
      <c r="Z174" s="3" t="s">
        <v>9</v>
      </c>
      <c r="AA174" s="3" t="s">
        <v>9</v>
      </c>
      <c r="AB174" s="3" t="s">
        <v>9</v>
      </c>
      <c r="AC174" s="3" t="s">
        <v>9</v>
      </c>
      <c r="AD174" s="3"/>
      <c r="AE174" s="3"/>
      <c r="AF174" s="12">
        <f>COUNTIF(Table15[[#This Row],[Catalogue of the Museum of London Antiquities 1854]:[Illustrations of Roman London 1859]],"=y")</f>
        <v>9</v>
      </c>
      <c r="AG174" s="12" t="str">
        <f>CONCATENATE(Table15[[#This Row],[Surname]],", ",Table15[[#This Row],[First name]])</f>
        <v>Chaffers, William, Jun.</v>
      </c>
    </row>
    <row r="175" spans="1:33" hidden="1" x14ac:dyDescent="0.25">
      <c r="A175" t="s">
        <v>191</v>
      </c>
      <c r="B175" t="s">
        <v>11</v>
      </c>
      <c r="O175" t="s">
        <v>193</v>
      </c>
      <c r="P175" t="s">
        <v>194</v>
      </c>
      <c r="Q175" s="3" t="s">
        <v>1199</v>
      </c>
      <c r="R175" t="s">
        <v>34</v>
      </c>
      <c r="S175"/>
      <c r="T175"/>
      <c r="U175"/>
      <c r="Y175" s="3" t="s">
        <v>9</v>
      </c>
      <c r="Z175" s="3" t="s">
        <v>9</v>
      </c>
      <c r="AB175" s="3"/>
      <c r="AC175" s="3"/>
      <c r="AD175" s="3"/>
      <c r="AE175" s="3"/>
      <c r="AF175" s="12">
        <f>COUNTIF(Table15[[#This Row],[Catalogue of the Museum of London Antiquities 1854]:[Illustrations of Roman London 1859]],"=y")</f>
        <v>2</v>
      </c>
      <c r="AG175" s="12" t="str">
        <f>CONCATENATE(Table15[[#This Row],[Surname]],", ",Table15[[#This Row],[First name]])</f>
        <v>Chalmers, John</v>
      </c>
    </row>
    <row r="176" spans="1:33" hidden="1" x14ac:dyDescent="0.25">
      <c r="A176" t="s">
        <v>191</v>
      </c>
      <c r="B176" t="s">
        <v>192</v>
      </c>
      <c r="I176" t="s">
        <v>9</v>
      </c>
      <c r="O176" t="s">
        <v>193</v>
      </c>
      <c r="P176" t="s">
        <v>194</v>
      </c>
      <c r="Q176" s="3" t="s">
        <v>1199</v>
      </c>
      <c r="R176" t="s">
        <v>34</v>
      </c>
      <c r="S176"/>
      <c r="T176"/>
      <c r="U176" t="s">
        <v>9</v>
      </c>
      <c r="W176" s="3" t="s">
        <v>9</v>
      </c>
      <c r="X176" s="3" t="s">
        <v>9</v>
      </c>
      <c r="AB176" s="3"/>
      <c r="AC176" s="3"/>
      <c r="AD176" s="3"/>
      <c r="AE176" s="3"/>
      <c r="AF176" s="12">
        <f>COUNTIF(Table15[[#This Row],[Catalogue of the Museum of London Antiquities 1854]:[Illustrations of Roman London 1859]],"=y")</f>
        <v>3</v>
      </c>
      <c r="AG176" s="12" t="str">
        <f>CONCATENATE(Table15[[#This Row],[Surname]],", ",Table15[[#This Row],[First name]])</f>
        <v>Chalmers, Patrick</v>
      </c>
    </row>
    <row r="177" spans="1:33" hidden="1" x14ac:dyDescent="0.25">
      <c r="A177" t="s">
        <v>1863</v>
      </c>
      <c r="B177" t="s">
        <v>1864</v>
      </c>
      <c r="I177" t="s">
        <v>9</v>
      </c>
      <c r="O177" t="s">
        <v>1865</v>
      </c>
      <c r="P177" t="s">
        <v>16</v>
      </c>
      <c r="Q177" s="3" t="s">
        <v>16</v>
      </c>
      <c r="R177" t="s">
        <v>27</v>
      </c>
      <c r="S177"/>
      <c r="T177"/>
      <c r="U177"/>
      <c r="AB177" s="3"/>
      <c r="AC177" s="3"/>
      <c r="AD177" s="3"/>
      <c r="AE177" s="3" t="s">
        <v>9</v>
      </c>
      <c r="AF177" s="12">
        <f>COUNTIF(Table15[[#This Row],[Catalogue of the Museum of London Antiquities 1854]:[Illustrations of Roman London 1859]],"=y")</f>
        <v>1</v>
      </c>
      <c r="AG177" s="12" t="str">
        <f>CONCATENATE(Table15[[#This Row],[Surname]],", ",Table15[[#This Row],[First name]])</f>
        <v>Chambers, David Noble</v>
      </c>
    </row>
    <row r="178" spans="1:33" hidden="1" x14ac:dyDescent="0.25">
      <c r="A178" t="s">
        <v>195</v>
      </c>
      <c r="B178" t="s">
        <v>196</v>
      </c>
      <c r="P178" t="s">
        <v>197</v>
      </c>
      <c r="Q178" s="3" t="s">
        <v>185</v>
      </c>
      <c r="R178" t="s">
        <v>27</v>
      </c>
      <c r="S178"/>
      <c r="T178"/>
      <c r="U178" t="s">
        <v>9</v>
      </c>
      <c r="AB178" s="3"/>
      <c r="AC178" s="3"/>
      <c r="AD178" s="3"/>
      <c r="AE178" s="3"/>
      <c r="AF178" s="12">
        <f>COUNTIF(Table15[[#This Row],[Catalogue of the Museum of London Antiquities 1854]:[Illustrations of Roman London 1859]],"=y")</f>
        <v>1</v>
      </c>
      <c r="AG178" s="12" t="str">
        <f>CONCATENATE(Table15[[#This Row],[Surname]],", ",Table15[[#This Row],[First name]])</f>
        <v>Chancellor, Frederick</v>
      </c>
    </row>
    <row r="179" spans="1:33" hidden="1" x14ac:dyDescent="0.25">
      <c r="A179" t="s">
        <v>29</v>
      </c>
      <c r="B179" t="s">
        <v>11</v>
      </c>
      <c r="C179" t="s">
        <v>335</v>
      </c>
      <c r="P179" t="s">
        <v>233</v>
      </c>
      <c r="Q179" s="3" t="s">
        <v>26</v>
      </c>
      <c r="R179" t="s">
        <v>27</v>
      </c>
      <c r="S179"/>
      <c r="T179"/>
      <c r="U179"/>
      <c r="Y179" s="3" t="s">
        <v>9</v>
      </c>
      <c r="Z179" s="3" t="s">
        <v>9</v>
      </c>
      <c r="AB179" s="3"/>
      <c r="AC179" s="3"/>
      <c r="AD179" s="3"/>
      <c r="AE179" s="3"/>
      <c r="AF179" s="12">
        <f>COUNTIF(Table15[[#This Row],[Catalogue of the Museum of London Antiquities 1854]:[Illustrations of Roman London 1859]],"=y")</f>
        <v>2</v>
      </c>
      <c r="AG179" s="12" t="str">
        <f>CONCATENATE(Table15[[#This Row],[Surname]],", ",Table15[[#This Row],[First name]])</f>
        <v>Charles, John</v>
      </c>
    </row>
    <row r="180" spans="1:33" hidden="1" x14ac:dyDescent="0.25">
      <c r="A180" t="s">
        <v>29</v>
      </c>
      <c r="B180" t="s">
        <v>66</v>
      </c>
      <c r="O180" t="s">
        <v>198</v>
      </c>
      <c r="P180" t="s">
        <v>199</v>
      </c>
      <c r="Q180" s="3" t="s">
        <v>26</v>
      </c>
      <c r="R180" t="s">
        <v>27</v>
      </c>
      <c r="S180"/>
      <c r="T180"/>
      <c r="U180" t="s">
        <v>9</v>
      </c>
      <c r="V180" s="3" t="s">
        <v>9</v>
      </c>
      <c r="W180" s="3" t="s">
        <v>9</v>
      </c>
      <c r="X180" s="3" t="s">
        <v>9</v>
      </c>
      <c r="Y180" s="3" t="s">
        <v>9</v>
      </c>
      <c r="AB180" s="3"/>
      <c r="AC180" s="3" t="s">
        <v>9</v>
      </c>
      <c r="AD180" s="3"/>
      <c r="AE180" s="3"/>
      <c r="AF180" s="12">
        <f>COUNTIF(Table15[[#This Row],[Catalogue of the Museum of London Antiquities 1854]:[Illustrations of Roman London 1859]],"=y")</f>
        <v>6</v>
      </c>
      <c r="AG180" s="12" t="str">
        <f>CONCATENATE(Table15[[#This Row],[Surname]],", ",Table15[[#This Row],[First name]])</f>
        <v>Charles, Thomas</v>
      </c>
    </row>
    <row r="181" spans="1:33" hidden="1" x14ac:dyDescent="0.25">
      <c r="A181" t="s">
        <v>1261</v>
      </c>
      <c r="B181" t="s">
        <v>7</v>
      </c>
      <c r="C181" t="s">
        <v>804</v>
      </c>
      <c r="H181" t="s">
        <v>73</v>
      </c>
      <c r="M181" t="s">
        <v>2218</v>
      </c>
      <c r="P181" t="s">
        <v>12</v>
      </c>
      <c r="Q181" s="3" t="s">
        <v>2269</v>
      </c>
      <c r="R181" t="s">
        <v>27</v>
      </c>
      <c r="S181"/>
      <c r="T181"/>
      <c r="U181"/>
      <c r="W181" s="3" t="s">
        <v>9</v>
      </c>
      <c r="AB181" s="3"/>
      <c r="AC181" s="3"/>
      <c r="AD181" s="3"/>
      <c r="AE181" s="3"/>
      <c r="AF181" s="12">
        <f>COUNTIF(Table15[[#This Row],[Catalogue of the Museum of London Antiquities 1854]:[Illustrations of Roman London 1859]],"=y")</f>
        <v>1</v>
      </c>
      <c r="AG181" s="12" t="str">
        <f>CONCATENATE(Table15[[#This Row],[Surname]],", ",Table15[[#This Row],[First name]])</f>
        <v>Charlton, Edward</v>
      </c>
    </row>
    <row r="182" spans="1:33" hidden="1" x14ac:dyDescent="0.25">
      <c r="A182" t="s">
        <v>1866</v>
      </c>
      <c r="B182" t="s">
        <v>1752</v>
      </c>
      <c r="C182" t="s">
        <v>1867</v>
      </c>
      <c r="M182" t="s">
        <v>2240</v>
      </c>
      <c r="N182" t="s">
        <v>9</v>
      </c>
      <c r="P182" t="s">
        <v>1775</v>
      </c>
      <c r="Q182" s="3" t="s">
        <v>885</v>
      </c>
      <c r="R182" t="s">
        <v>211</v>
      </c>
      <c r="S182"/>
      <c r="T182" t="s">
        <v>2185</v>
      </c>
      <c r="U182"/>
      <c r="AB182" s="3"/>
      <c r="AC182" s="3"/>
      <c r="AD182" s="3"/>
      <c r="AE182" s="3" t="s">
        <v>9</v>
      </c>
      <c r="AF182" s="12">
        <f>COUNTIF(Table15[[#This Row],[Catalogue of the Museum of London Antiquities 1854]:[Illustrations of Roman London 1859]],"=y")</f>
        <v>1</v>
      </c>
      <c r="AG182" s="12" t="str">
        <f>CONCATENATE(Table15[[#This Row],[Surname]],", ",Table15[[#This Row],[First name]])</f>
        <v>Charma, A</v>
      </c>
    </row>
    <row r="183" spans="1:33" hidden="1" x14ac:dyDescent="0.25">
      <c r="A183" t="s">
        <v>1309</v>
      </c>
      <c r="P183" t="s">
        <v>150</v>
      </c>
      <c r="Q183" s="3" t="s">
        <v>2280</v>
      </c>
      <c r="R183" t="s">
        <v>27</v>
      </c>
      <c r="S183"/>
      <c r="T183" t="s">
        <v>1309</v>
      </c>
      <c r="U183"/>
      <c r="X183" s="3" t="s">
        <v>9</v>
      </c>
      <c r="Y183" s="3" t="s">
        <v>9</v>
      </c>
      <c r="AB183" s="3"/>
      <c r="AC183" s="3"/>
      <c r="AD183" s="3"/>
      <c r="AE183" s="3"/>
      <c r="AF183" s="12">
        <f>COUNTIF(Table15[[#This Row],[Catalogue of the Museum of London Antiquities 1854]:[Illustrations of Roman London 1859]],"=y")</f>
        <v>2</v>
      </c>
      <c r="AG183" s="12" t="str">
        <f>CONCATENATE(Table15[[#This Row],[Surname]],", ",Table15[[#This Row],[First name]])</f>
        <v xml:space="preserve">Chichester Library Society, </v>
      </c>
    </row>
    <row r="184" spans="1:33" hidden="1" x14ac:dyDescent="0.25">
      <c r="A184" t="s">
        <v>1491</v>
      </c>
      <c r="B184" t="s">
        <v>1492</v>
      </c>
      <c r="O184" t="s">
        <v>1548</v>
      </c>
      <c r="P184" t="s">
        <v>16</v>
      </c>
      <c r="Q184" s="3" t="s">
        <v>16</v>
      </c>
      <c r="R184" t="s">
        <v>27</v>
      </c>
      <c r="S184"/>
      <c r="T184"/>
      <c r="U184"/>
      <c r="Z184" s="3" t="s">
        <v>9</v>
      </c>
      <c r="AA184" s="3" t="s">
        <v>9</v>
      </c>
      <c r="AB184" s="3" t="s">
        <v>9</v>
      </c>
      <c r="AC184" s="3"/>
      <c r="AD184" s="3"/>
      <c r="AE184" s="3" t="s">
        <v>9</v>
      </c>
      <c r="AF184" s="12">
        <f>COUNTIF(Table15[[#This Row],[Catalogue of the Museum of London Antiquities 1854]:[Illustrations of Roman London 1859]],"=y")</f>
        <v>4</v>
      </c>
      <c r="AG184" s="12" t="str">
        <f>CONCATENATE(Table15[[#This Row],[Surname]],", ",Table15[[#This Row],[First name]])</f>
        <v>Chidley, John A</v>
      </c>
    </row>
    <row r="185" spans="1:33" hidden="1" x14ac:dyDescent="0.25">
      <c r="A185" t="s">
        <v>200</v>
      </c>
      <c r="B185" t="s">
        <v>125</v>
      </c>
      <c r="C185" t="s">
        <v>941</v>
      </c>
      <c r="D185" t="s">
        <v>9</v>
      </c>
      <c r="G185" t="s">
        <v>9</v>
      </c>
      <c r="H185" t="s">
        <v>48</v>
      </c>
      <c r="I185" t="s">
        <v>9</v>
      </c>
      <c r="J185" t="s">
        <v>9</v>
      </c>
      <c r="O185" t="s">
        <v>1868</v>
      </c>
      <c r="P185" t="s">
        <v>16</v>
      </c>
      <c r="Q185" s="3" t="s">
        <v>16</v>
      </c>
      <c r="R185" t="s">
        <v>27</v>
      </c>
      <c r="S185"/>
      <c r="T185"/>
      <c r="U185" t="s">
        <v>9</v>
      </c>
      <c r="X185" s="3" t="s">
        <v>9</v>
      </c>
      <c r="Y185" s="3" t="s">
        <v>9</v>
      </c>
      <c r="Z185" s="3" t="s">
        <v>9</v>
      </c>
      <c r="AB185" s="3"/>
      <c r="AC185" s="3"/>
      <c r="AD185" s="3"/>
      <c r="AE185" s="3"/>
      <c r="AF185" s="12">
        <f>COUNTIF(Table15[[#This Row],[Catalogue of the Museum of London Antiquities 1854]:[Illustrations of Roman London 1859]],"=y")</f>
        <v>4</v>
      </c>
      <c r="AG185" s="12" t="str">
        <f>CONCATENATE(Table15[[#This Row],[Surname]],", ",Table15[[#This Row],[First name]])</f>
        <v>Christmas, Henry</v>
      </c>
    </row>
    <row r="186" spans="1:33" hidden="1" x14ac:dyDescent="0.25">
      <c r="A186" t="s">
        <v>203</v>
      </c>
      <c r="B186" t="s">
        <v>1869</v>
      </c>
      <c r="H186" t="s">
        <v>585</v>
      </c>
      <c r="O186" t="s">
        <v>1870</v>
      </c>
      <c r="P186" t="s">
        <v>16</v>
      </c>
      <c r="Q186" s="3" t="s">
        <v>16</v>
      </c>
      <c r="R186" t="s">
        <v>27</v>
      </c>
      <c r="S186"/>
      <c r="T186"/>
      <c r="U186"/>
      <c r="AB186" s="3"/>
      <c r="AC186" s="3"/>
      <c r="AD186" s="3"/>
      <c r="AE186" s="3" t="s">
        <v>9</v>
      </c>
      <c r="AF186" s="12">
        <f>COUNTIF(Table15[[#This Row],[Catalogue of the Museum of London Antiquities 1854]:[Illustrations of Roman London 1859]],"=y")</f>
        <v>1</v>
      </c>
      <c r="AG186" s="12" t="str">
        <f>CONCATENATE(Table15[[#This Row],[Surname]],", ",Table15[[#This Row],[First name]])</f>
        <v>Clarke, Hyde</v>
      </c>
    </row>
    <row r="187" spans="1:33" hidden="1" x14ac:dyDescent="0.25">
      <c r="A187" t="s">
        <v>203</v>
      </c>
      <c r="B187" t="s">
        <v>113</v>
      </c>
      <c r="O187" t="s">
        <v>851</v>
      </c>
      <c r="P187" t="s">
        <v>753</v>
      </c>
      <c r="Q187" s="3" t="s">
        <v>128</v>
      </c>
      <c r="R187" t="s">
        <v>27</v>
      </c>
      <c r="S187"/>
      <c r="T187"/>
      <c r="U187"/>
      <c r="X187" s="3" t="s">
        <v>9</v>
      </c>
      <c r="Y187" s="3" t="s">
        <v>9</v>
      </c>
      <c r="AB187" s="3"/>
      <c r="AC187" s="3" t="s">
        <v>9</v>
      </c>
      <c r="AD187" s="3"/>
      <c r="AE187" s="3"/>
      <c r="AF187" s="12">
        <f>COUNTIF(Table15[[#This Row],[Catalogue of the Museum of London Antiquities 1854]:[Illustrations of Roman London 1859]],"=y")</f>
        <v>3</v>
      </c>
      <c r="AG187" s="12" t="str">
        <f>CONCATENATE(Table15[[#This Row],[Surname]],", ",Table15[[#This Row],[First name]])</f>
        <v>Clarke, James</v>
      </c>
    </row>
    <row r="188" spans="1:33" hidden="1" x14ac:dyDescent="0.25">
      <c r="A188" t="s">
        <v>203</v>
      </c>
      <c r="B188" t="s">
        <v>40</v>
      </c>
      <c r="O188" t="s">
        <v>204</v>
      </c>
      <c r="P188" t="s">
        <v>205</v>
      </c>
      <c r="Q188" s="3" t="s">
        <v>185</v>
      </c>
      <c r="R188" t="s">
        <v>27</v>
      </c>
      <c r="S188"/>
      <c r="T188"/>
      <c r="U188" t="s">
        <v>9</v>
      </c>
      <c r="V188" s="3" t="s">
        <v>9</v>
      </c>
      <c r="W188" s="3" t="s">
        <v>9</v>
      </c>
      <c r="X188" s="3" t="s">
        <v>9</v>
      </c>
      <c r="Y188" s="3" t="s">
        <v>9</v>
      </c>
      <c r="Z188" s="3" t="s">
        <v>9</v>
      </c>
      <c r="AA188" s="3" t="s">
        <v>9</v>
      </c>
      <c r="AB188" s="3" t="s">
        <v>9</v>
      </c>
      <c r="AC188" s="3" t="s">
        <v>9</v>
      </c>
      <c r="AD188" s="3"/>
      <c r="AE188" s="3" t="s">
        <v>9</v>
      </c>
      <c r="AF188" s="12">
        <f>COUNTIF(Table15[[#This Row],[Catalogue of the Museum of London Antiquities 1854]:[Illustrations of Roman London 1859]],"=y")</f>
        <v>10</v>
      </c>
      <c r="AG188" s="12" t="str">
        <f>CONCATENATE(Table15[[#This Row],[Surname]],", ",Table15[[#This Row],[First name]])</f>
        <v>Clarke, Joseph</v>
      </c>
    </row>
    <row r="189" spans="1:33" hidden="1" x14ac:dyDescent="0.25">
      <c r="A189" t="s">
        <v>201</v>
      </c>
      <c r="B189" t="s">
        <v>11</v>
      </c>
      <c r="C189" t="s">
        <v>202</v>
      </c>
      <c r="O189" t="s">
        <v>1871</v>
      </c>
      <c r="P189" t="s">
        <v>1872</v>
      </c>
      <c r="Q189" s="3" t="s">
        <v>2061</v>
      </c>
      <c r="R189" t="s">
        <v>27</v>
      </c>
      <c r="S189"/>
      <c r="T189"/>
      <c r="U189" t="s">
        <v>9</v>
      </c>
      <c r="W189" s="3" t="s">
        <v>9</v>
      </c>
      <c r="Y189" s="3" t="s">
        <v>9</v>
      </c>
      <c r="Z189" s="3" t="s">
        <v>9</v>
      </c>
      <c r="AA189" s="3" t="s">
        <v>9</v>
      </c>
      <c r="AB189" s="3" t="s">
        <v>9</v>
      </c>
      <c r="AC189" s="3"/>
      <c r="AD189" s="3" t="s">
        <v>9</v>
      </c>
      <c r="AE189" s="3" t="s">
        <v>9</v>
      </c>
      <c r="AF189" s="12">
        <f>COUNTIF(Table15[[#This Row],[Catalogue of the Museum of London Antiquities 1854]:[Illustrations of Roman London 1859]],"=y")</f>
        <v>8</v>
      </c>
      <c r="AG189" s="12" t="str">
        <f>CONCATENATE(Table15[[#This Row],[Surname]],", ",Table15[[#This Row],[First name]])</f>
        <v>Clayton, John</v>
      </c>
    </row>
    <row r="190" spans="1:33" hidden="1" x14ac:dyDescent="0.25">
      <c r="A190" t="s">
        <v>1638</v>
      </c>
      <c r="B190" t="s">
        <v>495</v>
      </c>
      <c r="P190" t="s">
        <v>1873</v>
      </c>
      <c r="Q190" s="3" t="s">
        <v>1874</v>
      </c>
      <c r="R190" t="s">
        <v>1875</v>
      </c>
      <c r="S190"/>
      <c r="T190"/>
      <c r="U190"/>
      <c r="AB190" s="3"/>
      <c r="AC190" s="3"/>
      <c r="AD190" s="3"/>
      <c r="AE190" s="3" t="s">
        <v>9</v>
      </c>
      <c r="AF190" s="12">
        <f>COUNTIF(Table15[[#This Row],[Catalogue of the Museum of London Antiquities 1854]:[Illustrations of Roman London 1859]],"=y")</f>
        <v>1</v>
      </c>
      <c r="AG190" s="12" t="str">
        <f>CONCATENATE(Table15[[#This Row],[Surname]],", ",Table15[[#This Row],[First name]])</f>
        <v>Coates, Andrew</v>
      </c>
    </row>
    <row r="191" spans="1:33" hidden="1" x14ac:dyDescent="0.25">
      <c r="A191" t="s">
        <v>1638</v>
      </c>
      <c r="B191" t="s">
        <v>45</v>
      </c>
      <c r="P191" t="s">
        <v>163</v>
      </c>
      <c r="Q191" s="3" t="s">
        <v>163</v>
      </c>
      <c r="R191" t="s">
        <v>34</v>
      </c>
      <c r="S191"/>
      <c r="T191"/>
      <c r="U191"/>
      <c r="AB191" s="3"/>
      <c r="AC191" s="3"/>
      <c r="AD191" s="3"/>
      <c r="AE191" s="3" t="s">
        <v>9</v>
      </c>
      <c r="AF191" s="12">
        <f>COUNTIF(Table15[[#This Row],[Catalogue of the Museum of London Antiquities 1854]:[Illustrations of Roman London 1859]],"=y")</f>
        <v>1</v>
      </c>
      <c r="AG191" s="12" t="str">
        <f>CONCATENATE(Table15[[#This Row],[Surname]],", ",Table15[[#This Row],[First name]])</f>
        <v>Coates, George</v>
      </c>
    </row>
    <row r="192" spans="1:33" hidden="1" x14ac:dyDescent="0.25">
      <c r="A192" t="s">
        <v>1638</v>
      </c>
      <c r="B192" t="s">
        <v>246</v>
      </c>
      <c r="P192" t="s">
        <v>1270</v>
      </c>
      <c r="Q192" s="3" t="s">
        <v>1271</v>
      </c>
      <c r="R192" t="s">
        <v>34</v>
      </c>
      <c r="S192"/>
      <c r="T192"/>
      <c r="U192"/>
      <c r="AB192" s="3"/>
      <c r="AC192" s="3"/>
      <c r="AD192" s="3"/>
      <c r="AE192" s="3" t="s">
        <v>9</v>
      </c>
      <c r="AF192" s="12">
        <f>COUNTIF(Table15[[#This Row],[Catalogue of the Museum of London Antiquities 1854]:[Illustrations of Roman London 1859]],"=y")</f>
        <v>1</v>
      </c>
      <c r="AG192" s="12" t="str">
        <f>CONCATENATE(Table15[[#This Row],[Surname]],", ",Table15[[#This Row],[First name]])</f>
        <v>Coates, Peter</v>
      </c>
    </row>
    <row r="193" spans="1:33" hidden="1" x14ac:dyDescent="0.25">
      <c r="A193" t="s">
        <v>1638</v>
      </c>
      <c r="B193" t="s">
        <v>1639</v>
      </c>
      <c r="C193" t="s">
        <v>24</v>
      </c>
      <c r="D193" t="s">
        <v>9</v>
      </c>
      <c r="H193" t="s">
        <v>48</v>
      </c>
      <c r="O193" t="s">
        <v>1876</v>
      </c>
      <c r="P193" t="s">
        <v>278</v>
      </c>
      <c r="Q193" s="3" t="s">
        <v>26</v>
      </c>
      <c r="R193" t="s">
        <v>27</v>
      </c>
      <c r="S193"/>
      <c r="T193"/>
      <c r="U193"/>
      <c r="AB193" s="3" t="s">
        <v>9</v>
      </c>
      <c r="AC193" s="3"/>
      <c r="AD193" s="3"/>
      <c r="AE193" s="3" t="s">
        <v>9</v>
      </c>
      <c r="AF193" s="12">
        <f>COUNTIF(Table15[[#This Row],[Catalogue of the Museum of London Antiquities 1854]:[Illustrations of Roman London 1859]],"=y")</f>
        <v>2</v>
      </c>
      <c r="AG193" s="12" t="str">
        <f>CONCATENATE(Table15[[#This Row],[Surname]],", ",Table15[[#This Row],[First name]])</f>
        <v>Coates, R P</v>
      </c>
    </row>
    <row r="194" spans="1:33" hidden="1" x14ac:dyDescent="0.25">
      <c r="A194" t="s">
        <v>1638</v>
      </c>
      <c r="B194" t="s">
        <v>66</v>
      </c>
      <c r="P194" t="s">
        <v>1270</v>
      </c>
      <c r="Q194" s="3" t="s">
        <v>1271</v>
      </c>
      <c r="R194" t="s">
        <v>34</v>
      </c>
      <c r="S194"/>
      <c r="T194"/>
      <c r="U194"/>
      <c r="AB194" s="3"/>
      <c r="AC194" s="3"/>
      <c r="AD194" s="3"/>
      <c r="AE194" s="3" t="s">
        <v>9</v>
      </c>
      <c r="AF194" s="12">
        <f>COUNTIF(Table15[[#This Row],[Catalogue of the Museum of London Antiquities 1854]:[Illustrations of Roman London 1859]],"=y")</f>
        <v>1</v>
      </c>
      <c r="AG194" s="12" t="str">
        <f>CONCATENATE(Table15[[#This Row],[Surname]],", ",Table15[[#This Row],[First name]])</f>
        <v>Coates, Thomas</v>
      </c>
    </row>
    <row r="195" spans="1:33" hidden="1" x14ac:dyDescent="0.25">
      <c r="A195" t="s">
        <v>206</v>
      </c>
      <c r="P195" t="s">
        <v>184</v>
      </c>
      <c r="Q195" s="3" t="s">
        <v>185</v>
      </c>
      <c r="R195" t="s">
        <v>27</v>
      </c>
      <c r="S195"/>
      <c r="T195" t="s">
        <v>206</v>
      </c>
      <c r="U195" t="s">
        <v>9</v>
      </c>
      <c r="X195" s="3" t="s">
        <v>9</v>
      </c>
      <c r="AB195" s="3"/>
      <c r="AC195" s="3"/>
      <c r="AD195" s="3"/>
      <c r="AE195" s="3"/>
      <c r="AF195" s="12">
        <f>COUNTIF(Table15[[#This Row],[Catalogue of the Museum of London Antiquities 1854]:[Illustrations of Roman London 1859]],"=y")</f>
        <v>2</v>
      </c>
      <c r="AG195" s="12" t="str">
        <f>CONCATENATE(Table15[[#This Row],[Surname]],", ",Table15[[#This Row],[First name]])</f>
        <v xml:space="preserve">Colchester Literary Institution, </v>
      </c>
    </row>
    <row r="196" spans="1:33" hidden="1" x14ac:dyDescent="0.25">
      <c r="A196" t="s">
        <v>852</v>
      </c>
      <c r="B196" t="s">
        <v>11</v>
      </c>
      <c r="O196" t="s">
        <v>853</v>
      </c>
      <c r="P196" t="s">
        <v>854</v>
      </c>
      <c r="Q196" s="3" t="s">
        <v>26</v>
      </c>
      <c r="R196" t="s">
        <v>27</v>
      </c>
      <c r="S196"/>
      <c r="T196"/>
      <c r="U196"/>
      <c r="AB196" s="3"/>
      <c r="AC196" s="3" t="s">
        <v>9</v>
      </c>
      <c r="AD196" s="3"/>
      <c r="AE196" s="3"/>
      <c r="AF196" s="12">
        <f>COUNTIF(Table15[[#This Row],[Catalogue of the Museum of London Antiquities 1854]:[Illustrations of Roman London 1859]],"=y")</f>
        <v>1</v>
      </c>
      <c r="AG196" s="12" t="str">
        <f>CONCATENATE(Table15[[#This Row],[Surname]],", ",Table15[[#This Row],[First name]])</f>
        <v>Cobb, John</v>
      </c>
    </row>
    <row r="197" spans="1:33" hidden="1" x14ac:dyDescent="0.25">
      <c r="A197" t="s">
        <v>852</v>
      </c>
      <c r="B197" t="s">
        <v>855</v>
      </c>
      <c r="O197" t="s">
        <v>1877</v>
      </c>
      <c r="P197" t="s">
        <v>1878</v>
      </c>
      <c r="Q197" s="3" t="s">
        <v>26</v>
      </c>
      <c r="R197" t="s">
        <v>27</v>
      </c>
      <c r="S197"/>
      <c r="T197"/>
      <c r="U197"/>
      <c r="AB197" s="3"/>
      <c r="AC197" s="3" t="s">
        <v>9</v>
      </c>
      <c r="AD197" s="3"/>
      <c r="AE197" s="3" t="s">
        <v>9</v>
      </c>
      <c r="AF197" s="12">
        <f>COUNTIF(Table15[[#This Row],[Catalogue of the Museum of London Antiquities 1854]:[Illustrations of Roman London 1859]],"=y")</f>
        <v>2</v>
      </c>
      <c r="AG197" s="12" t="str">
        <f>CONCATENATE(Table15[[#This Row],[Surname]],", ",Table15[[#This Row],[First name]])</f>
        <v>Cobb, William Wise</v>
      </c>
    </row>
    <row r="198" spans="1:33" hidden="1" x14ac:dyDescent="0.25">
      <c r="A198" t="s">
        <v>207</v>
      </c>
      <c r="B198" t="s">
        <v>208</v>
      </c>
      <c r="C198" t="s">
        <v>209</v>
      </c>
      <c r="F198" t="s">
        <v>9</v>
      </c>
      <c r="I198" t="s">
        <v>9</v>
      </c>
      <c r="P198" t="s">
        <v>210</v>
      </c>
      <c r="Q198" s="3" t="s">
        <v>1023</v>
      </c>
      <c r="R198" t="s">
        <v>211</v>
      </c>
      <c r="S198"/>
      <c r="T198"/>
      <c r="U198" t="s">
        <v>9</v>
      </c>
      <c r="AB198" s="3"/>
      <c r="AC198" s="3"/>
      <c r="AD198" s="3"/>
      <c r="AE198" s="3" t="s">
        <v>9</v>
      </c>
      <c r="AF198" s="12">
        <f>COUNTIF(Table15[[#This Row],[Catalogue of the Museum of London Antiquities 1854]:[Illustrations of Roman London 1859]],"=y")</f>
        <v>2</v>
      </c>
      <c r="AG198" s="12" t="str">
        <f>CONCATENATE(Table15[[#This Row],[Surname]],", ",Table15[[#This Row],[First name]])</f>
        <v>Cochet, The Abbe</v>
      </c>
    </row>
    <row r="199" spans="1:33" hidden="1" x14ac:dyDescent="0.25">
      <c r="A199" t="s">
        <v>1879</v>
      </c>
      <c r="B199" t="s">
        <v>1880</v>
      </c>
      <c r="C199" t="s">
        <v>1041</v>
      </c>
      <c r="O199" t="s">
        <v>1881</v>
      </c>
      <c r="P199" t="s">
        <v>16</v>
      </c>
      <c r="Q199" s="3" t="s">
        <v>16</v>
      </c>
      <c r="R199" t="s">
        <v>27</v>
      </c>
      <c r="S199"/>
      <c r="T199"/>
      <c r="U199"/>
      <c r="AB199" s="3"/>
      <c r="AC199" s="3"/>
      <c r="AD199" s="3"/>
      <c r="AE199" s="3" t="s">
        <v>9</v>
      </c>
      <c r="AF199" s="12">
        <f>COUNTIF(Table15[[#This Row],[Catalogue of the Museum of London Antiquities 1854]:[Illustrations of Roman London 1859]],"=y")</f>
        <v>1</v>
      </c>
      <c r="AG199" s="12" t="str">
        <f>CONCATENATE(Table15[[#This Row],[Surname]],", ",Table15[[#This Row],[First name]])</f>
        <v>Cocks, Thomas Somers</v>
      </c>
    </row>
    <row r="200" spans="1:33" hidden="1" x14ac:dyDescent="0.25">
      <c r="A200" t="s">
        <v>212</v>
      </c>
      <c r="B200" t="s">
        <v>213</v>
      </c>
      <c r="O200" t="s">
        <v>214</v>
      </c>
      <c r="P200" t="s">
        <v>2316</v>
      </c>
      <c r="Q200" s="3" t="s">
        <v>215</v>
      </c>
      <c r="R200" t="s">
        <v>27</v>
      </c>
      <c r="S200"/>
      <c r="T200"/>
      <c r="U200" t="s">
        <v>9</v>
      </c>
      <c r="AB200" s="3"/>
      <c r="AC200" s="3"/>
      <c r="AD200" s="3"/>
      <c r="AE200" s="3"/>
      <c r="AF200" s="12">
        <f>COUNTIF(Table15[[#This Row],[Catalogue of the Museum of London Antiquities 1854]:[Illustrations of Roman London 1859]],"=y")</f>
        <v>1</v>
      </c>
      <c r="AG200" s="12" t="str">
        <f>CONCATENATE(Table15[[#This Row],[Surname]],", ",Table15[[#This Row],[First name]])</f>
        <v>Cole, Henry Dennett</v>
      </c>
    </row>
    <row r="201" spans="1:33" hidden="1" x14ac:dyDescent="0.25">
      <c r="A201" t="s">
        <v>212</v>
      </c>
      <c r="B201" t="s">
        <v>81</v>
      </c>
      <c r="I201" t="s">
        <v>9</v>
      </c>
      <c r="O201" t="s">
        <v>1882</v>
      </c>
      <c r="P201" t="s">
        <v>2282</v>
      </c>
      <c r="Q201" s="3" t="s">
        <v>468</v>
      </c>
      <c r="R201" t="s">
        <v>27</v>
      </c>
      <c r="S201" t="s">
        <v>9</v>
      </c>
      <c r="T201"/>
      <c r="U201" t="s">
        <v>9</v>
      </c>
      <c r="AB201" s="3"/>
      <c r="AC201" s="3"/>
      <c r="AD201" s="3" t="s">
        <v>9</v>
      </c>
      <c r="AE201" s="3" t="s">
        <v>9</v>
      </c>
      <c r="AF201" s="12">
        <f>COUNTIF(Table15[[#This Row],[Catalogue of the Museum of London Antiquities 1854]:[Illustrations of Roman London 1859]],"=y")</f>
        <v>3</v>
      </c>
      <c r="AG201" s="12" t="str">
        <f>CONCATENATE(Table15[[#This Row],[Surname]],", ",Table15[[#This Row],[First name]])</f>
        <v>Cole, Robert</v>
      </c>
    </row>
    <row r="202" spans="1:33" hidden="1" x14ac:dyDescent="0.25">
      <c r="A202" t="s">
        <v>1883</v>
      </c>
      <c r="B202" t="s">
        <v>1884</v>
      </c>
      <c r="C202" t="s">
        <v>24</v>
      </c>
      <c r="D202" t="s">
        <v>9</v>
      </c>
      <c r="P202" t="s">
        <v>1416</v>
      </c>
      <c r="Q202" s="3" t="s">
        <v>310</v>
      </c>
      <c r="R202" t="s">
        <v>27</v>
      </c>
      <c r="S202"/>
      <c r="T202"/>
      <c r="U202"/>
      <c r="AB202" s="3"/>
      <c r="AC202" s="3"/>
      <c r="AD202" s="3"/>
      <c r="AE202" s="3" t="s">
        <v>9</v>
      </c>
      <c r="AF202" s="12">
        <f>COUNTIF(Table15[[#This Row],[Catalogue of the Museum of London Antiquities 1854]:[Illustrations of Roman London 1859]],"=y")</f>
        <v>1</v>
      </c>
      <c r="AG202" s="12" t="str">
        <f>CONCATENATE(Table15[[#This Row],[Surname]],", ",Table15[[#This Row],[First name]])</f>
        <v>Coleman, J N</v>
      </c>
    </row>
    <row r="203" spans="1:33" hidden="1" x14ac:dyDescent="0.25">
      <c r="A203" t="s">
        <v>856</v>
      </c>
      <c r="B203" t="s">
        <v>857</v>
      </c>
      <c r="P203" t="s">
        <v>858</v>
      </c>
      <c r="Q203" s="3" t="s">
        <v>26</v>
      </c>
      <c r="R203" t="s">
        <v>27</v>
      </c>
      <c r="S203"/>
      <c r="T203"/>
      <c r="U203"/>
      <c r="AB203" s="3"/>
      <c r="AC203" s="3" t="s">
        <v>9</v>
      </c>
      <c r="AD203" s="3"/>
      <c r="AE203" s="3"/>
      <c r="AF203" s="12">
        <f>COUNTIF(Table15[[#This Row],[Catalogue of the Museum of London Antiquities 1854]:[Illustrations of Roman London 1859]],"=y")</f>
        <v>1</v>
      </c>
      <c r="AG203" s="12" t="str">
        <f>CONCATENATE(Table15[[#This Row],[Surname]],", ",Table15[[#This Row],[First name]])</f>
        <v>Coles, William Lawrence</v>
      </c>
    </row>
    <row r="204" spans="1:33" hidden="1" x14ac:dyDescent="0.25">
      <c r="A204" t="s">
        <v>1640</v>
      </c>
      <c r="B204" t="s">
        <v>29</v>
      </c>
      <c r="C204" t="s">
        <v>24</v>
      </c>
      <c r="D204" t="s">
        <v>9</v>
      </c>
      <c r="H204" t="s">
        <v>48</v>
      </c>
      <c r="I204" t="s">
        <v>9</v>
      </c>
      <c r="P204" t="s">
        <v>1641</v>
      </c>
      <c r="Q204" s="3" t="s">
        <v>468</v>
      </c>
      <c r="R204" t="s">
        <v>27</v>
      </c>
      <c r="S204"/>
      <c r="T204"/>
      <c r="U204"/>
      <c r="AB204" s="3" t="s">
        <v>9</v>
      </c>
      <c r="AC204" s="3"/>
      <c r="AD204" s="3"/>
      <c r="AE204" s="3"/>
      <c r="AF204" s="12">
        <f>COUNTIF(Table15[[#This Row],[Catalogue of the Museum of London Antiquities 1854]:[Illustrations of Roman London 1859]],"=y")</f>
        <v>1</v>
      </c>
      <c r="AG204" s="12" t="str">
        <f>CONCATENATE(Table15[[#This Row],[Surname]],", ",Table15[[#This Row],[First name]])</f>
        <v>Collier, Charles</v>
      </c>
    </row>
    <row r="205" spans="1:33" hidden="1" x14ac:dyDescent="0.25">
      <c r="A205" t="s">
        <v>859</v>
      </c>
      <c r="B205" t="s">
        <v>860</v>
      </c>
      <c r="H205" t="s">
        <v>613</v>
      </c>
      <c r="O205" t="s">
        <v>861</v>
      </c>
      <c r="P205" t="s">
        <v>50</v>
      </c>
      <c r="Q205" s="3" t="s">
        <v>222</v>
      </c>
      <c r="R205" t="s">
        <v>27</v>
      </c>
      <c r="S205"/>
      <c r="T205"/>
      <c r="U205"/>
      <c r="V205" s="3" t="s">
        <v>9</v>
      </c>
      <c r="AB205" s="3"/>
      <c r="AC205" s="3" t="s">
        <v>9</v>
      </c>
      <c r="AD205" s="3"/>
      <c r="AE205" s="3"/>
      <c r="AF205" s="12">
        <f>COUNTIF(Table15[[#This Row],[Catalogue of the Museum of London Antiquities 1854]:[Illustrations of Roman London 1859]],"=y")</f>
        <v>2</v>
      </c>
      <c r="AG205" s="12" t="str">
        <f>CONCATENATE(Table15[[#This Row],[Surname]],", ",Table15[[#This Row],[First name]])</f>
        <v>Collings, William Thomas</v>
      </c>
    </row>
    <row r="206" spans="1:33" hidden="1" x14ac:dyDescent="0.25">
      <c r="A206" t="s">
        <v>859</v>
      </c>
      <c r="B206" t="s">
        <v>860</v>
      </c>
      <c r="C206" t="s">
        <v>24</v>
      </c>
      <c r="D206" t="s">
        <v>9</v>
      </c>
      <c r="H206" t="s">
        <v>613</v>
      </c>
      <c r="P206" t="s">
        <v>1262</v>
      </c>
      <c r="Q206" s="3" t="s">
        <v>537</v>
      </c>
      <c r="R206" t="s">
        <v>27</v>
      </c>
      <c r="S206"/>
      <c r="T206"/>
      <c r="U206"/>
      <c r="W206" s="3" t="s">
        <v>9</v>
      </c>
      <c r="AB206" s="3"/>
      <c r="AC206" s="3"/>
      <c r="AD206" s="3"/>
      <c r="AE206" s="3"/>
      <c r="AF206" s="12">
        <f>COUNTIF(Table15[[#This Row],[Catalogue of the Museum of London Antiquities 1854]:[Illustrations of Roman London 1859]],"=y")</f>
        <v>1</v>
      </c>
      <c r="AG206" s="12" t="str">
        <f>CONCATENATE(Table15[[#This Row],[Surname]],", ",Table15[[#This Row],[First name]])</f>
        <v>Collings, William Thomas</v>
      </c>
    </row>
    <row r="207" spans="1:33" hidden="1" x14ac:dyDescent="0.25">
      <c r="A207" t="s">
        <v>216</v>
      </c>
      <c r="B207" t="s">
        <v>125</v>
      </c>
      <c r="C207" t="s">
        <v>863</v>
      </c>
      <c r="D207" t="s">
        <v>9</v>
      </c>
      <c r="G207" t="s">
        <v>9</v>
      </c>
      <c r="H207" t="s">
        <v>862</v>
      </c>
      <c r="O207" t="s">
        <v>864</v>
      </c>
      <c r="P207" t="s">
        <v>59</v>
      </c>
      <c r="Q207" s="3" t="s">
        <v>489</v>
      </c>
      <c r="R207" t="s">
        <v>27</v>
      </c>
      <c r="S207"/>
      <c r="T207"/>
      <c r="U207"/>
      <c r="AB207" s="3"/>
      <c r="AC207" s="3" t="s">
        <v>9</v>
      </c>
      <c r="AD207" s="3"/>
      <c r="AE207" s="3"/>
      <c r="AF207" s="12">
        <f>COUNTIF(Table15[[#This Row],[Catalogue of the Museum of London Antiquities 1854]:[Illustrations of Roman London 1859]],"=y")</f>
        <v>1</v>
      </c>
      <c r="AG207" s="12" t="str">
        <f>CONCATENATE(Table15[[#This Row],[Surname]],", ",Table15[[#This Row],[First name]])</f>
        <v>Combs, Henry</v>
      </c>
    </row>
    <row r="208" spans="1:33" hidden="1" x14ac:dyDescent="0.25">
      <c r="A208" t="s">
        <v>216</v>
      </c>
      <c r="B208" t="s">
        <v>1211</v>
      </c>
      <c r="O208" t="s">
        <v>1549</v>
      </c>
      <c r="P208" t="s">
        <v>16</v>
      </c>
      <c r="Q208" s="3" t="s">
        <v>16</v>
      </c>
      <c r="R208" t="s">
        <v>27</v>
      </c>
      <c r="S208"/>
      <c r="T208"/>
      <c r="U208" t="s">
        <v>9</v>
      </c>
      <c r="V208" s="3" t="s">
        <v>9</v>
      </c>
      <c r="W208" s="3" t="s">
        <v>9</v>
      </c>
      <c r="X208" s="3" t="s">
        <v>9</v>
      </c>
      <c r="Y208" s="3" t="s">
        <v>9</v>
      </c>
      <c r="Z208" s="3" t="s">
        <v>9</v>
      </c>
      <c r="AA208" s="3" t="s">
        <v>9</v>
      </c>
      <c r="AB208" s="3" t="s">
        <v>9</v>
      </c>
      <c r="AC208" s="3" t="s">
        <v>9</v>
      </c>
      <c r="AD208" s="3"/>
      <c r="AE208" s="3"/>
      <c r="AF208" s="12">
        <f>COUNTIF(Table15[[#This Row],[Catalogue of the Museum of London Antiquities 1854]:[Illustrations of Roman London 1859]],"=y")</f>
        <v>9</v>
      </c>
      <c r="AG208" s="12" t="str">
        <f>CONCATENATE(Table15[[#This Row],[Surname]],", ",Table15[[#This Row],[First name]])</f>
        <v>Combs, William Addison</v>
      </c>
    </row>
    <row r="209" spans="1:33" hidden="1" x14ac:dyDescent="0.25">
      <c r="A209" t="s">
        <v>1642</v>
      </c>
      <c r="B209" t="s">
        <v>113</v>
      </c>
      <c r="I209" t="s">
        <v>9</v>
      </c>
      <c r="O209" t="s">
        <v>1643</v>
      </c>
      <c r="P209" t="s">
        <v>16</v>
      </c>
      <c r="Q209" s="3" t="s">
        <v>16</v>
      </c>
      <c r="R209" t="s">
        <v>27</v>
      </c>
      <c r="S209"/>
      <c r="T209"/>
      <c r="U209"/>
      <c r="AB209" s="3" t="s">
        <v>9</v>
      </c>
      <c r="AC209" s="3"/>
      <c r="AD209" s="3"/>
      <c r="AE209" s="3"/>
      <c r="AF209" s="12">
        <f>COUNTIF(Table15[[#This Row],[Catalogue of the Museum of London Antiquities 1854]:[Illustrations of Roman London 1859]],"=y")</f>
        <v>1</v>
      </c>
      <c r="AG209" s="12" t="str">
        <f>CONCATENATE(Table15[[#This Row],[Surname]],", ",Table15[[#This Row],[First name]])</f>
        <v>Comerford, James</v>
      </c>
    </row>
    <row r="210" spans="1:33" hidden="1" x14ac:dyDescent="0.25">
      <c r="A210" t="s">
        <v>1212</v>
      </c>
      <c r="B210" t="s">
        <v>11</v>
      </c>
      <c r="I210" t="s">
        <v>9</v>
      </c>
      <c r="P210" t="s">
        <v>755</v>
      </c>
      <c r="Q210" s="3" t="s">
        <v>26</v>
      </c>
      <c r="R210" t="s">
        <v>27</v>
      </c>
      <c r="S210"/>
      <c r="T210"/>
      <c r="U210"/>
      <c r="V210" s="3" t="s">
        <v>9</v>
      </c>
      <c r="AB210" s="3"/>
      <c r="AC210" s="3"/>
      <c r="AD210" s="3"/>
      <c r="AE210" s="3"/>
      <c r="AF210" s="12">
        <f>COUNTIF(Table15[[#This Row],[Catalogue of the Museum of London Antiquities 1854]:[Illustrations of Roman London 1859]],"=y")</f>
        <v>1</v>
      </c>
      <c r="AG210" s="12" t="str">
        <f>CONCATENATE(Table15[[#This Row],[Surname]],", ",Table15[[#This Row],[First name]])</f>
        <v>Comport, John</v>
      </c>
    </row>
    <row r="211" spans="1:33" x14ac:dyDescent="0.25">
      <c r="A211" t="s">
        <v>1213</v>
      </c>
      <c r="B211" t="s">
        <v>2283</v>
      </c>
      <c r="C211" t="s">
        <v>2190</v>
      </c>
      <c r="E211" t="s">
        <v>9</v>
      </c>
      <c r="H211" t="s">
        <v>1013</v>
      </c>
      <c r="I211" t="s">
        <v>9</v>
      </c>
      <c r="J211" t="s">
        <v>9</v>
      </c>
      <c r="M211" t="s">
        <v>2241</v>
      </c>
      <c r="O211" t="s">
        <v>2284</v>
      </c>
      <c r="P211" t="s">
        <v>2285</v>
      </c>
      <c r="Q211" s="3" t="s">
        <v>3252</v>
      </c>
      <c r="R211" t="s">
        <v>27</v>
      </c>
      <c r="S211" t="s">
        <v>9</v>
      </c>
      <c r="T211"/>
      <c r="U211" t="s">
        <v>9</v>
      </c>
      <c r="V211" s="3" t="s">
        <v>9</v>
      </c>
      <c r="W211" s="3" t="s">
        <v>9</v>
      </c>
      <c r="X211" s="3" t="s">
        <v>9</v>
      </c>
      <c r="Y211" s="3" t="s">
        <v>9</v>
      </c>
      <c r="Z211" s="3" t="s">
        <v>9</v>
      </c>
      <c r="AA211" s="3" t="s">
        <v>9</v>
      </c>
      <c r="AB211" s="3"/>
      <c r="AC211" s="3" t="s">
        <v>9</v>
      </c>
      <c r="AD211" s="3" t="s">
        <v>9</v>
      </c>
      <c r="AE211" s="3" t="s">
        <v>9</v>
      </c>
      <c r="AF211" s="12">
        <f>COUNTIF(Table15[[#This Row],[Catalogue of the Museum of London Antiquities 1854]:[Illustrations of Roman London 1859]],"=y")</f>
        <v>10</v>
      </c>
      <c r="AG211" s="12" t="str">
        <f>CONCATENATE(Table15[[#This Row],[Surname]],", ",Table15[[#This Row],[First name]])</f>
        <v>Conyngham, Albert Denison</v>
      </c>
    </row>
    <row r="212" spans="1:33" hidden="1" x14ac:dyDescent="0.25">
      <c r="A212" t="s">
        <v>217</v>
      </c>
      <c r="B212" t="s">
        <v>113</v>
      </c>
      <c r="O212" t="s">
        <v>218</v>
      </c>
      <c r="P212" t="s">
        <v>219</v>
      </c>
      <c r="Q212" s="3" t="s">
        <v>2286</v>
      </c>
      <c r="R212" t="s">
        <v>27</v>
      </c>
      <c r="S212"/>
      <c r="T212"/>
      <c r="U212" t="s">
        <v>9</v>
      </c>
      <c r="AB212" s="3"/>
      <c r="AC212" s="3"/>
      <c r="AD212" s="3"/>
      <c r="AE212" s="3"/>
      <c r="AF212" s="12">
        <f>COUNTIF(Table15[[#This Row],[Catalogue of the Museum of London Antiquities 1854]:[Illustrations of Roman London 1859]],"=y")</f>
        <v>1</v>
      </c>
      <c r="AG212" s="12" t="str">
        <f>CONCATENATE(Table15[[#This Row],[Surname]],", ",Table15[[#This Row],[First name]])</f>
        <v>Cook, James</v>
      </c>
    </row>
    <row r="213" spans="1:33" hidden="1" x14ac:dyDescent="0.25">
      <c r="A213" t="s">
        <v>217</v>
      </c>
      <c r="B213" t="s">
        <v>81</v>
      </c>
      <c r="O213" t="s">
        <v>865</v>
      </c>
      <c r="P213" t="s">
        <v>866</v>
      </c>
      <c r="Q213" s="3" t="s">
        <v>2271</v>
      </c>
      <c r="R213" t="s">
        <v>27</v>
      </c>
      <c r="S213"/>
      <c r="T213"/>
      <c r="U213" t="s">
        <v>9</v>
      </c>
      <c r="AB213" s="3"/>
      <c r="AC213" s="3" t="s">
        <v>9</v>
      </c>
      <c r="AD213" s="3"/>
      <c r="AE213" s="3"/>
      <c r="AF213" s="12">
        <f>COUNTIF(Table15[[#This Row],[Catalogue of the Museum of London Antiquities 1854]:[Illustrations of Roman London 1859]],"=y")</f>
        <v>2</v>
      </c>
      <c r="AG213" s="12" t="str">
        <f>CONCATENATE(Table15[[#This Row],[Surname]],", ",Table15[[#This Row],[First name]])</f>
        <v>Cook, Robert</v>
      </c>
    </row>
    <row r="214" spans="1:33" hidden="1" x14ac:dyDescent="0.25">
      <c r="A214" t="s">
        <v>220</v>
      </c>
      <c r="B214" t="s">
        <v>221</v>
      </c>
      <c r="C214" t="s">
        <v>202</v>
      </c>
      <c r="I214" t="s">
        <v>9</v>
      </c>
      <c r="P214" t="s">
        <v>50</v>
      </c>
      <c r="Q214" s="3" t="s">
        <v>222</v>
      </c>
      <c r="R214" t="s">
        <v>27</v>
      </c>
      <c r="S214"/>
      <c r="T214"/>
      <c r="U214" t="s">
        <v>9</v>
      </c>
      <c r="AB214" s="3"/>
      <c r="AC214" s="3"/>
      <c r="AD214" s="3"/>
      <c r="AE214" s="3" t="s">
        <v>9</v>
      </c>
      <c r="AF214" s="12">
        <f>COUNTIF(Table15[[#This Row],[Catalogue of the Museum of London Antiquities 1854]:[Illustrations of Roman London 1859]],"=y")</f>
        <v>2</v>
      </c>
      <c r="AG214" s="12" t="str">
        <f>CONCATENATE(Table15[[#This Row],[Surname]],", ",Table15[[#This Row],[First name]])</f>
        <v>Cooper, Charles Henry</v>
      </c>
    </row>
    <row r="215" spans="1:33" hidden="1" x14ac:dyDescent="0.25">
      <c r="A215" t="s">
        <v>220</v>
      </c>
      <c r="B215" t="s">
        <v>1739</v>
      </c>
      <c r="H215" t="s">
        <v>48</v>
      </c>
      <c r="O215" t="s">
        <v>1740</v>
      </c>
      <c r="P215" t="s">
        <v>278</v>
      </c>
      <c r="Q215" s="3" t="s">
        <v>26</v>
      </c>
      <c r="R215" t="s">
        <v>27</v>
      </c>
      <c r="S215"/>
      <c r="T215"/>
      <c r="U215"/>
      <c r="AB215" s="3"/>
      <c r="AC215" s="3"/>
      <c r="AD215" s="3" t="s">
        <v>9</v>
      </c>
      <c r="AE215" s="3"/>
      <c r="AF215" s="12">
        <f>COUNTIF(Table15[[#This Row],[Catalogue of the Museum of London Antiquities 1854]:[Illustrations of Roman London 1859]],"=y")</f>
        <v>1</v>
      </c>
      <c r="AG215" s="12" t="str">
        <f>CONCATENATE(Table15[[#This Row],[Surname]],", ",Table15[[#This Row],[First name]])</f>
        <v>Cooper, George Miles</v>
      </c>
    </row>
    <row r="216" spans="1:33" hidden="1" x14ac:dyDescent="0.25">
      <c r="A216" t="s">
        <v>220</v>
      </c>
      <c r="B216" t="s">
        <v>223</v>
      </c>
      <c r="O216" t="s">
        <v>1885</v>
      </c>
      <c r="P216" t="s">
        <v>1026</v>
      </c>
      <c r="Q216" s="3" t="s">
        <v>2275</v>
      </c>
      <c r="R216" t="s">
        <v>27</v>
      </c>
      <c r="S216"/>
      <c r="T216"/>
      <c r="U216" t="s">
        <v>9</v>
      </c>
      <c r="AB216" s="3"/>
      <c r="AC216" s="3"/>
      <c r="AD216" s="3"/>
      <c r="AE216" s="3" t="s">
        <v>9</v>
      </c>
      <c r="AF216" s="12">
        <f>COUNTIF(Table15[[#This Row],[Catalogue of the Museum of London Antiquities 1854]:[Illustrations of Roman London 1859]],"=y")</f>
        <v>2</v>
      </c>
      <c r="AG216" s="12" t="str">
        <f>CONCATENATE(Table15[[#This Row],[Surname]],", ",Table15[[#This Row],[First name]])</f>
        <v>Cooper, Joseph Sidney</v>
      </c>
    </row>
    <row r="217" spans="1:33" hidden="1" x14ac:dyDescent="0.25">
      <c r="A217" t="s">
        <v>224</v>
      </c>
      <c r="B217" t="s">
        <v>867</v>
      </c>
      <c r="O217" t="s">
        <v>868</v>
      </c>
      <c r="P217" t="s">
        <v>16</v>
      </c>
      <c r="Q217" s="3" t="s">
        <v>16</v>
      </c>
      <c r="R217" t="s">
        <v>27</v>
      </c>
      <c r="S217"/>
      <c r="T217"/>
      <c r="U217"/>
      <c r="AB217" s="3"/>
      <c r="AC217" s="3" t="s">
        <v>9</v>
      </c>
      <c r="AD217" s="3"/>
      <c r="AE217" s="3"/>
      <c r="AF217" s="12">
        <f>COUNTIF(Table15[[#This Row],[Catalogue of the Museum of London Antiquities 1854]:[Illustrations of Roman London 1859]],"=y")</f>
        <v>1</v>
      </c>
      <c r="AG217" s="12" t="str">
        <f>CONCATENATE(Table15[[#This Row],[Surname]],", ",Table15[[#This Row],[First name]])</f>
        <v>Corner, Charles Calvert</v>
      </c>
    </row>
    <row r="218" spans="1:33" hidden="1" x14ac:dyDescent="0.25">
      <c r="A218" s="3" t="s">
        <v>224</v>
      </c>
      <c r="B218" s="3" t="s">
        <v>225</v>
      </c>
      <c r="C218" s="3"/>
      <c r="D218" s="3"/>
      <c r="E218" s="3"/>
      <c r="F218" s="3"/>
      <c r="G218" s="3"/>
      <c r="H218" s="3"/>
      <c r="I218" s="3" t="s">
        <v>9</v>
      </c>
      <c r="J218" s="3"/>
      <c r="K218" s="3"/>
      <c r="L218" s="3" t="s">
        <v>9</v>
      </c>
      <c r="M218" s="3" t="s">
        <v>1301</v>
      </c>
      <c r="N218" s="3"/>
      <c r="O218" s="3" t="s">
        <v>1431</v>
      </c>
      <c r="P218" s="3" t="s">
        <v>226</v>
      </c>
      <c r="Q218" s="3" t="s">
        <v>26</v>
      </c>
      <c r="R218" s="3" t="s">
        <v>27</v>
      </c>
      <c r="S218" s="3" t="s">
        <v>9</v>
      </c>
      <c r="U218" s="3" t="s">
        <v>9</v>
      </c>
      <c r="V218" s="3" t="s">
        <v>9</v>
      </c>
      <c r="W218" s="3" t="s">
        <v>9</v>
      </c>
      <c r="X218" s="3" t="s">
        <v>9</v>
      </c>
      <c r="Y218" s="3" t="s">
        <v>9</v>
      </c>
      <c r="Z218" s="3" t="s">
        <v>9</v>
      </c>
      <c r="AA218" s="3" t="s">
        <v>9</v>
      </c>
      <c r="AB218" s="3"/>
      <c r="AC218" s="3" t="s">
        <v>9</v>
      </c>
      <c r="AD218" s="3" t="s">
        <v>9</v>
      </c>
      <c r="AE218" s="3" t="s">
        <v>9</v>
      </c>
      <c r="AF218" s="12">
        <f>COUNTIF(Table15[[#This Row],[Catalogue of the Museum of London Antiquities 1854]:[Illustrations of Roman London 1859]],"=y")</f>
        <v>10</v>
      </c>
      <c r="AG218" s="12" t="str">
        <f>CONCATENATE(Table15[[#This Row],[Surname]],", ",Table15[[#This Row],[First name]])</f>
        <v>Corner, George Richard</v>
      </c>
    </row>
    <row r="219" spans="1:33" hidden="1" x14ac:dyDescent="0.25">
      <c r="A219" t="s">
        <v>227</v>
      </c>
      <c r="B219" t="s">
        <v>228</v>
      </c>
      <c r="I219" t="s">
        <v>9</v>
      </c>
      <c r="J219" t="s">
        <v>9</v>
      </c>
      <c r="O219" t="s">
        <v>229</v>
      </c>
      <c r="Q219" s="3" t="s">
        <v>230</v>
      </c>
      <c r="R219" t="s">
        <v>27</v>
      </c>
      <c r="S219"/>
      <c r="T219"/>
      <c r="U219" t="s">
        <v>9</v>
      </c>
      <c r="AB219" s="3"/>
      <c r="AC219" s="3" t="s">
        <v>9</v>
      </c>
      <c r="AD219" s="3"/>
      <c r="AE219" s="3"/>
      <c r="AF219" s="12">
        <f>COUNTIF(Table15[[#This Row],[Catalogue of the Museum of London Antiquities 1854]:[Illustrations of Roman London 1859]],"=y")</f>
        <v>2</v>
      </c>
      <c r="AG219" s="12" t="str">
        <f>CONCATENATE(Table15[[#This Row],[Surname]],", ",Table15[[#This Row],[First name]])</f>
        <v>Corney, Bolton</v>
      </c>
    </row>
    <row r="220" spans="1:33" hidden="1" x14ac:dyDescent="0.25">
      <c r="A220" t="s">
        <v>1886</v>
      </c>
      <c r="B220" t="s">
        <v>1887</v>
      </c>
      <c r="C220" t="s">
        <v>24</v>
      </c>
      <c r="D220" t="s">
        <v>9</v>
      </c>
      <c r="H220" t="s">
        <v>48</v>
      </c>
      <c r="O220" t="s">
        <v>1888</v>
      </c>
      <c r="P220" t="s">
        <v>16</v>
      </c>
      <c r="Q220" s="3" t="s">
        <v>16</v>
      </c>
      <c r="R220" t="s">
        <v>27</v>
      </c>
      <c r="S220"/>
      <c r="T220"/>
      <c r="U220"/>
      <c r="AB220" s="3"/>
      <c r="AC220" s="3"/>
      <c r="AD220" s="3"/>
      <c r="AE220" s="3" t="s">
        <v>9</v>
      </c>
      <c r="AF220" s="12">
        <f>COUNTIF(Table15[[#This Row],[Catalogue of the Museum of London Antiquities 1854]:[Illustrations of Roman London 1859]],"=y")</f>
        <v>1</v>
      </c>
      <c r="AG220" s="12" t="str">
        <f>CONCATENATE(Table15[[#This Row],[Surname]],", ",Table15[[#This Row],[First name]])</f>
        <v>Cornthwaite, Tullie</v>
      </c>
    </row>
    <row r="221" spans="1:33" hidden="1" x14ac:dyDescent="0.25">
      <c r="A221" t="s">
        <v>869</v>
      </c>
      <c r="B221" t="s">
        <v>29</v>
      </c>
      <c r="O221" t="s">
        <v>870</v>
      </c>
      <c r="P221" t="s">
        <v>16</v>
      </c>
      <c r="Q221" s="3" t="s">
        <v>16</v>
      </c>
      <c r="R221" t="s">
        <v>27</v>
      </c>
      <c r="S221"/>
      <c r="T221"/>
      <c r="U221"/>
      <c r="AB221" s="3"/>
      <c r="AC221" s="3" t="s">
        <v>9</v>
      </c>
      <c r="AD221" s="3"/>
      <c r="AE221" s="3"/>
      <c r="AF221" s="12">
        <f>COUNTIF(Table15[[#This Row],[Catalogue of the Museum of London Antiquities 1854]:[Illustrations of Roman London 1859]],"=y")</f>
        <v>1</v>
      </c>
      <c r="AG221" s="12" t="str">
        <f>CONCATENATE(Table15[[#This Row],[Surname]],", ",Table15[[#This Row],[First name]])</f>
        <v>Cornwell, Charles</v>
      </c>
    </row>
    <row r="222" spans="1:33" hidden="1" x14ac:dyDescent="0.25">
      <c r="A222" t="s">
        <v>1673</v>
      </c>
      <c r="P222" t="s">
        <v>149</v>
      </c>
      <c r="Q222" s="3" t="s">
        <v>1020</v>
      </c>
      <c r="R222" t="s">
        <v>27</v>
      </c>
      <c r="S222"/>
      <c r="T222" t="s">
        <v>1673</v>
      </c>
      <c r="U222"/>
      <c r="AB222" s="3" t="s">
        <v>9</v>
      </c>
      <c r="AC222" s="3"/>
      <c r="AD222" s="3"/>
      <c r="AE222" s="3"/>
      <c r="AF222" s="12">
        <f>COUNTIF(Table15[[#This Row],[Catalogue of the Museum of London Antiquities 1854]:[Illustrations of Roman London 1859]],"=y")</f>
        <v>1</v>
      </c>
      <c r="AG222" s="12" t="str">
        <f>CONCATENATE(Table15[[#This Row],[Surname]],", ",Table15[[#This Row],[First name]])</f>
        <v xml:space="preserve">Corporation of Liverpool, </v>
      </c>
    </row>
    <row r="223" spans="1:33" hidden="1" x14ac:dyDescent="0.25">
      <c r="A223" t="s">
        <v>1493</v>
      </c>
      <c r="B223" t="s">
        <v>125</v>
      </c>
      <c r="O223" t="s">
        <v>1494</v>
      </c>
      <c r="P223" t="s">
        <v>1494</v>
      </c>
      <c r="Q223" s="3" t="s">
        <v>26</v>
      </c>
      <c r="R223" t="s">
        <v>27</v>
      </c>
      <c r="S223"/>
      <c r="T223"/>
      <c r="U223"/>
      <c r="Z223" s="3" t="s">
        <v>9</v>
      </c>
      <c r="AA223" s="3" t="s">
        <v>9</v>
      </c>
      <c r="AB223" s="3"/>
      <c r="AC223" s="3"/>
      <c r="AD223" s="3"/>
      <c r="AE223" s="3"/>
      <c r="AF223" s="12">
        <f>COUNTIF(Table15[[#This Row],[Catalogue of the Museum of London Antiquities 1854]:[Illustrations of Roman London 1859]],"=y")</f>
        <v>2</v>
      </c>
      <c r="AG223" s="12" t="str">
        <f>CONCATENATE(Table15[[#This Row],[Surname]],", ",Table15[[#This Row],[First name]])</f>
        <v>Coulter, Henry</v>
      </c>
    </row>
    <row r="224" spans="1:33" hidden="1" x14ac:dyDescent="0.25">
      <c r="A224" t="s">
        <v>1889</v>
      </c>
      <c r="B224" t="s">
        <v>1890</v>
      </c>
      <c r="C224" t="s">
        <v>1891</v>
      </c>
      <c r="M224" t="s">
        <v>2215</v>
      </c>
      <c r="P224" t="s">
        <v>1260</v>
      </c>
      <c r="Q224" s="3" t="s">
        <v>2277</v>
      </c>
      <c r="R224" t="s">
        <v>27</v>
      </c>
      <c r="S224"/>
      <c r="T224"/>
      <c r="U224"/>
      <c r="AB224" s="3"/>
      <c r="AC224" s="3"/>
      <c r="AD224" s="3"/>
      <c r="AE224" s="3" t="s">
        <v>9</v>
      </c>
      <c r="AF224" s="12">
        <f>COUNTIF(Table15[[#This Row],[Catalogue of the Museum of London Antiquities 1854]:[Illustrations of Roman London 1859]],"=y")</f>
        <v>1</v>
      </c>
      <c r="AG224" s="12" t="str">
        <f>CONCATENATE(Table15[[#This Row],[Surname]],", ",Table15[[#This Row],[First name]])</f>
        <v>Coulthart, John Ross</v>
      </c>
    </row>
    <row r="225" spans="1:33" hidden="1" x14ac:dyDescent="0.25">
      <c r="A225" t="s">
        <v>871</v>
      </c>
      <c r="B225" t="s">
        <v>45</v>
      </c>
      <c r="O225" t="s">
        <v>872</v>
      </c>
      <c r="P225" t="s">
        <v>16</v>
      </c>
      <c r="Q225" s="3" t="s">
        <v>16</v>
      </c>
      <c r="R225" t="s">
        <v>27</v>
      </c>
      <c r="S225"/>
      <c r="T225"/>
      <c r="U225"/>
      <c r="AB225" s="3"/>
      <c r="AC225" s="3" t="s">
        <v>9</v>
      </c>
      <c r="AD225" s="3"/>
      <c r="AE225" s="3"/>
      <c r="AF225" s="12">
        <f>COUNTIF(Table15[[#This Row],[Catalogue of the Museum of London Antiquities 1854]:[Illustrations of Roman London 1859]],"=y")</f>
        <v>1</v>
      </c>
      <c r="AG225" s="12" t="str">
        <f>CONCATENATE(Table15[[#This Row],[Surname]],", ",Table15[[#This Row],[First name]])</f>
        <v>Cowburn, George</v>
      </c>
    </row>
    <row r="226" spans="1:33" hidden="1" x14ac:dyDescent="0.25">
      <c r="A226" t="s">
        <v>231</v>
      </c>
      <c r="B226" t="s">
        <v>1215</v>
      </c>
      <c r="O226" t="s">
        <v>1216</v>
      </c>
      <c r="P226" t="s">
        <v>16</v>
      </c>
      <c r="Q226" s="3" t="s">
        <v>16</v>
      </c>
      <c r="R226" t="s">
        <v>27</v>
      </c>
      <c r="S226"/>
      <c r="T226"/>
      <c r="U226"/>
      <c r="V226" s="3" t="s">
        <v>9</v>
      </c>
      <c r="W226" s="3" t="s">
        <v>9</v>
      </c>
      <c r="AB226" s="3"/>
      <c r="AC226" s="3"/>
      <c r="AD226" s="3"/>
      <c r="AE226" s="3"/>
      <c r="AF226" s="12">
        <f>COUNTIF(Table15[[#This Row],[Catalogue of the Museum of London Antiquities 1854]:[Illustrations of Roman London 1859]],"=y")</f>
        <v>2</v>
      </c>
      <c r="AG226" s="12" t="str">
        <f>CONCATENATE(Table15[[#This Row],[Surname]],", ",Table15[[#This Row],[First name]])</f>
        <v>Crafter, Jeremiah</v>
      </c>
    </row>
    <row r="227" spans="1:33" hidden="1" x14ac:dyDescent="0.25">
      <c r="A227" t="s">
        <v>231</v>
      </c>
      <c r="B227" t="s">
        <v>72</v>
      </c>
      <c r="O227" t="s">
        <v>232</v>
      </c>
      <c r="P227" t="s">
        <v>233</v>
      </c>
      <c r="Q227" s="3" t="s">
        <v>26</v>
      </c>
      <c r="R227" t="s">
        <v>27</v>
      </c>
      <c r="S227"/>
      <c r="T227"/>
      <c r="U227" t="s">
        <v>9</v>
      </c>
      <c r="V227" s="3" t="s">
        <v>9</v>
      </c>
      <c r="W227" s="3" t="s">
        <v>9</v>
      </c>
      <c r="X227" s="3" t="s">
        <v>9</v>
      </c>
      <c r="Y227" s="3" t="s">
        <v>9</v>
      </c>
      <c r="Z227" s="3" t="s">
        <v>9</v>
      </c>
      <c r="AA227" s="3" t="s">
        <v>9</v>
      </c>
      <c r="AB227" s="3"/>
      <c r="AC227" s="3" t="s">
        <v>9</v>
      </c>
      <c r="AD227" s="3" t="s">
        <v>9</v>
      </c>
      <c r="AE227" s="3"/>
      <c r="AF227" s="12">
        <f>COUNTIF(Table15[[#This Row],[Catalogue of the Museum of London Antiquities 1854]:[Illustrations of Roman London 1859]],"=y")</f>
        <v>9</v>
      </c>
      <c r="AG227" s="12" t="str">
        <f>CONCATENATE(Table15[[#This Row],[Surname]],", ",Table15[[#This Row],[First name]])</f>
        <v>Crafter, William</v>
      </c>
    </row>
    <row r="228" spans="1:33" hidden="1" x14ac:dyDescent="0.25">
      <c r="A228" t="s">
        <v>1892</v>
      </c>
      <c r="B228" t="s">
        <v>1893</v>
      </c>
      <c r="O228" t="s">
        <v>1894</v>
      </c>
      <c r="P228" t="s">
        <v>33</v>
      </c>
      <c r="Q228" s="3" t="s">
        <v>934</v>
      </c>
      <c r="R228" t="s">
        <v>34</v>
      </c>
      <c r="S228"/>
      <c r="T228"/>
      <c r="U228"/>
      <c r="AB228" s="3"/>
      <c r="AC228" s="3"/>
      <c r="AD228" s="3"/>
      <c r="AE228" s="3" t="s">
        <v>9</v>
      </c>
      <c r="AF228" s="12">
        <f>COUNTIF(Table15[[#This Row],[Catalogue of the Museum of London Antiquities 1854]:[Illustrations of Roman London 1859]],"=y")</f>
        <v>1</v>
      </c>
      <c r="AG228" s="12" t="str">
        <f>CONCATENATE(Table15[[#This Row],[Surname]],", ",Table15[[#This Row],[First name]])</f>
        <v>Craig, James Gibson</v>
      </c>
    </row>
    <row r="229" spans="1:33" hidden="1" x14ac:dyDescent="0.25">
      <c r="A229" t="s">
        <v>234</v>
      </c>
      <c r="B229" t="s">
        <v>7</v>
      </c>
      <c r="P229" t="s">
        <v>235</v>
      </c>
      <c r="Q229" s="3" t="s">
        <v>26</v>
      </c>
      <c r="R229" t="s">
        <v>27</v>
      </c>
      <c r="S229"/>
      <c r="T229"/>
      <c r="U229" t="s">
        <v>9</v>
      </c>
      <c r="V229" s="3" t="s">
        <v>9</v>
      </c>
      <c r="AB229" s="3"/>
      <c r="AC229" s="3"/>
      <c r="AD229" s="3"/>
      <c r="AE229" s="3"/>
      <c r="AF229" s="12">
        <f>COUNTIF(Table15[[#This Row],[Catalogue of the Museum of London Antiquities 1854]:[Illustrations of Roman London 1859]],"=y")</f>
        <v>2</v>
      </c>
      <c r="AG229" s="12" t="str">
        <f>CONCATENATE(Table15[[#This Row],[Surname]],", ",Table15[[#This Row],[First name]])</f>
        <v>Cresy, Edward</v>
      </c>
    </row>
    <row r="230" spans="1:33" hidden="1" x14ac:dyDescent="0.25">
      <c r="A230" t="s">
        <v>236</v>
      </c>
      <c r="B230" t="s">
        <v>1644</v>
      </c>
      <c r="I230" t="s">
        <v>9</v>
      </c>
      <c r="O230" t="s">
        <v>1495</v>
      </c>
      <c r="P230" t="s">
        <v>16</v>
      </c>
      <c r="Q230" s="3" t="s">
        <v>269</v>
      </c>
      <c r="R230" t="s">
        <v>27</v>
      </c>
      <c r="S230"/>
      <c r="T230"/>
      <c r="U230"/>
      <c r="Y230" s="3" t="s">
        <v>9</v>
      </c>
      <c r="Z230" s="3" t="s">
        <v>9</v>
      </c>
      <c r="AA230" s="3" t="s">
        <v>9</v>
      </c>
      <c r="AB230" s="3" t="s">
        <v>9</v>
      </c>
      <c r="AC230" s="3"/>
      <c r="AD230" s="3"/>
      <c r="AE230" s="3"/>
      <c r="AF230" s="12">
        <f>COUNTIF(Table15[[#This Row],[Catalogue of the Museum of London Antiquities 1854]:[Illustrations of Roman London 1859]],"=y")</f>
        <v>4</v>
      </c>
      <c r="AG230" s="12" t="str">
        <f>CONCATENATE(Table15[[#This Row],[Surname]],", ",Table15[[#This Row],[First name]])</f>
        <v>Croker, T F Dillon</v>
      </c>
    </row>
    <row r="231" spans="1:33" x14ac:dyDescent="0.25">
      <c r="A231" t="s">
        <v>236</v>
      </c>
      <c r="B231" t="s">
        <v>1263</v>
      </c>
      <c r="C231" t="s">
        <v>2242</v>
      </c>
      <c r="H231" s="3"/>
      <c r="I231" t="s">
        <v>9</v>
      </c>
      <c r="J231" t="s">
        <v>9</v>
      </c>
      <c r="M231" t="s">
        <v>2243</v>
      </c>
      <c r="O231" t="s">
        <v>1217</v>
      </c>
      <c r="P231" t="s">
        <v>16</v>
      </c>
      <c r="Q231" s="3" t="s">
        <v>16</v>
      </c>
      <c r="R231" t="s">
        <v>27</v>
      </c>
      <c r="S231"/>
      <c r="T231"/>
      <c r="U231" t="s">
        <v>9</v>
      </c>
      <c r="V231" s="3" t="s">
        <v>9</v>
      </c>
      <c r="W231" s="3" t="s">
        <v>9</v>
      </c>
      <c r="X231" s="3" t="s">
        <v>9</v>
      </c>
      <c r="AB231" s="3"/>
      <c r="AC231" s="3" t="s">
        <v>9</v>
      </c>
      <c r="AD231" s="3"/>
      <c r="AE231" s="3"/>
      <c r="AF231" s="12">
        <f>COUNTIF(Table15[[#This Row],[Catalogue of the Museum of London Antiquities 1854]:[Illustrations of Roman London 1859]],"=y")</f>
        <v>5</v>
      </c>
      <c r="AG231" s="12" t="str">
        <f>CONCATENATE(Table15[[#This Row],[Surname]],", ",Table15[[#This Row],[First name]])</f>
        <v>Croker, Thomas Crofton</v>
      </c>
    </row>
    <row r="232" spans="1:33" hidden="1" x14ac:dyDescent="0.25">
      <c r="A232" t="s">
        <v>237</v>
      </c>
      <c r="B232" t="s">
        <v>66</v>
      </c>
      <c r="C232" t="s">
        <v>873</v>
      </c>
      <c r="D232" t="s">
        <v>9</v>
      </c>
      <c r="H232" t="s">
        <v>874</v>
      </c>
      <c r="I232" t="s">
        <v>9</v>
      </c>
      <c r="O232" t="s">
        <v>239</v>
      </c>
      <c r="P232" t="s">
        <v>16</v>
      </c>
      <c r="Q232" s="3" t="s">
        <v>16</v>
      </c>
      <c r="R232" t="s">
        <v>27</v>
      </c>
      <c r="S232"/>
      <c r="T232"/>
      <c r="U232" t="s">
        <v>9</v>
      </c>
      <c r="AB232" s="3"/>
      <c r="AC232" s="3" t="s">
        <v>9</v>
      </c>
      <c r="AD232" s="3"/>
      <c r="AE232" s="3"/>
      <c r="AF232" s="12">
        <f>COUNTIF(Table15[[#This Row],[Catalogue of the Museum of London Antiquities 1854]:[Illustrations of Roman London 1859]],"=y")</f>
        <v>2</v>
      </c>
      <c r="AG232" s="12" t="str">
        <f>CONCATENATE(Table15[[#This Row],[Surname]],", ",Table15[[#This Row],[First name]])</f>
        <v>Cromwell, Thomas</v>
      </c>
    </row>
    <row r="233" spans="1:33" hidden="1" x14ac:dyDescent="0.25">
      <c r="A233" t="s">
        <v>875</v>
      </c>
      <c r="B233" t="s">
        <v>61</v>
      </c>
      <c r="O233" t="s">
        <v>876</v>
      </c>
      <c r="P233" t="s">
        <v>16</v>
      </c>
      <c r="Q233" s="3" t="s">
        <v>16</v>
      </c>
      <c r="R233" t="s">
        <v>27</v>
      </c>
      <c r="S233"/>
      <c r="T233"/>
      <c r="U233"/>
      <c r="AB233" s="3"/>
      <c r="AC233" s="3" t="s">
        <v>9</v>
      </c>
      <c r="AD233" s="3"/>
      <c r="AE233" s="3"/>
      <c r="AF233" s="12">
        <f>COUNTIF(Table15[[#This Row],[Catalogue of the Museum of London Antiquities 1854]:[Illustrations of Roman London 1859]],"=y")</f>
        <v>1</v>
      </c>
      <c r="AG233" s="12" t="str">
        <f>CONCATENATE(Table15[[#This Row],[Surname]],", ",Table15[[#This Row],[First name]])</f>
        <v>Crossley, Francis</v>
      </c>
    </row>
    <row r="234" spans="1:33" hidden="1" x14ac:dyDescent="0.25">
      <c r="A234" t="s">
        <v>1895</v>
      </c>
      <c r="P234" t="s">
        <v>327</v>
      </c>
      <c r="Q234" s="3" t="s">
        <v>328</v>
      </c>
      <c r="R234" t="s">
        <v>27</v>
      </c>
      <c r="S234"/>
      <c r="T234"/>
      <c r="U234"/>
      <c r="AB234" s="3"/>
      <c r="AC234" s="3"/>
      <c r="AD234" s="3"/>
      <c r="AE234" s="3" t="s">
        <v>9</v>
      </c>
      <c r="AF234" s="12">
        <f>COUNTIF(Table15[[#This Row],[Catalogue of the Museum of London Antiquities 1854]:[Illustrations of Roman London 1859]],"=y")</f>
        <v>1</v>
      </c>
      <c r="AG234" s="12" t="str">
        <f>CONCATENATE(Table15[[#This Row],[Surname]],", ",Table15[[#This Row],[First name]])</f>
        <v xml:space="preserve">Crossley &amp; Clarke, </v>
      </c>
    </row>
    <row r="235" spans="1:33" hidden="1" x14ac:dyDescent="0.25">
      <c r="A235" t="s">
        <v>1550</v>
      </c>
      <c r="B235" t="s">
        <v>7</v>
      </c>
      <c r="P235" t="s">
        <v>1502</v>
      </c>
      <c r="Q235" s="3" t="s">
        <v>26</v>
      </c>
      <c r="R235" t="s">
        <v>27</v>
      </c>
      <c r="S235"/>
      <c r="T235"/>
      <c r="U235"/>
      <c r="AA235" s="3" t="s">
        <v>9</v>
      </c>
      <c r="AB235" s="3"/>
      <c r="AC235" s="3"/>
      <c r="AD235" s="3"/>
      <c r="AE235" s="3"/>
      <c r="AF235" s="12">
        <f>COUNTIF(Table15[[#This Row],[Catalogue of the Museum of London Antiquities 1854]:[Illustrations of Roman London 1859]],"=y")</f>
        <v>1</v>
      </c>
      <c r="AG235" s="12" t="str">
        <f>CONCATENATE(Table15[[#This Row],[Surname]],", ",Table15[[#This Row],[First name]])</f>
        <v>Crow, Edward</v>
      </c>
    </row>
    <row r="236" spans="1:33" hidden="1" x14ac:dyDescent="0.25">
      <c r="A236" t="s">
        <v>877</v>
      </c>
      <c r="B236" t="s">
        <v>878</v>
      </c>
      <c r="I236" t="s">
        <v>9</v>
      </c>
      <c r="O236" t="s">
        <v>2195</v>
      </c>
      <c r="P236" t="s">
        <v>16</v>
      </c>
      <c r="Q236" s="3" t="s">
        <v>16</v>
      </c>
      <c r="R236" t="s">
        <v>27</v>
      </c>
      <c r="S236"/>
      <c r="T236"/>
      <c r="U236"/>
      <c r="W236" s="3" t="s">
        <v>9</v>
      </c>
      <c r="AB236" s="3"/>
      <c r="AC236" s="3" t="s">
        <v>9</v>
      </c>
      <c r="AD236" s="3"/>
      <c r="AE236" s="3"/>
      <c r="AF236" s="12">
        <f>COUNTIF(Table15[[#This Row],[Catalogue of the Museum of London Antiquities 1854]:[Illustrations of Roman London 1859]],"=y")</f>
        <v>2</v>
      </c>
      <c r="AG236" s="12" t="str">
        <f>CONCATENATE(Table15[[#This Row],[Surname]],", ",Table15[[#This Row],[First name]])</f>
        <v>Cuff, James Dodsley</v>
      </c>
    </row>
    <row r="237" spans="1:33" hidden="1" x14ac:dyDescent="0.25">
      <c r="A237" t="s">
        <v>240</v>
      </c>
      <c r="C237" t="s">
        <v>335</v>
      </c>
      <c r="O237" t="s">
        <v>1897</v>
      </c>
      <c r="P237" t="s">
        <v>16</v>
      </c>
      <c r="Q237" s="3" t="s">
        <v>16</v>
      </c>
      <c r="R237" t="s">
        <v>27</v>
      </c>
      <c r="S237"/>
      <c r="T237"/>
      <c r="U237"/>
      <c r="AB237" s="3"/>
      <c r="AC237" s="3"/>
      <c r="AD237" s="3"/>
      <c r="AE237" s="3" t="s">
        <v>9</v>
      </c>
      <c r="AF237" s="12">
        <f>COUNTIF(Table15[[#This Row],[Catalogue of the Museum of London Antiquities 1854]:[Illustrations of Roman London 1859]],"=y")</f>
        <v>1</v>
      </c>
      <c r="AG237" s="12" t="str">
        <f>CONCATENATE(Table15[[#This Row],[Surname]],", ",Table15[[#This Row],[First name]])</f>
        <v xml:space="preserve">Culverwell, </v>
      </c>
    </row>
    <row r="238" spans="1:33" hidden="1" x14ac:dyDescent="0.25">
      <c r="A238" t="s">
        <v>240</v>
      </c>
      <c r="B238" t="s">
        <v>1896</v>
      </c>
      <c r="C238" t="s">
        <v>238</v>
      </c>
      <c r="H238" t="s">
        <v>73</v>
      </c>
      <c r="O238" t="s">
        <v>241</v>
      </c>
      <c r="P238" t="s">
        <v>16</v>
      </c>
      <c r="Q238" s="3" t="s">
        <v>16</v>
      </c>
      <c r="R238" t="s">
        <v>27</v>
      </c>
      <c r="S238"/>
      <c r="T238"/>
      <c r="U238" t="s">
        <v>9</v>
      </c>
      <c r="AB238" s="3"/>
      <c r="AC238" s="3"/>
      <c r="AD238" s="3"/>
      <c r="AE238" s="3"/>
      <c r="AF238" s="12">
        <f>COUNTIF(Table15[[#This Row],[Catalogue of the Museum of London Antiquities 1854]:[Illustrations of Roman London 1859]],"=y")</f>
        <v>1</v>
      </c>
      <c r="AG238" s="12" t="str">
        <f>CONCATENATE(Table15[[#This Row],[Surname]],", ",Table15[[#This Row],[First name]])</f>
        <v>Culverwell, R  J</v>
      </c>
    </row>
    <row r="239" spans="1:33" hidden="1" x14ac:dyDescent="0.25">
      <c r="A239" t="s">
        <v>242</v>
      </c>
      <c r="B239" t="s">
        <v>243</v>
      </c>
      <c r="O239" t="s">
        <v>244</v>
      </c>
      <c r="P239" t="s">
        <v>16</v>
      </c>
      <c r="Q239" s="3" t="s">
        <v>16</v>
      </c>
      <c r="R239" t="s">
        <v>27</v>
      </c>
      <c r="S239"/>
      <c r="T239"/>
      <c r="U239" t="s">
        <v>9</v>
      </c>
      <c r="AB239" s="3"/>
      <c r="AC239" s="3"/>
      <c r="AD239" s="3"/>
      <c r="AE239" s="3"/>
      <c r="AF239" s="12">
        <f>COUNTIF(Table15[[#This Row],[Catalogue of the Museum of London Antiquities 1854]:[Illustrations of Roman London 1859]],"=y")</f>
        <v>1</v>
      </c>
      <c r="AG239" s="12" t="str">
        <f>CONCATENATE(Table15[[#This Row],[Surname]],", ",Table15[[#This Row],[First name]])</f>
        <v>Cuming, H. Syer</v>
      </c>
    </row>
    <row r="240" spans="1:33" hidden="1" x14ac:dyDescent="0.25">
      <c r="A240" t="s">
        <v>245</v>
      </c>
      <c r="B240" t="s">
        <v>246</v>
      </c>
      <c r="I240" t="s">
        <v>9</v>
      </c>
      <c r="O240" t="s">
        <v>247</v>
      </c>
      <c r="P240" t="s">
        <v>16</v>
      </c>
      <c r="Q240" s="3" t="s">
        <v>16</v>
      </c>
      <c r="R240" t="s">
        <v>27</v>
      </c>
      <c r="S240"/>
      <c r="T240"/>
      <c r="U240" t="s">
        <v>9</v>
      </c>
      <c r="AB240" s="3"/>
      <c r="AC240" s="3"/>
      <c r="AD240" s="3"/>
      <c r="AE240" s="3"/>
      <c r="AF240" s="12">
        <f>COUNTIF(Table15[[#This Row],[Catalogue of the Museum of London Antiquities 1854]:[Illustrations of Roman London 1859]],"=y")</f>
        <v>1</v>
      </c>
      <c r="AG240" s="12" t="str">
        <f>CONCATENATE(Table15[[#This Row],[Surname]],", ",Table15[[#This Row],[First name]])</f>
        <v>Cunningham, Peter</v>
      </c>
    </row>
    <row r="241" spans="1:33" hidden="1" x14ac:dyDescent="0.25">
      <c r="A241" t="s">
        <v>248</v>
      </c>
      <c r="B241" t="s">
        <v>40</v>
      </c>
      <c r="O241" t="s">
        <v>1645</v>
      </c>
      <c r="P241" t="s">
        <v>16</v>
      </c>
      <c r="Q241" s="3" t="s">
        <v>16</v>
      </c>
      <c r="R241" t="s">
        <v>27</v>
      </c>
      <c r="S241"/>
      <c r="T241"/>
      <c r="U241" t="s">
        <v>9</v>
      </c>
      <c r="X241" s="3" t="s">
        <v>9</v>
      </c>
      <c r="Y241" s="3" t="s">
        <v>9</v>
      </c>
      <c r="Z241" s="3" t="s">
        <v>9</v>
      </c>
      <c r="AB241" s="3" t="s">
        <v>9</v>
      </c>
      <c r="AC241" s="3" t="s">
        <v>9</v>
      </c>
      <c r="AD241" s="3"/>
      <c r="AE241" s="3"/>
      <c r="AF241" s="12">
        <f>COUNTIF(Table15[[#This Row],[Catalogue of the Museum of London Antiquities 1854]:[Illustrations of Roman London 1859]],"=y")</f>
        <v>6</v>
      </c>
      <c r="AG241" s="12" t="str">
        <f>CONCATENATE(Table15[[#This Row],[Surname]],", ",Table15[[#This Row],[First name]])</f>
        <v>Curt, Joseph</v>
      </c>
    </row>
    <row r="242" spans="1:33" hidden="1" x14ac:dyDescent="0.25">
      <c r="A242" t="s">
        <v>1432</v>
      </c>
      <c r="B242" t="s">
        <v>173</v>
      </c>
      <c r="O242" t="s">
        <v>1433</v>
      </c>
      <c r="P242" t="s">
        <v>16</v>
      </c>
      <c r="Q242" s="3" t="s">
        <v>16</v>
      </c>
      <c r="R242" t="s">
        <v>27</v>
      </c>
      <c r="S242"/>
      <c r="T242"/>
      <c r="U242"/>
      <c r="Y242" s="3" t="s">
        <v>9</v>
      </c>
      <c r="AB242" s="3"/>
      <c r="AC242" s="3"/>
      <c r="AD242" s="3"/>
      <c r="AE242" s="3"/>
      <c r="AF242" s="12">
        <f>COUNTIF(Table15[[#This Row],[Catalogue of the Museum of London Antiquities 1854]:[Illustrations of Roman London 1859]],"=y")</f>
        <v>1</v>
      </c>
      <c r="AG242" s="12" t="str">
        <f>CONCATENATE(Table15[[#This Row],[Surname]],", ",Table15[[#This Row],[First name]])</f>
        <v>Curtis, Alfred</v>
      </c>
    </row>
    <row r="243" spans="1:33" hidden="1" x14ac:dyDescent="0.25">
      <c r="A243" t="s">
        <v>879</v>
      </c>
      <c r="C243" t="s">
        <v>848</v>
      </c>
      <c r="E243" t="s">
        <v>9</v>
      </c>
      <c r="O243" t="s">
        <v>880</v>
      </c>
      <c r="P243" t="s">
        <v>881</v>
      </c>
      <c r="Q243" s="3" t="s">
        <v>26</v>
      </c>
      <c r="R243" t="s">
        <v>27</v>
      </c>
      <c r="S243"/>
      <c r="T243"/>
      <c r="U243"/>
      <c r="AB243" s="3"/>
      <c r="AC243" s="3" t="s">
        <v>9</v>
      </c>
      <c r="AD243" s="3"/>
      <c r="AE243" s="3"/>
      <c r="AF243" s="12">
        <f>COUNTIF(Table15[[#This Row],[Catalogue of the Museum of London Antiquities 1854]:[Illustrations of Roman London 1859]],"=y")</f>
        <v>1</v>
      </c>
      <c r="AG243" s="12" t="str">
        <f>CONCATENATE(Table15[[#This Row],[Surname]],", ",Table15[[#This Row],[First name]])</f>
        <v xml:space="preserve">Darnley, </v>
      </c>
    </row>
    <row r="244" spans="1:33" hidden="1" x14ac:dyDescent="0.25">
      <c r="A244" t="s">
        <v>249</v>
      </c>
      <c r="B244" t="s">
        <v>250</v>
      </c>
      <c r="O244" t="s">
        <v>251</v>
      </c>
      <c r="P244" t="s">
        <v>16</v>
      </c>
      <c r="Q244" s="3" t="s">
        <v>16</v>
      </c>
      <c r="R244" t="s">
        <v>27</v>
      </c>
      <c r="S244"/>
      <c r="T244"/>
      <c r="U244" t="s">
        <v>9</v>
      </c>
      <c r="AB244" s="3"/>
      <c r="AC244" s="3"/>
      <c r="AD244" s="3"/>
      <c r="AE244" s="3"/>
      <c r="AF244" s="12">
        <f>COUNTIF(Table15[[#This Row],[Catalogue of the Museum of London Antiquities 1854]:[Illustrations of Roman London 1859]],"=y")</f>
        <v>1</v>
      </c>
      <c r="AG244" s="12" t="str">
        <f>CONCATENATE(Table15[[#This Row],[Surname]],", ",Table15[[#This Row],[First name]])</f>
        <v>Dasent, George Webbe</v>
      </c>
    </row>
    <row r="245" spans="1:33" hidden="1" x14ac:dyDescent="0.25">
      <c r="A245" t="s">
        <v>252</v>
      </c>
      <c r="B245" t="s">
        <v>1898</v>
      </c>
      <c r="C245" t="s">
        <v>24</v>
      </c>
      <c r="D245" t="s">
        <v>9</v>
      </c>
      <c r="I245" t="s">
        <v>9</v>
      </c>
      <c r="O245" t="s">
        <v>253</v>
      </c>
      <c r="P245" t="s">
        <v>254</v>
      </c>
      <c r="Q245" s="3" t="s">
        <v>68</v>
      </c>
      <c r="R245" t="s">
        <v>27</v>
      </c>
      <c r="S245"/>
      <c r="T245"/>
      <c r="U245" t="s">
        <v>9</v>
      </c>
      <c r="Y245" s="3" t="s">
        <v>9</v>
      </c>
      <c r="Z245" s="3" t="s">
        <v>9</v>
      </c>
      <c r="AA245" s="3" t="s">
        <v>9</v>
      </c>
      <c r="AB245" s="3"/>
      <c r="AC245" s="3" t="s">
        <v>9</v>
      </c>
      <c r="AD245" s="3" t="s">
        <v>9</v>
      </c>
      <c r="AE245" s="3" t="s">
        <v>9</v>
      </c>
      <c r="AF245" s="12">
        <f>COUNTIF(Table15[[#This Row],[Catalogue of the Museum of London Antiquities 1854]:[Illustrations of Roman London 1859]],"=y")</f>
        <v>7</v>
      </c>
      <c r="AG245" s="12" t="str">
        <f>CONCATENATE(Table15[[#This Row],[Surname]],", ",Table15[[#This Row],[First name]])</f>
        <v>Dashwood, George Henry</v>
      </c>
    </row>
    <row r="246" spans="1:33" hidden="1" x14ac:dyDescent="0.25">
      <c r="A246" t="s">
        <v>252</v>
      </c>
      <c r="B246" t="s">
        <v>1899</v>
      </c>
      <c r="P246" t="s">
        <v>1416</v>
      </c>
      <c r="Q246" s="3" t="s">
        <v>310</v>
      </c>
      <c r="R246" t="s">
        <v>27</v>
      </c>
      <c r="S246"/>
      <c r="T246"/>
      <c r="U246"/>
      <c r="AB246" s="3"/>
      <c r="AC246" s="3"/>
      <c r="AD246" s="3"/>
      <c r="AE246" s="3" t="s">
        <v>9</v>
      </c>
      <c r="AF246" s="12">
        <f>COUNTIF(Table15[[#This Row],[Catalogue of the Museum of London Antiquities 1854]:[Illustrations of Roman London 1859]],"=y")</f>
        <v>1</v>
      </c>
      <c r="AG246" s="12" t="str">
        <f>CONCATENATE(Table15[[#This Row],[Surname]],", ",Table15[[#This Row],[First name]])</f>
        <v>Dashwood, Thomas Junior</v>
      </c>
    </row>
    <row r="247" spans="1:33" hidden="1" x14ac:dyDescent="0.25">
      <c r="A247" t="s">
        <v>255</v>
      </c>
      <c r="B247" t="s">
        <v>81</v>
      </c>
      <c r="I247" t="s">
        <v>9</v>
      </c>
      <c r="O247" t="s">
        <v>256</v>
      </c>
      <c r="P247" t="s">
        <v>219</v>
      </c>
      <c r="Q247" s="3" t="s">
        <v>2271</v>
      </c>
      <c r="R247" t="s">
        <v>27</v>
      </c>
      <c r="S247"/>
      <c r="T247"/>
      <c r="U247" t="s">
        <v>9</v>
      </c>
      <c r="W247" s="3" t="s">
        <v>9</v>
      </c>
      <c r="X247" s="3" t="s">
        <v>9</v>
      </c>
      <c r="Y247" s="3" t="s">
        <v>9</v>
      </c>
      <c r="Z247" s="3" t="s">
        <v>9</v>
      </c>
      <c r="AA247" s="3" t="s">
        <v>9</v>
      </c>
      <c r="AB247" s="3"/>
      <c r="AC247" s="3" t="s">
        <v>9</v>
      </c>
      <c r="AD247" s="3"/>
      <c r="AE247" s="3" t="s">
        <v>9</v>
      </c>
      <c r="AF247" s="12">
        <f>COUNTIF(Table15[[#This Row],[Catalogue of the Museum of London Antiquities 1854]:[Illustrations of Roman London 1859]],"=y")</f>
        <v>8</v>
      </c>
      <c r="AG247" s="12" t="str">
        <f>CONCATENATE(Table15[[#This Row],[Surname]],", ",Table15[[#This Row],[First name]])</f>
        <v>Davies, Robert</v>
      </c>
    </row>
    <row r="248" spans="1:33" hidden="1" x14ac:dyDescent="0.25">
      <c r="A248" t="s">
        <v>257</v>
      </c>
      <c r="B248" t="s">
        <v>42</v>
      </c>
      <c r="O248" t="s">
        <v>882</v>
      </c>
      <c r="P248" t="s">
        <v>16</v>
      </c>
      <c r="Q248" s="3" t="s">
        <v>16</v>
      </c>
      <c r="R248" t="s">
        <v>27</v>
      </c>
      <c r="S248"/>
      <c r="T248"/>
      <c r="U248"/>
      <c r="AB248" s="3"/>
      <c r="AC248" s="3" t="s">
        <v>9</v>
      </c>
      <c r="AD248" s="3"/>
      <c r="AE248" s="3"/>
      <c r="AF248" s="12">
        <f>COUNTIF(Table15[[#This Row],[Catalogue of the Museum of London Antiquities 1854]:[Illustrations of Roman London 1859]],"=y")</f>
        <v>1</v>
      </c>
      <c r="AG248" s="12" t="str">
        <f>CONCATENATE(Table15[[#This Row],[Surname]],", ",Table15[[#This Row],[First name]])</f>
        <v>Davis, Arthur</v>
      </c>
    </row>
    <row r="249" spans="1:33" hidden="1" x14ac:dyDescent="0.25">
      <c r="A249" t="s">
        <v>257</v>
      </c>
      <c r="B249" t="s">
        <v>1315</v>
      </c>
      <c r="I249" t="s">
        <v>9</v>
      </c>
      <c r="J249" t="s">
        <v>9</v>
      </c>
      <c r="M249" t="s">
        <v>2204</v>
      </c>
      <c r="P249" t="s">
        <v>258</v>
      </c>
      <c r="Q249" s="3" t="s">
        <v>259</v>
      </c>
      <c r="R249" t="s">
        <v>27</v>
      </c>
      <c r="S249"/>
      <c r="T249"/>
      <c r="U249" t="s">
        <v>9</v>
      </c>
      <c r="X249" s="3" t="s">
        <v>9</v>
      </c>
      <c r="Y249" s="3" t="s">
        <v>9</v>
      </c>
      <c r="Z249" s="3" t="s">
        <v>9</v>
      </c>
      <c r="AA249" s="3" t="s">
        <v>9</v>
      </c>
      <c r="AB249" s="3" t="s">
        <v>9</v>
      </c>
      <c r="AC249" s="3"/>
      <c r="AD249" s="3"/>
      <c r="AE249" s="3"/>
      <c r="AF249" s="12">
        <f>COUNTIF(Table15[[#This Row],[Catalogue of the Museum of London Antiquities 1854]:[Illustrations of Roman London 1859]],"=y")</f>
        <v>6</v>
      </c>
      <c r="AG249" s="12" t="str">
        <f>CONCATENATE(Table15[[#This Row],[Surname]],", ",Table15[[#This Row],[First name]])</f>
        <v>Davis, J Barnard</v>
      </c>
    </row>
    <row r="250" spans="1:33" hidden="1" x14ac:dyDescent="0.25">
      <c r="A250" t="s">
        <v>727</v>
      </c>
      <c r="B250" t="s">
        <v>1900</v>
      </c>
      <c r="O250" t="s">
        <v>1901</v>
      </c>
      <c r="P250" t="s">
        <v>1902</v>
      </c>
      <c r="Q250" s="3" t="s">
        <v>400</v>
      </c>
      <c r="R250" t="s">
        <v>27</v>
      </c>
      <c r="S250"/>
      <c r="T250"/>
      <c r="U250"/>
      <c r="AB250" s="3"/>
      <c r="AC250" s="3"/>
      <c r="AD250" s="3"/>
      <c r="AE250" s="3" t="s">
        <v>9</v>
      </c>
      <c r="AF250" s="12">
        <f>COUNTIF(Table15[[#This Row],[Catalogue of the Museum of London Antiquities 1854]:[Illustrations of Roman London 1859]],"=y")</f>
        <v>1</v>
      </c>
      <c r="AG250" s="12" t="str">
        <f>CONCATENATE(Table15[[#This Row],[Surname]],", ",Table15[[#This Row],[First name]])</f>
        <v>Dawson, Pudsey</v>
      </c>
    </row>
    <row r="251" spans="1:33" hidden="1" x14ac:dyDescent="0.25">
      <c r="A251" t="s">
        <v>260</v>
      </c>
      <c r="B251" t="s">
        <v>1314</v>
      </c>
      <c r="C251" t="s">
        <v>24</v>
      </c>
      <c r="D251" t="s">
        <v>9</v>
      </c>
      <c r="H251" t="s">
        <v>48</v>
      </c>
      <c r="I251" t="s">
        <v>9</v>
      </c>
      <c r="O251" t="s">
        <v>1496</v>
      </c>
      <c r="P251" t="s">
        <v>536</v>
      </c>
      <c r="Q251" s="3" t="s">
        <v>537</v>
      </c>
      <c r="R251" t="s">
        <v>27</v>
      </c>
      <c r="S251" t="s">
        <v>9</v>
      </c>
      <c r="T251"/>
      <c r="U251" t="s">
        <v>9</v>
      </c>
      <c r="X251" s="3" t="s">
        <v>9</v>
      </c>
      <c r="Y251" s="3" t="s">
        <v>9</v>
      </c>
      <c r="Z251" s="3" t="s">
        <v>9</v>
      </c>
      <c r="AA251" s="3" t="s">
        <v>9</v>
      </c>
      <c r="AB251" s="3" t="s">
        <v>9</v>
      </c>
      <c r="AC251" s="3" t="s">
        <v>9</v>
      </c>
      <c r="AD251" s="3"/>
      <c r="AE251" s="3" t="s">
        <v>9</v>
      </c>
      <c r="AF251" s="12">
        <f>COUNTIF(Table15[[#This Row],[Catalogue of the Museum of London Antiquities 1854]:[Illustrations of Roman London 1859]],"=y")</f>
        <v>8</v>
      </c>
      <c r="AG251" s="12" t="str">
        <f>CONCATENATE(Table15[[#This Row],[Surname]],", ",Table15[[#This Row],[First name]])</f>
        <v>Deane, J Bathhurst</v>
      </c>
    </row>
    <row r="252" spans="1:33" hidden="1" x14ac:dyDescent="0.25">
      <c r="A252" t="s">
        <v>261</v>
      </c>
      <c r="B252" t="s">
        <v>113</v>
      </c>
      <c r="I252" t="s">
        <v>9</v>
      </c>
      <c r="O252" t="s">
        <v>262</v>
      </c>
      <c r="P252" t="s">
        <v>263</v>
      </c>
      <c r="Q252" s="3" t="s">
        <v>2277</v>
      </c>
      <c r="R252" t="s">
        <v>27</v>
      </c>
      <c r="S252"/>
      <c r="T252"/>
      <c r="U252" t="s">
        <v>9</v>
      </c>
      <c r="W252" s="3" t="s">
        <v>9</v>
      </c>
      <c r="X252" s="3" t="s">
        <v>9</v>
      </c>
      <c r="Y252" s="3" t="s">
        <v>9</v>
      </c>
      <c r="Z252" s="3" t="s">
        <v>9</v>
      </c>
      <c r="AB252" s="3"/>
      <c r="AC252" s="3" t="s">
        <v>9</v>
      </c>
      <c r="AD252" s="3"/>
      <c r="AE252" s="3" t="s">
        <v>9</v>
      </c>
      <c r="AF252" s="12">
        <f>COUNTIF(Table15[[#This Row],[Catalogue of the Museum of London Antiquities 1854]:[Illustrations of Roman London 1859]],"=y")</f>
        <v>7</v>
      </c>
      <c r="AG252" s="12" t="str">
        <f>CONCATENATE(Table15[[#This Row],[Surname]],", ",Table15[[#This Row],[First name]])</f>
        <v>Dearden, James</v>
      </c>
    </row>
    <row r="253" spans="1:33" hidden="1" x14ac:dyDescent="0.25">
      <c r="A253" t="s">
        <v>883</v>
      </c>
      <c r="I253" t="s">
        <v>9</v>
      </c>
      <c r="P253" t="s">
        <v>884</v>
      </c>
      <c r="Q253" s="3" t="s">
        <v>885</v>
      </c>
      <c r="R253" t="s">
        <v>211</v>
      </c>
      <c r="S253"/>
      <c r="T253"/>
      <c r="U253"/>
      <c r="AB253" s="3"/>
      <c r="AC253" s="3" t="s">
        <v>9</v>
      </c>
      <c r="AD253" s="3"/>
      <c r="AE253" s="3"/>
      <c r="AF253" s="12">
        <f>COUNTIF(Table15[[#This Row],[Catalogue of the Museum of London Antiquities 1854]:[Illustrations of Roman London 1859]],"=y")</f>
        <v>1</v>
      </c>
      <c r="AG253" s="12" t="str">
        <f>CONCATENATE(Table15[[#This Row],[Surname]],", ",Table15[[#This Row],[First name]])</f>
        <v xml:space="preserve">DeGerville, </v>
      </c>
    </row>
    <row r="254" spans="1:33" hidden="1" x14ac:dyDescent="0.25">
      <c r="A254" t="s">
        <v>1218</v>
      </c>
      <c r="B254" t="s">
        <v>11</v>
      </c>
      <c r="O254" t="s">
        <v>1219</v>
      </c>
      <c r="P254" t="s">
        <v>1220</v>
      </c>
      <c r="Q254" s="3" t="s">
        <v>310</v>
      </c>
      <c r="R254" t="s">
        <v>27</v>
      </c>
      <c r="S254"/>
      <c r="T254"/>
      <c r="U254"/>
      <c r="V254" s="3" t="s">
        <v>9</v>
      </c>
      <c r="AB254" s="3"/>
      <c r="AC254" s="3"/>
      <c r="AD254" s="3"/>
      <c r="AE254" s="3"/>
      <c r="AF254" s="12">
        <f>COUNTIF(Table15[[#This Row],[Catalogue of the Museum of London Antiquities 1854]:[Illustrations of Roman London 1859]],"=y")</f>
        <v>1</v>
      </c>
      <c r="AG254" s="12" t="str">
        <f>CONCATENATE(Table15[[#This Row],[Surname]],", ",Table15[[#This Row],[First name]])</f>
        <v>Dennett, John</v>
      </c>
    </row>
    <row r="255" spans="1:33" hidden="1" x14ac:dyDescent="0.25">
      <c r="A255" t="s">
        <v>1297</v>
      </c>
      <c r="P255" t="s">
        <v>16</v>
      </c>
      <c r="Q255" s="3" t="s">
        <v>16</v>
      </c>
      <c r="R255" t="s">
        <v>27</v>
      </c>
      <c r="S255"/>
      <c r="T255" t="s">
        <v>1297</v>
      </c>
      <c r="U255"/>
      <c r="X255" s="3" t="s">
        <v>9</v>
      </c>
      <c r="Y255" s="3" t="s">
        <v>9</v>
      </c>
      <c r="Z255" s="3" t="s">
        <v>9</v>
      </c>
      <c r="AB255" s="3"/>
      <c r="AC255" s="3"/>
      <c r="AD255" s="3"/>
      <c r="AE255" s="3"/>
      <c r="AF255" s="12">
        <f>COUNTIF(Table15[[#This Row],[Catalogue of the Museum of London Antiquities 1854]:[Illustrations of Roman London 1859]],"=y")</f>
        <v>3</v>
      </c>
      <c r="AG255" s="12" t="str">
        <f>CONCATENATE(Table15[[#This Row],[Surname]],", ",Table15[[#This Row],[First name]])</f>
        <v xml:space="preserve">Department of Antiquities British Museum, </v>
      </c>
    </row>
    <row r="256" spans="1:33" hidden="1" x14ac:dyDescent="0.25">
      <c r="A256" t="s">
        <v>1903</v>
      </c>
      <c r="B256" t="s">
        <v>1905</v>
      </c>
      <c r="C256" t="s">
        <v>1904</v>
      </c>
      <c r="E256" t="s">
        <v>9</v>
      </c>
      <c r="O256" t="s">
        <v>2212</v>
      </c>
      <c r="P256" t="s">
        <v>2213</v>
      </c>
      <c r="Q256" s="3" t="s">
        <v>400</v>
      </c>
      <c r="R256" t="s">
        <v>27</v>
      </c>
      <c r="S256"/>
      <c r="T256"/>
      <c r="U256"/>
      <c r="AB256" s="3"/>
      <c r="AC256" s="3"/>
      <c r="AD256" s="3"/>
      <c r="AE256" s="3" t="s">
        <v>9</v>
      </c>
      <c r="AF256" s="12">
        <f>COUNTIF(Table15[[#This Row],[Catalogue of the Museum of London Antiquities 1854]:[Illustrations of Roman London 1859]],"=y")</f>
        <v>1</v>
      </c>
      <c r="AG256" s="12" t="str">
        <f>CONCATENATE(Table15[[#This Row],[Surname]],", ",Table15[[#This Row],[First name]])</f>
        <v>Devonshire, Duke of</v>
      </c>
    </row>
    <row r="257" spans="1:33" hidden="1" x14ac:dyDescent="0.25">
      <c r="A257" t="s">
        <v>1265</v>
      </c>
      <c r="B257" t="s">
        <v>1266</v>
      </c>
      <c r="P257" t="s">
        <v>265</v>
      </c>
      <c r="Q257" s="3" t="s">
        <v>266</v>
      </c>
      <c r="R257" t="s">
        <v>27</v>
      </c>
      <c r="S257"/>
      <c r="T257"/>
      <c r="U257" t="s">
        <v>9</v>
      </c>
      <c r="W257" s="3" t="s">
        <v>9</v>
      </c>
      <c r="X257" s="3" t="s">
        <v>9</v>
      </c>
      <c r="Y257" s="3" t="s">
        <v>9</v>
      </c>
      <c r="Z257" s="3" t="s">
        <v>9</v>
      </c>
      <c r="AA257" s="3" t="s">
        <v>9</v>
      </c>
      <c r="AB257" s="3"/>
      <c r="AC257" s="3"/>
      <c r="AD257" s="3"/>
      <c r="AE257" s="3"/>
      <c r="AF257" s="12">
        <f>COUNTIF(Table15[[#This Row],[Catalogue of the Museum of London Antiquities 1854]:[Illustrations of Roman London 1859]],"=y")</f>
        <v>6</v>
      </c>
      <c r="AG257" s="12" t="str">
        <f>CONCATENATE(Table15[[#This Row],[Surname]],", ",Table15[[#This Row],[First name]])</f>
        <v>Dewilde, J G</v>
      </c>
    </row>
    <row r="258" spans="1:33" hidden="1" x14ac:dyDescent="0.25">
      <c r="A258" t="s">
        <v>264</v>
      </c>
      <c r="B258" t="s">
        <v>267</v>
      </c>
      <c r="O258" t="s">
        <v>268</v>
      </c>
      <c r="P258" t="s">
        <v>16</v>
      </c>
      <c r="Q258" s="3" t="s">
        <v>269</v>
      </c>
      <c r="R258" t="s">
        <v>27</v>
      </c>
      <c r="S258"/>
      <c r="T258"/>
      <c r="U258" t="s">
        <v>9</v>
      </c>
      <c r="AB258" s="3"/>
      <c r="AC258" s="3"/>
      <c r="AD258" s="3"/>
      <c r="AE258" s="3"/>
      <c r="AF258" s="12">
        <f>COUNTIF(Table15[[#This Row],[Catalogue of the Museum of London Antiquities 1854]:[Illustrations of Roman London 1859]],"=y")</f>
        <v>1</v>
      </c>
      <c r="AG258" s="12" t="str">
        <f>CONCATENATE(Table15[[#This Row],[Surname]],", ",Table15[[#This Row],[First name]])</f>
        <v>De Wilde, Rexworthy</v>
      </c>
    </row>
    <row r="259" spans="1:33" hidden="1" x14ac:dyDescent="0.25">
      <c r="A259" t="s">
        <v>270</v>
      </c>
      <c r="P259" t="s">
        <v>271</v>
      </c>
      <c r="Q259" s="3" t="s">
        <v>1021</v>
      </c>
      <c r="R259" t="s">
        <v>211</v>
      </c>
      <c r="S259"/>
      <c r="T259"/>
      <c r="U259" t="s">
        <v>9</v>
      </c>
      <c r="AB259" s="3"/>
      <c r="AC259" s="3"/>
      <c r="AD259" s="3"/>
      <c r="AE259" s="3"/>
      <c r="AF259" s="12">
        <f>COUNTIF(Table15[[#This Row],[Catalogue of the Museum of London Antiquities 1854]:[Illustrations of Roman London 1859]],"=y")</f>
        <v>1</v>
      </c>
      <c r="AG259" s="12" t="str">
        <f>CONCATENATE(Table15[[#This Row],[Surname]],", ",Table15[[#This Row],[First name]])</f>
        <v xml:space="preserve">Deschamps de Pas, </v>
      </c>
    </row>
    <row r="260" spans="1:33" hidden="1" x14ac:dyDescent="0.25">
      <c r="A260" t="s">
        <v>886</v>
      </c>
      <c r="B260" t="s">
        <v>72</v>
      </c>
      <c r="O260" t="s">
        <v>887</v>
      </c>
      <c r="P260" t="s">
        <v>836</v>
      </c>
      <c r="Q260" s="3" t="s">
        <v>26</v>
      </c>
      <c r="R260" t="s">
        <v>27</v>
      </c>
      <c r="S260"/>
      <c r="T260"/>
      <c r="U260"/>
      <c r="AB260" s="3"/>
      <c r="AC260" s="3" t="s">
        <v>9</v>
      </c>
      <c r="AD260" s="3"/>
      <c r="AE260" s="3"/>
      <c r="AF260" s="12">
        <f>COUNTIF(Table15[[#This Row],[Catalogue of the Museum of London Antiquities 1854]:[Illustrations of Roman London 1859]],"=y")</f>
        <v>1</v>
      </c>
      <c r="AG260" s="12" t="str">
        <f>CONCATENATE(Table15[[#This Row],[Surname]],", ",Table15[[#This Row],[First name]])</f>
        <v>Devaynes, William</v>
      </c>
    </row>
    <row r="261" spans="1:33" hidden="1" x14ac:dyDescent="0.25">
      <c r="A261" t="s">
        <v>888</v>
      </c>
      <c r="B261" t="s">
        <v>889</v>
      </c>
      <c r="H261" t="s">
        <v>73</v>
      </c>
      <c r="I261" t="s">
        <v>9</v>
      </c>
      <c r="O261" t="s">
        <v>890</v>
      </c>
      <c r="P261" t="s">
        <v>16</v>
      </c>
      <c r="Q261" s="3" t="s">
        <v>16</v>
      </c>
      <c r="R261" t="s">
        <v>27</v>
      </c>
      <c r="S261"/>
      <c r="T261"/>
      <c r="U261"/>
      <c r="AB261" s="3"/>
      <c r="AC261" s="3" t="s">
        <v>9</v>
      </c>
      <c r="AD261" s="3"/>
      <c r="AE261" s="3"/>
      <c r="AF261" s="12">
        <f>COUNTIF(Table15[[#This Row],[Catalogue of the Museum of London Antiquities 1854]:[Illustrations of Roman London 1859]],"=y")</f>
        <v>1</v>
      </c>
      <c r="AG261" s="12" t="str">
        <f>CONCATENATE(Table15[[#This Row],[Surname]],", ",Table15[[#This Row],[First name]])</f>
        <v>Diamond, Hugh Welch</v>
      </c>
    </row>
    <row r="262" spans="1:33" hidden="1" x14ac:dyDescent="0.25">
      <c r="A262" t="s">
        <v>1906</v>
      </c>
      <c r="B262" t="s">
        <v>29</v>
      </c>
      <c r="O262" t="s">
        <v>1907</v>
      </c>
      <c r="P262" t="s">
        <v>16</v>
      </c>
      <c r="Q262" s="3" t="s">
        <v>16</v>
      </c>
      <c r="R262" t="s">
        <v>27</v>
      </c>
      <c r="S262"/>
      <c r="T262"/>
      <c r="U262"/>
      <c r="AB262" s="3"/>
      <c r="AC262" s="3"/>
      <c r="AD262" s="3"/>
      <c r="AE262" s="3" t="s">
        <v>9</v>
      </c>
      <c r="AF262" s="12">
        <f>COUNTIF(Table15[[#This Row],[Catalogue of the Museum of London Antiquities 1854]:[Illustrations of Roman London 1859]],"=y")</f>
        <v>1</v>
      </c>
      <c r="AG262" s="12" t="str">
        <f>CONCATENATE(Table15[[#This Row],[Surname]],", ",Table15[[#This Row],[First name]])</f>
        <v>Dickens, Charles</v>
      </c>
    </row>
    <row r="263" spans="1:33" hidden="1" x14ac:dyDescent="0.25">
      <c r="A263" t="s">
        <v>1497</v>
      </c>
      <c r="B263" t="s">
        <v>1316</v>
      </c>
      <c r="I263" t="s">
        <v>9</v>
      </c>
      <c r="O263" t="s">
        <v>1646</v>
      </c>
      <c r="P263" t="s">
        <v>1647</v>
      </c>
      <c r="Q263" s="3" t="s">
        <v>537</v>
      </c>
      <c r="R263" t="s">
        <v>27</v>
      </c>
      <c r="S263"/>
      <c r="T263"/>
      <c r="U263"/>
      <c r="X263" s="3" t="s">
        <v>9</v>
      </c>
      <c r="Y263" s="3" t="s">
        <v>9</v>
      </c>
      <c r="Z263" s="3" t="s">
        <v>9</v>
      </c>
      <c r="AA263" s="3" t="s">
        <v>9</v>
      </c>
      <c r="AB263" s="3" t="s">
        <v>9</v>
      </c>
      <c r="AC263" s="3"/>
      <c r="AD263" s="3"/>
      <c r="AE263" s="3"/>
      <c r="AF263" s="12">
        <f>COUNTIF(Table15[[#This Row],[Catalogue of the Museum of London Antiquities 1854]:[Illustrations of Roman London 1859]],"=y")</f>
        <v>5</v>
      </c>
      <c r="AG263" s="12" t="str">
        <f>CONCATENATE(Table15[[#This Row],[Surname]],", ",Table15[[#This Row],[First name]])</f>
        <v>Dickinson, Francis Henry</v>
      </c>
    </row>
    <row r="264" spans="1:33" hidden="1" x14ac:dyDescent="0.25">
      <c r="A264" t="s">
        <v>272</v>
      </c>
      <c r="B264" t="s">
        <v>1912</v>
      </c>
      <c r="O264" t="s">
        <v>273</v>
      </c>
      <c r="P264" t="s">
        <v>16</v>
      </c>
      <c r="Q264" s="3" t="s">
        <v>16</v>
      </c>
      <c r="R264" t="s">
        <v>27</v>
      </c>
      <c r="S264"/>
      <c r="T264"/>
      <c r="U264" t="s">
        <v>9</v>
      </c>
      <c r="AB264" s="3"/>
      <c r="AC264" s="3"/>
      <c r="AD264" s="3"/>
      <c r="AE264" s="3" t="s">
        <v>9</v>
      </c>
      <c r="AF264" s="12">
        <f>COUNTIF(Table15[[#This Row],[Catalogue of the Museum of London Antiquities 1854]:[Illustrations of Roman London 1859]],"=y")</f>
        <v>2</v>
      </c>
      <c r="AG264" s="12" t="str">
        <f>CONCATENATE(Table15[[#This Row],[Surname]],", ",Table15[[#This Row],[First name]])</f>
        <v>Dilke, C Wentworth</v>
      </c>
    </row>
    <row r="265" spans="1:33" hidden="1" x14ac:dyDescent="0.25">
      <c r="A265" t="s">
        <v>1908</v>
      </c>
      <c r="B265" t="s">
        <v>11</v>
      </c>
      <c r="H265" t="s">
        <v>1909</v>
      </c>
      <c r="I265" t="s">
        <v>9</v>
      </c>
      <c r="O265" t="s">
        <v>1910</v>
      </c>
      <c r="P265" t="s">
        <v>1911</v>
      </c>
      <c r="Q265" s="3" t="s">
        <v>185</v>
      </c>
      <c r="R265" t="s">
        <v>27</v>
      </c>
      <c r="S265"/>
      <c r="T265"/>
      <c r="U265"/>
      <c r="AB265" s="3"/>
      <c r="AC265" s="3"/>
      <c r="AD265" s="3"/>
      <c r="AE265" s="3" t="s">
        <v>9</v>
      </c>
      <c r="AF265" s="12">
        <f>COUNTIF(Table15[[#This Row],[Catalogue of the Museum of London Antiquities 1854]:[Illustrations of Roman London 1859]],"=y")</f>
        <v>1</v>
      </c>
      <c r="AG265" s="12" t="str">
        <f>CONCATENATE(Table15[[#This Row],[Surname]],", ",Table15[[#This Row],[First name]])</f>
        <v>Disney, John</v>
      </c>
    </row>
    <row r="266" spans="1:33" hidden="1" x14ac:dyDescent="0.25">
      <c r="A266" t="s">
        <v>1221</v>
      </c>
      <c r="B266" t="s">
        <v>196</v>
      </c>
      <c r="P266" t="s">
        <v>1222</v>
      </c>
      <c r="Q266" s="3" t="s">
        <v>2280</v>
      </c>
      <c r="R266" t="s">
        <v>27</v>
      </c>
      <c r="S266"/>
      <c r="T266"/>
      <c r="U266"/>
      <c r="V266" s="3" t="s">
        <v>9</v>
      </c>
      <c r="AB266" s="3"/>
      <c r="AC266" s="3"/>
      <c r="AD266" s="3"/>
      <c r="AE266" s="3"/>
      <c r="AF266" s="12">
        <f>COUNTIF(Table15[[#This Row],[Catalogue of the Museum of London Antiquities 1854]:[Illustrations of Roman London 1859]],"=y")</f>
        <v>1</v>
      </c>
      <c r="AG266" s="12" t="str">
        <f>CONCATENATE(Table15[[#This Row],[Surname]],", ",Table15[[#This Row],[First name]])</f>
        <v>Dixon, Frederick</v>
      </c>
    </row>
    <row r="267" spans="1:33" hidden="1" x14ac:dyDescent="0.25">
      <c r="A267" t="s">
        <v>1317</v>
      </c>
      <c r="B267" t="s">
        <v>125</v>
      </c>
      <c r="O267" t="s">
        <v>1648</v>
      </c>
      <c r="P267" t="s">
        <v>2287</v>
      </c>
      <c r="Q267" s="3" t="s">
        <v>2275</v>
      </c>
      <c r="R267" t="s">
        <v>27</v>
      </c>
      <c r="S267" t="s">
        <v>9</v>
      </c>
      <c r="T267"/>
      <c r="U267"/>
      <c r="Z267" s="3" t="s">
        <v>9</v>
      </c>
      <c r="AA267" s="3" t="s">
        <v>9</v>
      </c>
      <c r="AB267" s="3" t="s">
        <v>9</v>
      </c>
      <c r="AC267" s="3"/>
      <c r="AD267" s="3"/>
      <c r="AE267" s="3" t="s">
        <v>9</v>
      </c>
      <c r="AF267" s="12">
        <f>COUNTIF(Table15[[#This Row],[Catalogue of the Museum of London Antiquities 1854]:[Illustrations of Roman London 1859]],"=y")</f>
        <v>4</v>
      </c>
      <c r="AG267" s="12" t="str">
        <f>CONCATENATE(Table15[[#This Row],[Surname]],", ",Table15[[#This Row],[First name]])</f>
        <v>Dodd, Henry</v>
      </c>
    </row>
    <row r="268" spans="1:33" hidden="1" x14ac:dyDescent="0.25">
      <c r="A268" t="s">
        <v>1317</v>
      </c>
      <c r="B268" t="s">
        <v>547</v>
      </c>
      <c r="O268" t="s">
        <v>1318</v>
      </c>
      <c r="P268" t="s">
        <v>16</v>
      </c>
      <c r="Q268" s="3" t="s">
        <v>16</v>
      </c>
      <c r="R268" t="s">
        <v>27</v>
      </c>
      <c r="S268"/>
      <c r="T268"/>
      <c r="U268"/>
      <c r="X268" s="3" t="s">
        <v>9</v>
      </c>
      <c r="Y268" s="3" t="s">
        <v>9</v>
      </c>
      <c r="AB268" s="3"/>
      <c r="AC268" s="3"/>
      <c r="AD268" s="3"/>
      <c r="AE268" s="3" t="s">
        <v>9</v>
      </c>
      <c r="AF268" s="12">
        <f>COUNTIF(Table15[[#This Row],[Catalogue of the Museum of London Antiquities 1854]:[Illustrations of Roman London 1859]],"=y")</f>
        <v>3</v>
      </c>
      <c r="AG268" s="12" t="str">
        <f>CONCATENATE(Table15[[#This Row],[Surname]],", ",Table15[[#This Row],[First name]])</f>
        <v>Dodd, Samuel</v>
      </c>
    </row>
    <row r="269" spans="1:33" hidden="1" x14ac:dyDescent="0.25">
      <c r="A269" t="s">
        <v>275</v>
      </c>
      <c r="P269" t="s">
        <v>274</v>
      </c>
      <c r="Q269" s="3" t="s">
        <v>215</v>
      </c>
      <c r="R269" t="s">
        <v>27</v>
      </c>
      <c r="S269"/>
      <c r="T269" t="s">
        <v>275</v>
      </c>
      <c r="U269" t="s">
        <v>9</v>
      </c>
      <c r="AB269" s="3"/>
      <c r="AC269" s="3"/>
      <c r="AD269" s="3"/>
      <c r="AE269" s="3"/>
      <c r="AF269" s="12">
        <f>COUNTIF(Table15[[#This Row],[Catalogue of the Museum of London Antiquities 1854]:[Illustrations of Roman London 1859]],"=y")</f>
        <v>1</v>
      </c>
      <c r="AG269" s="12" t="str">
        <f>CONCATENATE(Table15[[#This Row],[Surname]],", ",Table15[[#This Row],[First name]])</f>
        <v xml:space="preserve">Dorset County Museum and Library, </v>
      </c>
    </row>
    <row r="270" spans="1:33" hidden="1" x14ac:dyDescent="0.25">
      <c r="A270" t="s">
        <v>1223</v>
      </c>
      <c r="B270" t="s">
        <v>125</v>
      </c>
      <c r="C270" t="s">
        <v>76</v>
      </c>
      <c r="E270" t="s">
        <v>9</v>
      </c>
      <c r="O270" t="s">
        <v>1224</v>
      </c>
      <c r="P270" t="s">
        <v>1649</v>
      </c>
      <c r="Q270" s="3" t="s">
        <v>266</v>
      </c>
      <c r="R270" t="s">
        <v>27</v>
      </c>
      <c r="S270"/>
      <c r="T270"/>
      <c r="U270"/>
      <c r="V270" s="3" t="s">
        <v>9</v>
      </c>
      <c r="W270" s="3" t="s">
        <v>9</v>
      </c>
      <c r="X270" s="3" t="s">
        <v>9</v>
      </c>
      <c r="Y270" s="3" t="s">
        <v>9</v>
      </c>
      <c r="Z270" s="3" t="s">
        <v>9</v>
      </c>
      <c r="AA270" s="3" t="s">
        <v>9</v>
      </c>
      <c r="AB270" s="3" t="s">
        <v>9</v>
      </c>
      <c r="AC270" s="3"/>
      <c r="AD270" s="3"/>
      <c r="AE270" s="3" t="s">
        <v>9</v>
      </c>
      <c r="AF270" s="12">
        <f>COUNTIF(Table15[[#This Row],[Catalogue of the Museum of London Antiquities 1854]:[Illustrations of Roman London 1859]],"=y")</f>
        <v>8</v>
      </c>
      <c r="AG270" s="12" t="str">
        <f>CONCATENATE(Table15[[#This Row],[Surname]],", ",Table15[[#This Row],[First name]])</f>
        <v>Dryden, Henry</v>
      </c>
    </row>
    <row r="271" spans="1:33" hidden="1" x14ac:dyDescent="0.25">
      <c r="A271" t="s">
        <v>276</v>
      </c>
      <c r="B271" t="s">
        <v>277</v>
      </c>
      <c r="C271" t="s">
        <v>1319</v>
      </c>
      <c r="M271" t="s">
        <v>1319</v>
      </c>
      <c r="N271" t="s">
        <v>9</v>
      </c>
      <c r="P271" t="s">
        <v>278</v>
      </c>
      <c r="Q271" s="3" t="s">
        <v>26</v>
      </c>
      <c r="R271" t="s">
        <v>27</v>
      </c>
      <c r="S271"/>
      <c r="T271"/>
      <c r="U271" t="s">
        <v>9</v>
      </c>
      <c r="V271" s="3" t="s">
        <v>9</v>
      </c>
      <c r="W271" s="3" t="s">
        <v>9</v>
      </c>
      <c r="X271" s="3" t="s">
        <v>9</v>
      </c>
      <c r="Y271" s="3" t="s">
        <v>9</v>
      </c>
      <c r="Z271" s="3" t="s">
        <v>9</v>
      </c>
      <c r="AA271" s="3" t="s">
        <v>9</v>
      </c>
      <c r="AB271" s="3" t="s">
        <v>9</v>
      </c>
      <c r="AC271" s="3" t="s">
        <v>9</v>
      </c>
      <c r="AD271" s="3"/>
      <c r="AE271" s="3"/>
      <c r="AF271" s="12">
        <f>COUNTIF(Table15[[#This Row],[Catalogue of the Museum of London Antiquities 1854]:[Illustrations of Roman London 1859]],"=y")</f>
        <v>9</v>
      </c>
      <c r="AG271" s="12" t="str">
        <f>CONCATENATE(Table15[[#This Row],[Surname]],", ",Table15[[#This Row],[First name]])</f>
        <v>Dunkin, Alfred John</v>
      </c>
    </row>
    <row r="272" spans="1:33" hidden="1" x14ac:dyDescent="0.25">
      <c r="A272" t="s">
        <v>276</v>
      </c>
      <c r="C272" t="s">
        <v>369</v>
      </c>
      <c r="O272" t="s">
        <v>1650</v>
      </c>
      <c r="P272" t="s">
        <v>278</v>
      </c>
      <c r="Q272" s="3" t="s">
        <v>26</v>
      </c>
      <c r="R272" t="s">
        <v>27</v>
      </c>
      <c r="S272"/>
      <c r="T272"/>
      <c r="U272"/>
      <c r="AB272" s="3" t="s">
        <v>9</v>
      </c>
      <c r="AC272" s="3"/>
      <c r="AD272" s="3"/>
      <c r="AE272" s="3"/>
      <c r="AF272" s="12">
        <f>COUNTIF(Table15[[#This Row],[Catalogue of the Museum of London Antiquities 1854]:[Illustrations of Roman London 1859]],"=y")</f>
        <v>1</v>
      </c>
      <c r="AG272" s="12" t="str">
        <f>CONCATENATE(Table15[[#This Row],[Surname]],", ",Table15[[#This Row],[First name]])</f>
        <v xml:space="preserve">Dunkin, </v>
      </c>
    </row>
    <row r="273" spans="1:33" hidden="1" x14ac:dyDescent="0.25">
      <c r="A273" t="s">
        <v>276</v>
      </c>
      <c r="C273" t="s">
        <v>335</v>
      </c>
      <c r="P273" t="s">
        <v>278</v>
      </c>
      <c r="Q273" s="3" t="s">
        <v>26</v>
      </c>
      <c r="R273" t="s">
        <v>27</v>
      </c>
      <c r="S273"/>
      <c r="T273"/>
      <c r="U273"/>
      <c r="AB273" s="3"/>
      <c r="AC273" s="3"/>
      <c r="AD273" s="3"/>
      <c r="AE273" s="3" t="s">
        <v>9</v>
      </c>
      <c r="AF273" s="12">
        <f>COUNTIF(Table15[[#This Row],[Catalogue of the Museum of London Antiquities 1854]:[Illustrations of Roman London 1859]],"=y")</f>
        <v>1</v>
      </c>
      <c r="AG273" s="12" t="str">
        <f>CONCATENATE(Table15[[#This Row],[Surname]],", ",Table15[[#This Row],[First name]])</f>
        <v xml:space="preserve">Dunkin, </v>
      </c>
    </row>
    <row r="274" spans="1:33" hidden="1" x14ac:dyDescent="0.25">
      <c r="A274" t="s">
        <v>1267</v>
      </c>
      <c r="O274" t="s">
        <v>1268</v>
      </c>
      <c r="P274" t="s">
        <v>16</v>
      </c>
      <c r="Q274" s="3" t="s">
        <v>16</v>
      </c>
      <c r="R274" t="s">
        <v>27</v>
      </c>
      <c r="S274"/>
      <c r="T274"/>
      <c r="U274"/>
      <c r="W274" s="3" t="s">
        <v>9</v>
      </c>
      <c r="AB274" s="3"/>
      <c r="AC274" s="3"/>
      <c r="AD274" s="3"/>
      <c r="AE274" s="3"/>
      <c r="AF274" s="12">
        <f>COUNTIF(Table15[[#This Row],[Catalogue of the Museum of London Antiquities 1854]:[Illustrations of Roman London 1859]],"=y")</f>
        <v>1</v>
      </c>
      <c r="AG274" s="12" t="str">
        <f>CONCATENATE(Table15[[#This Row],[Surname]],", ",Table15[[#This Row],[First name]])</f>
        <v xml:space="preserve">Dufour, </v>
      </c>
    </row>
    <row r="275" spans="1:33" hidden="1" x14ac:dyDescent="0.25">
      <c r="A275" t="s">
        <v>1269</v>
      </c>
      <c r="B275" t="s">
        <v>11</v>
      </c>
      <c r="O275" t="s">
        <v>1498</v>
      </c>
      <c r="P275" t="s">
        <v>1270</v>
      </c>
      <c r="Q275" s="3" t="s">
        <v>1271</v>
      </c>
      <c r="R275" t="s">
        <v>34</v>
      </c>
      <c r="S275"/>
      <c r="T275"/>
      <c r="U275"/>
      <c r="W275" s="3" t="s">
        <v>9</v>
      </c>
      <c r="X275" s="3" t="s">
        <v>9</v>
      </c>
      <c r="Y275" s="3" t="s">
        <v>9</v>
      </c>
      <c r="Z275" s="3" t="s">
        <v>9</v>
      </c>
      <c r="AA275" s="3" t="s">
        <v>9</v>
      </c>
      <c r="AB275" s="3"/>
      <c r="AC275" s="3"/>
      <c r="AD275" s="3"/>
      <c r="AE275" s="3" t="s">
        <v>9</v>
      </c>
      <c r="AF275" s="12">
        <f>COUNTIF(Table15[[#This Row],[Catalogue of the Museum of London Antiquities 1854]:[Illustrations of Roman London 1859]],"=y")</f>
        <v>6</v>
      </c>
      <c r="AG275" s="12" t="str">
        <f>CONCATENATE(Table15[[#This Row],[Surname]],", ",Table15[[#This Row],[First name]])</f>
        <v>Dunn, John</v>
      </c>
    </row>
    <row r="276" spans="1:33" hidden="1" x14ac:dyDescent="0.25">
      <c r="A276" t="s">
        <v>279</v>
      </c>
      <c r="B276" t="s">
        <v>280</v>
      </c>
      <c r="C276" t="s">
        <v>281</v>
      </c>
      <c r="I276" t="s">
        <v>9</v>
      </c>
      <c r="M276" t="s">
        <v>2216</v>
      </c>
      <c r="N276" t="s">
        <v>9</v>
      </c>
      <c r="P276" t="s">
        <v>282</v>
      </c>
      <c r="Q276" s="3" t="s">
        <v>1022</v>
      </c>
      <c r="R276" t="s">
        <v>211</v>
      </c>
      <c r="S276"/>
      <c r="T276"/>
      <c r="U276" t="s">
        <v>9</v>
      </c>
      <c r="AB276" s="3"/>
      <c r="AC276" s="3" t="s">
        <v>9</v>
      </c>
      <c r="AD276" s="3"/>
      <c r="AE276" s="3"/>
      <c r="AF276" s="12">
        <f>COUNTIF(Table15[[#This Row],[Catalogue of the Museum of London Antiquities 1854]:[Illustrations of Roman London 1859]],"=y")</f>
        <v>2</v>
      </c>
      <c r="AG276" s="12" t="str">
        <f>CONCATENATE(Table15[[#This Row],[Surname]],", ",Table15[[#This Row],[First name]])</f>
        <v>Dupont, Lecointre</v>
      </c>
    </row>
    <row r="277" spans="1:33" hidden="1" x14ac:dyDescent="0.25">
      <c r="A277" t="s">
        <v>283</v>
      </c>
      <c r="B277" t="s">
        <v>284</v>
      </c>
      <c r="C277" t="s">
        <v>1913</v>
      </c>
      <c r="M277" t="s">
        <v>2217</v>
      </c>
      <c r="P277" t="s">
        <v>285</v>
      </c>
      <c r="Q277" s="3" t="s">
        <v>1021</v>
      </c>
      <c r="R277" t="s">
        <v>211</v>
      </c>
      <c r="S277"/>
      <c r="T277"/>
      <c r="U277" t="s">
        <v>9</v>
      </c>
      <c r="AB277" s="3"/>
      <c r="AC277" s="3"/>
      <c r="AD277" s="3"/>
      <c r="AE277" s="3" t="s">
        <v>9</v>
      </c>
      <c r="AF277" s="12">
        <f>COUNTIF(Table15[[#This Row],[Catalogue of the Museum of London Antiquities 1854]:[Illustrations of Roman London 1859]],"=y")</f>
        <v>2</v>
      </c>
      <c r="AG277" s="12" t="str">
        <f>CONCATENATE(Table15[[#This Row],[Surname]],", ",Table15[[#This Row],[First name]])</f>
        <v>Durand, Anthony</v>
      </c>
    </row>
    <row r="278" spans="1:33" hidden="1" x14ac:dyDescent="0.25">
      <c r="A278" t="s">
        <v>286</v>
      </c>
      <c r="B278" t="s">
        <v>125</v>
      </c>
      <c r="P278" t="s">
        <v>287</v>
      </c>
      <c r="Q278" s="3" t="s">
        <v>215</v>
      </c>
      <c r="R278" t="s">
        <v>27</v>
      </c>
      <c r="S278"/>
      <c r="T278"/>
      <c r="U278" t="s">
        <v>9</v>
      </c>
      <c r="Y278" s="3" t="s">
        <v>9</v>
      </c>
      <c r="Z278" s="3" t="s">
        <v>9</v>
      </c>
      <c r="AA278" s="3" t="s">
        <v>9</v>
      </c>
      <c r="AB278" s="3" t="s">
        <v>9</v>
      </c>
      <c r="AC278" s="3" t="s">
        <v>9</v>
      </c>
      <c r="AD278" s="3"/>
      <c r="AE278" s="3"/>
      <c r="AF278" s="12">
        <f>COUNTIF(Table15[[#This Row],[Catalogue of the Museum of London Antiquities 1854]:[Illustrations of Roman London 1859]],"=y")</f>
        <v>6</v>
      </c>
      <c r="AG278" s="12" t="str">
        <f>CONCATENATE(Table15[[#This Row],[Surname]],", ",Table15[[#This Row],[First name]])</f>
        <v>Durden, Henry</v>
      </c>
    </row>
    <row r="279" spans="1:33" hidden="1" x14ac:dyDescent="0.25">
      <c r="A279" t="s">
        <v>288</v>
      </c>
      <c r="B279" t="s">
        <v>40</v>
      </c>
      <c r="I279" t="s">
        <v>9</v>
      </c>
      <c r="O279" t="s">
        <v>289</v>
      </c>
      <c r="P279" t="s">
        <v>16</v>
      </c>
      <c r="Q279" s="3" t="s">
        <v>16</v>
      </c>
      <c r="R279" t="s">
        <v>27</v>
      </c>
      <c r="S279"/>
      <c r="T279"/>
      <c r="U279" t="s">
        <v>9</v>
      </c>
      <c r="AB279" s="3"/>
      <c r="AC279" s="3" t="s">
        <v>9</v>
      </c>
      <c r="AD279" s="3"/>
      <c r="AE279" s="3"/>
      <c r="AF279" s="12">
        <f>COUNTIF(Table15[[#This Row],[Catalogue of the Museum of London Antiquities 1854]:[Illustrations of Roman London 1859]],"=y")</f>
        <v>2</v>
      </c>
      <c r="AG279" s="12" t="str">
        <f>CONCATENATE(Table15[[#This Row],[Surname]],", ",Table15[[#This Row],[First name]])</f>
        <v>Durham, Joseph</v>
      </c>
    </row>
    <row r="280" spans="1:33" hidden="1" x14ac:dyDescent="0.25">
      <c r="A280" t="s">
        <v>290</v>
      </c>
      <c r="B280" t="s">
        <v>291</v>
      </c>
      <c r="C280" t="s">
        <v>76</v>
      </c>
      <c r="E280" t="s">
        <v>9</v>
      </c>
      <c r="I280" t="s">
        <v>9</v>
      </c>
      <c r="J280" t="s">
        <v>9</v>
      </c>
      <c r="O280" t="s">
        <v>292</v>
      </c>
      <c r="P280" t="s">
        <v>16</v>
      </c>
      <c r="Q280" s="3" t="s">
        <v>16</v>
      </c>
      <c r="R280" t="s">
        <v>27</v>
      </c>
      <c r="S280"/>
      <c r="T280"/>
      <c r="U280" t="s">
        <v>9</v>
      </c>
      <c r="AB280" s="3"/>
      <c r="AC280" s="3"/>
      <c r="AD280" s="3"/>
      <c r="AE280" s="3"/>
      <c r="AF280" s="12">
        <f>COUNTIF(Table15[[#This Row],[Catalogue of the Museum of London Antiquities 1854]:[Illustrations of Roman London 1859]],"=y")</f>
        <v>1</v>
      </c>
      <c r="AG280" s="12" t="str">
        <f>CONCATENATE(Table15[[#This Row],[Surname]],", ",Table15[[#This Row],[First name]])</f>
        <v>Dwarris, Fortunatus</v>
      </c>
    </row>
    <row r="281" spans="1:33" hidden="1" x14ac:dyDescent="0.25">
      <c r="A281" t="s">
        <v>1914</v>
      </c>
      <c r="B281" t="s">
        <v>1915</v>
      </c>
      <c r="O281" t="s">
        <v>1916</v>
      </c>
      <c r="P281" t="s">
        <v>16</v>
      </c>
      <c r="Q281" s="3" t="s">
        <v>16</v>
      </c>
      <c r="R281" t="s">
        <v>27</v>
      </c>
      <c r="S281"/>
      <c r="T281"/>
      <c r="U281"/>
      <c r="AB281" s="3"/>
      <c r="AC281" s="3"/>
      <c r="AD281" s="3"/>
      <c r="AE281" s="3" t="s">
        <v>9</v>
      </c>
      <c r="AF281" s="12">
        <f>COUNTIF(Table15[[#This Row],[Catalogue of the Museum of London Antiquities 1854]:[Illustrations of Roman London 1859]],"=y")</f>
        <v>1</v>
      </c>
      <c r="AG281" s="12" t="str">
        <f>CONCATENATE(Table15[[#This Row],[Surname]],", ",Table15[[#This Row],[First name]])</f>
        <v>Eady, Thomas William</v>
      </c>
    </row>
    <row r="282" spans="1:33" hidden="1" x14ac:dyDescent="0.25">
      <c r="A282" t="s">
        <v>1917</v>
      </c>
      <c r="B282" t="s">
        <v>72</v>
      </c>
      <c r="C282" t="s">
        <v>76</v>
      </c>
      <c r="E282" t="s">
        <v>9</v>
      </c>
      <c r="O282" t="s">
        <v>1918</v>
      </c>
      <c r="P282" t="s">
        <v>16</v>
      </c>
      <c r="Q282" s="3" t="s">
        <v>16</v>
      </c>
      <c r="R282" t="s">
        <v>27</v>
      </c>
      <c r="S282"/>
      <c r="T282"/>
      <c r="U282"/>
      <c r="AB282" s="3"/>
      <c r="AC282" s="3"/>
      <c r="AD282" s="3"/>
      <c r="AE282" s="3" t="s">
        <v>9</v>
      </c>
      <c r="AF282" s="12">
        <f>COUNTIF(Table15[[#This Row],[Catalogue of the Museum of London Antiquities 1854]:[Illustrations of Roman London 1859]],"=y")</f>
        <v>1</v>
      </c>
      <c r="AG282" s="12" t="str">
        <f>CONCATENATE(Table15[[#This Row],[Surname]],", ",Table15[[#This Row],[First name]])</f>
        <v>Earle, William</v>
      </c>
    </row>
    <row r="283" spans="1:33" hidden="1" x14ac:dyDescent="0.25">
      <c r="A283" t="s">
        <v>1922</v>
      </c>
      <c r="B283" t="s">
        <v>45</v>
      </c>
      <c r="O283" t="s">
        <v>1923</v>
      </c>
      <c r="P283" t="s">
        <v>16</v>
      </c>
      <c r="Q283" s="3" t="s">
        <v>16</v>
      </c>
      <c r="R283" t="s">
        <v>27</v>
      </c>
      <c r="S283"/>
      <c r="T283"/>
      <c r="U283"/>
      <c r="AB283" s="3"/>
      <c r="AC283" s="3"/>
      <c r="AD283" s="3"/>
      <c r="AE283" s="3" t="s">
        <v>9</v>
      </c>
      <c r="AF283" s="12">
        <f>COUNTIF(Table15[[#This Row],[Catalogue of the Museum of London Antiquities 1854]:[Illustrations of Roman London 1859]],"=y")</f>
        <v>1</v>
      </c>
      <c r="AG283" s="12" t="str">
        <f>CONCATENATE(Table15[[#This Row],[Surname]],", ",Table15[[#This Row],[First name]])</f>
        <v>Eastwood, George</v>
      </c>
    </row>
    <row r="284" spans="1:33" hidden="1" x14ac:dyDescent="0.25">
      <c r="A284" t="s">
        <v>891</v>
      </c>
      <c r="B284" t="s">
        <v>72</v>
      </c>
      <c r="O284" t="s">
        <v>892</v>
      </c>
      <c r="P284" t="s">
        <v>16</v>
      </c>
      <c r="Q284" s="3" t="s">
        <v>16</v>
      </c>
      <c r="R284" t="s">
        <v>27</v>
      </c>
      <c r="S284"/>
      <c r="T284"/>
      <c r="U284"/>
      <c r="AB284" s="3"/>
      <c r="AC284" s="3" t="s">
        <v>9</v>
      </c>
      <c r="AD284" s="3"/>
      <c r="AE284" s="3"/>
      <c r="AF284" s="12">
        <f>COUNTIF(Table15[[#This Row],[Catalogue of the Museum of London Antiquities 1854]:[Illustrations of Roman London 1859]],"=y")</f>
        <v>1</v>
      </c>
      <c r="AG284" s="12" t="str">
        <f>CONCATENATE(Table15[[#This Row],[Surname]],", ",Table15[[#This Row],[First name]])</f>
        <v>Edwards, William</v>
      </c>
    </row>
    <row r="285" spans="1:33" hidden="1" x14ac:dyDescent="0.25">
      <c r="A285" t="s">
        <v>293</v>
      </c>
      <c r="C285" t="s">
        <v>294</v>
      </c>
      <c r="E285" t="s">
        <v>9</v>
      </c>
      <c r="I285" t="s">
        <v>9</v>
      </c>
      <c r="O285" t="s">
        <v>1320</v>
      </c>
      <c r="P285" t="s">
        <v>1260</v>
      </c>
      <c r="Q285" s="3" t="s">
        <v>2277</v>
      </c>
      <c r="R285" t="s">
        <v>27</v>
      </c>
      <c r="S285" t="s">
        <v>9</v>
      </c>
      <c r="T285"/>
      <c r="U285" t="s">
        <v>9</v>
      </c>
      <c r="X285" s="3" t="s">
        <v>9</v>
      </c>
      <c r="Y285" s="3" t="s">
        <v>9</v>
      </c>
      <c r="Z285" s="3" t="s">
        <v>9</v>
      </c>
      <c r="AB285" s="3"/>
      <c r="AC285" s="3"/>
      <c r="AD285" s="3"/>
      <c r="AE285" s="3"/>
      <c r="AF285" s="12">
        <f>COUNTIF(Table15[[#This Row],[Catalogue of the Museum of London Antiquities 1854]:[Illustrations of Roman London 1859]],"=y")</f>
        <v>4</v>
      </c>
      <c r="AG285" s="12" t="str">
        <f>CONCATENATE(Table15[[#This Row],[Surname]],", ",Table15[[#This Row],[First name]])</f>
        <v xml:space="preserve">Ellesmere, </v>
      </c>
    </row>
    <row r="286" spans="1:33" hidden="1" x14ac:dyDescent="0.25">
      <c r="A286" t="s">
        <v>293</v>
      </c>
      <c r="C286" t="s">
        <v>1214</v>
      </c>
      <c r="E286" t="s">
        <v>9</v>
      </c>
      <c r="O286" t="s">
        <v>1919</v>
      </c>
      <c r="P286" t="s">
        <v>2317</v>
      </c>
      <c r="Q286" s="3" t="s">
        <v>16</v>
      </c>
      <c r="R286" t="s">
        <v>27</v>
      </c>
      <c r="S286"/>
      <c r="T286"/>
      <c r="U286"/>
      <c r="AB286" s="3"/>
      <c r="AC286" s="3"/>
      <c r="AD286" s="3"/>
      <c r="AE286" s="3" t="s">
        <v>9</v>
      </c>
      <c r="AF286" s="12">
        <f>COUNTIF(Table15[[#This Row],[Catalogue of the Museum of London Antiquities 1854]:[Illustrations of Roman London 1859]],"=y")</f>
        <v>1</v>
      </c>
      <c r="AG286" s="12" t="str">
        <f>CONCATENATE(Table15[[#This Row],[Surname]],", ",Table15[[#This Row],[First name]])</f>
        <v xml:space="preserve">Ellesmere, </v>
      </c>
    </row>
    <row r="287" spans="1:33" hidden="1" x14ac:dyDescent="0.25">
      <c r="A287" t="s">
        <v>297</v>
      </c>
      <c r="B287" t="s">
        <v>298</v>
      </c>
      <c r="P287" t="s">
        <v>299</v>
      </c>
      <c r="Q287" s="3" t="s">
        <v>26</v>
      </c>
      <c r="R287" t="s">
        <v>27</v>
      </c>
      <c r="S287"/>
      <c r="T287"/>
      <c r="U287" t="s">
        <v>9</v>
      </c>
      <c r="W287" s="3" t="s">
        <v>9</v>
      </c>
      <c r="X287" s="3" t="s">
        <v>9</v>
      </c>
      <c r="Y287" s="3" t="s">
        <v>9</v>
      </c>
      <c r="Z287" s="3" t="s">
        <v>9</v>
      </c>
      <c r="AA287" s="3" t="s">
        <v>9</v>
      </c>
      <c r="AB287" s="3"/>
      <c r="AC287" s="3" t="s">
        <v>9</v>
      </c>
      <c r="AD287" s="3" t="s">
        <v>9</v>
      </c>
      <c r="AE287" s="3"/>
      <c r="AF287" s="12">
        <f>COUNTIF(Table15[[#This Row],[Catalogue of the Museum of London Antiquities 1854]:[Illustrations of Roman London 1859]],"=y")</f>
        <v>8</v>
      </c>
      <c r="AG287" s="12" t="str">
        <f>CONCATENATE(Table15[[#This Row],[Surname]],", ",Table15[[#This Row],[First name]])</f>
        <v>Elliot, James, Jun.</v>
      </c>
    </row>
    <row r="288" spans="1:33" hidden="1" x14ac:dyDescent="0.25">
      <c r="A288" t="s">
        <v>297</v>
      </c>
      <c r="B288" t="s">
        <v>81</v>
      </c>
      <c r="I288" t="s">
        <v>9</v>
      </c>
      <c r="M288" t="s">
        <v>2204</v>
      </c>
      <c r="P288" t="s">
        <v>150</v>
      </c>
      <c r="Q288" s="3" t="s">
        <v>2280</v>
      </c>
      <c r="R288" t="s">
        <v>27</v>
      </c>
      <c r="S288"/>
      <c r="T288"/>
      <c r="U288" t="s">
        <v>9</v>
      </c>
      <c r="V288" s="3" t="s">
        <v>9</v>
      </c>
      <c r="AA288" s="3" t="s">
        <v>9</v>
      </c>
      <c r="AB288" s="3"/>
      <c r="AC288" s="3"/>
      <c r="AD288" s="3"/>
      <c r="AE288" s="3"/>
      <c r="AF288" s="12">
        <f>COUNTIF(Table15[[#This Row],[Catalogue of the Museum of London Antiquities 1854]:[Illustrations of Roman London 1859]],"=y")</f>
        <v>3</v>
      </c>
      <c r="AG288" s="12" t="str">
        <f>CONCATENATE(Table15[[#This Row],[Surname]],", ",Table15[[#This Row],[First name]])</f>
        <v>Elliot, Robert</v>
      </c>
    </row>
    <row r="289" spans="1:33" hidden="1" x14ac:dyDescent="0.25">
      <c r="A289" t="s">
        <v>295</v>
      </c>
      <c r="B289" t="s">
        <v>125</v>
      </c>
      <c r="C289" t="s">
        <v>1321</v>
      </c>
      <c r="E289" t="s">
        <v>9</v>
      </c>
      <c r="J289" t="s">
        <v>9</v>
      </c>
      <c r="O289" t="s">
        <v>296</v>
      </c>
      <c r="P289" t="s">
        <v>16</v>
      </c>
      <c r="Q289" s="3" t="s">
        <v>16</v>
      </c>
      <c r="R289" t="s">
        <v>27</v>
      </c>
      <c r="S289"/>
      <c r="T289"/>
      <c r="U289" t="s">
        <v>9</v>
      </c>
      <c r="X289" s="3" t="s">
        <v>9</v>
      </c>
      <c r="Y289" s="3" t="s">
        <v>9</v>
      </c>
      <c r="AB289" s="3"/>
      <c r="AC289" s="3"/>
      <c r="AD289" s="3"/>
      <c r="AE289" s="3"/>
      <c r="AF289" s="12">
        <f>COUNTIF(Table15[[#This Row],[Catalogue of the Museum of London Antiquities 1854]:[Illustrations of Roman London 1859]],"=y")</f>
        <v>3</v>
      </c>
      <c r="AG289" s="12" t="str">
        <f>CONCATENATE(Table15[[#This Row],[Surname]],", ",Table15[[#This Row],[First name]])</f>
        <v>Ellis, Henry</v>
      </c>
    </row>
    <row r="290" spans="1:33" hidden="1" x14ac:dyDescent="0.25">
      <c r="A290" t="s">
        <v>1920</v>
      </c>
      <c r="B290" t="s">
        <v>147</v>
      </c>
      <c r="I290" t="s">
        <v>9</v>
      </c>
      <c r="O290" t="s">
        <v>1921</v>
      </c>
      <c r="P290" t="s">
        <v>187</v>
      </c>
      <c r="Q290" s="3" t="s">
        <v>188</v>
      </c>
      <c r="R290" t="s">
        <v>27</v>
      </c>
      <c r="S290"/>
      <c r="T290"/>
      <c r="U290"/>
      <c r="AB290" s="3"/>
      <c r="AC290" s="3"/>
      <c r="AD290" s="3"/>
      <c r="AE290" s="3" t="s">
        <v>9</v>
      </c>
      <c r="AF290" s="12">
        <f>COUNTIF(Table15[[#This Row],[Catalogue of the Museum of London Antiquities 1854]:[Illustrations of Roman London 1859]],"=y")</f>
        <v>1</v>
      </c>
      <c r="AG290" s="12" t="str">
        <f>CONCATENATE(Table15[[#This Row],[Surname]],", ",Table15[[#This Row],[First name]])</f>
        <v>Ellison, Richard</v>
      </c>
    </row>
    <row r="291" spans="1:33" hidden="1" x14ac:dyDescent="0.25">
      <c r="A291" t="s">
        <v>893</v>
      </c>
      <c r="B291" t="s">
        <v>1924</v>
      </c>
      <c r="P291" t="s">
        <v>894</v>
      </c>
      <c r="Q291" s="3" t="s">
        <v>26</v>
      </c>
      <c r="R291" t="s">
        <v>27</v>
      </c>
      <c r="S291"/>
      <c r="T291"/>
      <c r="U291"/>
      <c r="AB291" s="3"/>
      <c r="AC291" s="3" t="s">
        <v>9</v>
      </c>
      <c r="AD291" s="3"/>
      <c r="AE291" s="3" t="s">
        <v>9</v>
      </c>
      <c r="AF291" s="12">
        <f>COUNTIF(Table15[[#This Row],[Catalogue of the Museum of London Antiquities 1854]:[Illustrations of Roman London 1859]],"=y")</f>
        <v>2</v>
      </c>
      <c r="AG291" s="12" t="str">
        <f>CONCATENATE(Table15[[#This Row],[Surname]],", ",Table15[[#This Row],[First name]])</f>
        <v>Elsted, W Philpott</v>
      </c>
    </row>
    <row r="292" spans="1:33" hidden="1" x14ac:dyDescent="0.25">
      <c r="A292" t="s">
        <v>1925</v>
      </c>
      <c r="B292" t="s">
        <v>1926</v>
      </c>
      <c r="O292" t="s">
        <v>1927</v>
      </c>
      <c r="P292" t="s">
        <v>16</v>
      </c>
      <c r="Q292" s="3" t="s">
        <v>16</v>
      </c>
      <c r="R292" t="s">
        <v>27</v>
      </c>
      <c r="S292"/>
      <c r="T292"/>
      <c r="U292"/>
      <c r="AB292" s="3"/>
      <c r="AC292" s="3"/>
      <c r="AD292" s="3"/>
      <c r="AE292" s="3" t="s">
        <v>9</v>
      </c>
      <c r="AF292" s="12">
        <f>COUNTIF(Table15[[#This Row],[Catalogue of the Museum of London Antiquities 1854]:[Illustrations of Roman London 1859]],"=y")</f>
        <v>1</v>
      </c>
      <c r="AG292" s="12" t="str">
        <f>CONCATENATE(Table15[[#This Row],[Surname]],", ",Table15[[#This Row],[First name]])</f>
        <v>Elt, Charles H</v>
      </c>
    </row>
    <row r="293" spans="1:33" hidden="1" x14ac:dyDescent="0.25">
      <c r="A293" t="s">
        <v>1322</v>
      </c>
      <c r="B293" t="s">
        <v>11</v>
      </c>
      <c r="O293" t="s">
        <v>1323</v>
      </c>
      <c r="P293" t="s">
        <v>16</v>
      </c>
      <c r="Q293" s="3" t="s">
        <v>16</v>
      </c>
      <c r="R293" t="s">
        <v>27</v>
      </c>
      <c r="S293"/>
      <c r="T293"/>
      <c r="U293"/>
      <c r="X293" s="3" t="s">
        <v>9</v>
      </c>
      <c r="AB293" s="3"/>
      <c r="AC293" s="3"/>
      <c r="AD293" s="3"/>
      <c r="AE293" s="3"/>
      <c r="AF293" s="12">
        <f>COUNTIF(Table15[[#This Row],[Catalogue of the Museum of London Antiquities 1854]:[Illustrations of Roman London 1859]],"=y")</f>
        <v>1</v>
      </c>
      <c r="AG293" s="12" t="str">
        <f>CONCATENATE(Table15[[#This Row],[Surname]],", ",Table15[[#This Row],[First name]])</f>
        <v>Elvy, John</v>
      </c>
    </row>
    <row r="294" spans="1:33" hidden="1" x14ac:dyDescent="0.25">
      <c r="A294" t="s">
        <v>895</v>
      </c>
      <c r="B294" t="s">
        <v>147</v>
      </c>
      <c r="P294" t="s">
        <v>648</v>
      </c>
      <c r="Q294" s="3" t="s">
        <v>26</v>
      </c>
      <c r="R294" t="s">
        <v>27</v>
      </c>
      <c r="S294"/>
      <c r="T294"/>
      <c r="U294"/>
      <c r="AB294" s="3"/>
      <c r="AC294" s="3" t="s">
        <v>9</v>
      </c>
      <c r="AD294" s="3"/>
      <c r="AE294" s="3"/>
      <c r="AF294" s="12">
        <f>COUNTIF(Table15[[#This Row],[Catalogue of the Museum of London Antiquities 1854]:[Illustrations of Roman London 1859]],"=y")</f>
        <v>1</v>
      </c>
      <c r="AG294" s="12" t="str">
        <f>CONCATENATE(Table15[[#This Row],[Surname]],", ",Table15[[#This Row],[First name]])</f>
        <v>Emmerson, Richard</v>
      </c>
    </row>
    <row r="295" spans="1:33" hidden="1" x14ac:dyDescent="0.25">
      <c r="A295" t="s">
        <v>1928</v>
      </c>
      <c r="B295" t="s">
        <v>66</v>
      </c>
      <c r="C295" t="s">
        <v>1929</v>
      </c>
      <c r="O295" t="s">
        <v>1930</v>
      </c>
      <c r="P295" t="s">
        <v>1931</v>
      </c>
      <c r="Q295" s="3" t="s">
        <v>468</v>
      </c>
      <c r="R295" t="s">
        <v>27</v>
      </c>
      <c r="S295"/>
      <c r="T295"/>
      <c r="U295"/>
      <c r="AB295" s="3"/>
      <c r="AC295" s="3"/>
      <c r="AD295" s="3"/>
      <c r="AE295" s="3" t="s">
        <v>9</v>
      </c>
      <c r="AF295" s="12">
        <f>COUNTIF(Table15[[#This Row],[Catalogue of the Museum of London Antiquities 1854]:[Illustrations of Roman London 1859]],"=y")</f>
        <v>1</v>
      </c>
      <c r="AG295" s="12" t="str">
        <f>CONCATENATE(Table15[[#This Row],[Surname]],", ",Table15[[#This Row],[First name]])</f>
        <v>Erskine, Thomas</v>
      </c>
    </row>
    <row r="296" spans="1:33" hidden="1" x14ac:dyDescent="0.25">
      <c r="A296" t="s">
        <v>300</v>
      </c>
      <c r="B296" t="s">
        <v>11</v>
      </c>
      <c r="C296" t="s">
        <v>1324</v>
      </c>
      <c r="H296" t="s">
        <v>154</v>
      </c>
      <c r="I296" t="s">
        <v>9</v>
      </c>
      <c r="J296" t="s">
        <v>9</v>
      </c>
      <c r="L296" t="s">
        <v>9</v>
      </c>
      <c r="M296" t="s">
        <v>1301</v>
      </c>
      <c r="O296" t="s">
        <v>301</v>
      </c>
      <c r="P296" t="s">
        <v>302</v>
      </c>
      <c r="Q296" s="3" t="s">
        <v>303</v>
      </c>
      <c r="R296" t="s">
        <v>27</v>
      </c>
      <c r="S296"/>
      <c r="T296"/>
      <c r="U296" t="s">
        <v>9</v>
      </c>
      <c r="W296" s="3" t="s">
        <v>9</v>
      </c>
      <c r="X296" s="3" t="s">
        <v>9</v>
      </c>
      <c r="Y296" s="3" t="s">
        <v>9</v>
      </c>
      <c r="Z296" s="3" t="s">
        <v>9</v>
      </c>
      <c r="AA296" s="3" t="s">
        <v>9</v>
      </c>
      <c r="AB296" s="3" t="s">
        <v>9</v>
      </c>
      <c r="AC296" s="3" t="s">
        <v>9</v>
      </c>
      <c r="AD296" s="3" t="s">
        <v>9</v>
      </c>
      <c r="AE296" s="3" t="s">
        <v>9</v>
      </c>
      <c r="AF296" s="12">
        <f>COUNTIF(Table15[[#This Row],[Catalogue of the Museum of London Antiquities 1854]:[Illustrations of Roman London 1859]],"=y")</f>
        <v>10</v>
      </c>
      <c r="AG296" s="12" t="str">
        <f>CONCATENATE(Table15[[#This Row],[Surname]],", ",Table15[[#This Row],[First name]])</f>
        <v>Evans, John</v>
      </c>
    </row>
    <row r="297" spans="1:33" hidden="1" x14ac:dyDescent="0.25">
      <c r="A297" t="s">
        <v>304</v>
      </c>
      <c r="B297" t="s">
        <v>72</v>
      </c>
      <c r="O297" t="s">
        <v>305</v>
      </c>
      <c r="P297" t="s">
        <v>163</v>
      </c>
      <c r="Q297" s="3" t="s">
        <v>163</v>
      </c>
      <c r="R297" t="s">
        <v>34</v>
      </c>
      <c r="S297"/>
      <c r="T297"/>
      <c r="U297" t="s">
        <v>9</v>
      </c>
      <c r="X297" s="3" t="s">
        <v>9</v>
      </c>
      <c r="Y297" s="3" t="s">
        <v>9</v>
      </c>
      <c r="Z297" s="3" t="s">
        <v>9</v>
      </c>
      <c r="AA297" s="3" t="s">
        <v>9</v>
      </c>
      <c r="AB297" s="3"/>
      <c r="AC297" s="3"/>
      <c r="AD297" s="3"/>
      <c r="AE297" s="3" t="s">
        <v>9</v>
      </c>
      <c r="AF297" s="12">
        <f>COUNTIF(Table15[[#This Row],[Catalogue of the Museum of London Antiquities 1854]:[Illustrations of Roman London 1859]],"=y")</f>
        <v>6</v>
      </c>
      <c r="AG297" s="12" t="str">
        <f>CONCATENATE(Table15[[#This Row],[Surname]],", ",Table15[[#This Row],[First name]])</f>
        <v>Euing, William</v>
      </c>
    </row>
    <row r="298" spans="1:33" hidden="1" x14ac:dyDescent="0.25">
      <c r="A298" t="s">
        <v>896</v>
      </c>
      <c r="B298" t="s">
        <v>1551</v>
      </c>
      <c r="C298" t="s">
        <v>335</v>
      </c>
      <c r="P298" t="s">
        <v>1552</v>
      </c>
      <c r="Q298" s="3" t="s">
        <v>310</v>
      </c>
      <c r="R298" t="s">
        <v>27</v>
      </c>
      <c r="S298"/>
      <c r="T298"/>
      <c r="U298"/>
      <c r="AA298" s="3" t="s">
        <v>9</v>
      </c>
      <c r="AB298" s="3"/>
      <c r="AC298" s="3"/>
      <c r="AD298" s="3"/>
      <c r="AE298" s="3"/>
      <c r="AF298" s="12">
        <f>COUNTIF(Table15[[#This Row],[Catalogue of the Museum of London Antiquities 1854]:[Illustrations of Roman London 1859]],"=y")</f>
        <v>1</v>
      </c>
      <c r="AG298" s="12" t="str">
        <f>CONCATENATE(Table15[[#This Row],[Surname]],", ",Table15[[#This Row],[First name]])</f>
        <v>Eveleigh, Lymmerston</v>
      </c>
    </row>
    <row r="299" spans="1:33" hidden="1" x14ac:dyDescent="0.25">
      <c r="A299" t="s">
        <v>896</v>
      </c>
      <c r="B299" t="s">
        <v>66</v>
      </c>
      <c r="O299" t="s">
        <v>2196</v>
      </c>
      <c r="P299" t="s">
        <v>16</v>
      </c>
      <c r="Q299" s="3" t="s">
        <v>16</v>
      </c>
      <c r="R299" t="s">
        <v>27</v>
      </c>
      <c r="S299"/>
      <c r="T299"/>
      <c r="U299"/>
      <c r="W299" s="3" t="s">
        <v>9</v>
      </c>
      <c r="AB299" s="3"/>
      <c r="AC299" s="3" t="s">
        <v>9</v>
      </c>
      <c r="AD299" s="3"/>
      <c r="AE299" s="3"/>
      <c r="AF299" s="12">
        <f>COUNTIF(Table15[[#This Row],[Catalogue of the Museum of London Antiquities 1854]:[Illustrations of Roman London 1859]],"=y")</f>
        <v>2</v>
      </c>
      <c r="AG299" s="12" t="str">
        <f>CONCATENATE(Table15[[#This Row],[Surname]],", ",Table15[[#This Row],[First name]])</f>
        <v>Eveleigh, Thomas</v>
      </c>
    </row>
    <row r="300" spans="1:33" hidden="1" x14ac:dyDescent="0.25">
      <c r="A300" t="s">
        <v>306</v>
      </c>
      <c r="B300" t="s">
        <v>307</v>
      </c>
      <c r="C300" t="s">
        <v>2205</v>
      </c>
      <c r="I300" t="s">
        <v>9</v>
      </c>
      <c r="M300" t="s">
        <v>2205</v>
      </c>
      <c r="N300" t="s">
        <v>9</v>
      </c>
      <c r="O300" t="s">
        <v>308</v>
      </c>
      <c r="P300" t="s">
        <v>16</v>
      </c>
      <c r="Q300" s="3" t="s">
        <v>16</v>
      </c>
      <c r="R300" t="s">
        <v>27</v>
      </c>
      <c r="S300"/>
      <c r="T300"/>
      <c r="U300" t="s">
        <v>9</v>
      </c>
      <c r="V300" s="3" t="s">
        <v>9</v>
      </c>
      <c r="W300" s="3" t="s">
        <v>9</v>
      </c>
      <c r="X300" s="3" t="s">
        <v>9</v>
      </c>
      <c r="Y300" s="3" t="s">
        <v>9</v>
      </c>
      <c r="Z300" s="3" t="s">
        <v>9</v>
      </c>
      <c r="AA300" s="3" t="s">
        <v>9</v>
      </c>
      <c r="AB300" s="3"/>
      <c r="AC300" s="3"/>
      <c r="AD300" s="3"/>
      <c r="AE300" s="3" t="s">
        <v>9</v>
      </c>
      <c r="AF300" s="12">
        <f>COUNTIF(Table15[[#This Row],[Catalogue of the Museum of London Antiquities 1854]:[Illustrations of Roman London 1859]],"=y")</f>
        <v>8</v>
      </c>
      <c r="AG300" s="12" t="str">
        <f>CONCATENATE(Table15[[#This Row],[Surname]],", ",Table15[[#This Row],[First name]])</f>
        <v>Fairholt, William Frederick</v>
      </c>
    </row>
    <row r="301" spans="1:33" hidden="1" x14ac:dyDescent="0.25">
      <c r="A301" t="s">
        <v>1933</v>
      </c>
      <c r="B301" t="s">
        <v>125</v>
      </c>
      <c r="O301" t="s">
        <v>1934</v>
      </c>
      <c r="P301" t="s">
        <v>16</v>
      </c>
      <c r="Q301" s="3" t="s">
        <v>16</v>
      </c>
      <c r="R301" t="s">
        <v>27</v>
      </c>
      <c r="S301"/>
      <c r="T301"/>
      <c r="U301"/>
      <c r="AB301" s="3"/>
      <c r="AC301" s="3"/>
      <c r="AD301" s="3"/>
      <c r="AE301" s="3" t="s">
        <v>9</v>
      </c>
      <c r="AF301" s="12">
        <f>COUNTIF(Table15[[#This Row],[Catalogue of the Museum of London Antiquities 1854]:[Illustrations of Roman London 1859]],"=y")</f>
        <v>1</v>
      </c>
      <c r="AG301" s="12" t="str">
        <f>CONCATENATE(Table15[[#This Row],[Surname]],", ",Table15[[#This Row],[First name]])</f>
        <v>Farrer, Henry</v>
      </c>
    </row>
    <row r="302" spans="1:33" hidden="1" x14ac:dyDescent="0.25">
      <c r="A302" t="s">
        <v>1272</v>
      </c>
      <c r="B302" t="s">
        <v>7</v>
      </c>
      <c r="C302" t="s">
        <v>1325</v>
      </c>
      <c r="O302" t="s">
        <v>1932</v>
      </c>
      <c r="P302" t="s">
        <v>16</v>
      </c>
      <c r="Q302" s="3" t="s">
        <v>16</v>
      </c>
      <c r="R302" t="s">
        <v>27</v>
      </c>
      <c r="S302"/>
      <c r="T302"/>
      <c r="U302"/>
      <c r="X302" s="3" t="s">
        <v>9</v>
      </c>
      <c r="Y302" s="3" t="s">
        <v>9</v>
      </c>
      <c r="AB302" s="3"/>
      <c r="AC302" s="3"/>
      <c r="AD302" s="3"/>
      <c r="AE302" s="3" t="s">
        <v>9</v>
      </c>
      <c r="AF302" s="12">
        <f>COUNTIF(Table15[[#This Row],[Catalogue of the Museum of London Antiquities 1854]:[Illustrations of Roman London 1859]],"=y")</f>
        <v>3</v>
      </c>
      <c r="AG302" s="12" t="str">
        <f>CONCATENATE(Table15[[#This Row],[Surname]],", ",Table15[[#This Row],[First name]])</f>
        <v>Faulkener, Edward</v>
      </c>
    </row>
    <row r="303" spans="1:33" hidden="1" x14ac:dyDescent="0.25">
      <c r="A303" t="s">
        <v>1272</v>
      </c>
      <c r="B303" t="s">
        <v>66</v>
      </c>
      <c r="O303" t="s">
        <v>1273</v>
      </c>
      <c r="P303" t="s">
        <v>1274</v>
      </c>
      <c r="Q303" s="3" t="s">
        <v>1020</v>
      </c>
      <c r="R303" t="s">
        <v>27</v>
      </c>
      <c r="S303"/>
      <c r="T303"/>
      <c r="U303"/>
      <c r="W303" s="3" t="s">
        <v>9</v>
      </c>
      <c r="AB303" s="3"/>
      <c r="AC303" s="3"/>
      <c r="AD303" s="3"/>
      <c r="AE303" s="3"/>
      <c r="AF303" s="12">
        <f>COUNTIF(Table15[[#This Row],[Catalogue of the Museum of London Antiquities 1854]:[Illustrations of Roman London 1859]],"=y")</f>
        <v>1</v>
      </c>
      <c r="AG303" s="12" t="str">
        <f>CONCATENATE(Table15[[#This Row],[Surname]],", ",Table15[[#This Row],[First name]])</f>
        <v>Faulkener, Thomas</v>
      </c>
    </row>
    <row r="304" spans="1:33" hidden="1" x14ac:dyDescent="0.25">
      <c r="A304" t="s">
        <v>309</v>
      </c>
      <c r="B304" t="s">
        <v>29</v>
      </c>
      <c r="I304" t="s">
        <v>9</v>
      </c>
      <c r="K304" t="s">
        <v>9</v>
      </c>
      <c r="P304" t="s">
        <v>1553</v>
      </c>
      <c r="Q304" s="3" t="s">
        <v>489</v>
      </c>
      <c r="R304" t="s">
        <v>27</v>
      </c>
      <c r="S304"/>
      <c r="T304"/>
      <c r="U304"/>
      <c r="AA304" s="3" t="s">
        <v>9</v>
      </c>
      <c r="AB304" s="3"/>
      <c r="AC304" s="3"/>
      <c r="AD304" s="3"/>
      <c r="AE304" s="3"/>
      <c r="AF304" s="12">
        <f>COUNTIF(Table15[[#This Row],[Catalogue of the Museum of London Antiquities 1854]:[Illustrations of Roman London 1859]],"=y")</f>
        <v>1</v>
      </c>
      <c r="AG304" s="12" t="str">
        <f>CONCATENATE(Table15[[#This Row],[Surname]],", ",Table15[[#This Row],[First name]])</f>
        <v>Faulkner, Charles</v>
      </c>
    </row>
    <row r="305" spans="1:33" hidden="1" x14ac:dyDescent="0.25">
      <c r="A305" t="s">
        <v>309</v>
      </c>
      <c r="B305" t="s">
        <v>66</v>
      </c>
      <c r="I305" t="s">
        <v>9</v>
      </c>
      <c r="M305" t="s">
        <v>1301</v>
      </c>
      <c r="O305" s="3" t="s">
        <v>2197</v>
      </c>
      <c r="P305" t="s">
        <v>640</v>
      </c>
      <c r="Q305" s="3" t="s">
        <v>310</v>
      </c>
      <c r="R305" t="s">
        <v>27</v>
      </c>
      <c r="S305"/>
      <c r="T305"/>
      <c r="U305" t="s">
        <v>9</v>
      </c>
      <c r="X305" s="3" t="s">
        <v>9</v>
      </c>
      <c r="Y305" s="3" t="s">
        <v>9</v>
      </c>
      <c r="Z305" s="3" t="s">
        <v>9</v>
      </c>
      <c r="AA305" s="3" t="s">
        <v>9</v>
      </c>
      <c r="AB305" s="3" t="s">
        <v>9</v>
      </c>
      <c r="AC305" s="3"/>
      <c r="AD305" s="3"/>
      <c r="AE305" s="3" t="s">
        <v>9</v>
      </c>
      <c r="AF305" s="12">
        <f>COUNTIF(Table15[[#This Row],[Catalogue of the Museum of London Antiquities 1854]:[Illustrations of Roman London 1859]],"=y")</f>
        <v>7</v>
      </c>
      <c r="AG305" s="12" t="str">
        <f>CONCATENATE(Table15[[#This Row],[Surname]],", ",Table15[[#This Row],[First name]])</f>
        <v>Faulkner, Thomas</v>
      </c>
    </row>
    <row r="306" spans="1:33" hidden="1" x14ac:dyDescent="0.25">
      <c r="A306" t="s">
        <v>309</v>
      </c>
      <c r="B306" t="s">
        <v>66</v>
      </c>
      <c r="O306" t="s">
        <v>311</v>
      </c>
      <c r="P306" t="s">
        <v>16</v>
      </c>
      <c r="Q306" s="3" t="s">
        <v>16</v>
      </c>
      <c r="R306" t="s">
        <v>27</v>
      </c>
      <c r="S306"/>
      <c r="T306"/>
      <c r="U306" t="s">
        <v>9</v>
      </c>
      <c r="AB306" s="3"/>
      <c r="AC306" s="3"/>
      <c r="AD306" s="3"/>
      <c r="AE306" s="3"/>
      <c r="AF306" s="12">
        <f>COUNTIF(Table15[[#This Row],[Catalogue of the Museum of London Antiquities 1854]:[Illustrations of Roman London 1859]],"=y")</f>
        <v>1</v>
      </c>
      <c r="AG306" s="12" t="str">
        <f>CONCATENATE(Table15[[#This Row],[Surname]],", ",Table15[[#This Row],[First name]])</f>
        <v>Faulkner, Thomas</v>
      </c>
    </row>
    <row r="307" spans="1:33" hidden="1" x14ac:dyDescent="0.25">
      <c r="A307" t="s">
        <v>309</v>
      </c>
      <c r="B307" t="s">
        <v>66</v>
      </c>
      <c r="P307" t="s">
        <v>160</v>
      </c>
      <c r="Q307" s="3" t="s">
        <v>161</v>
      </c>
      <c r="R307" t="s">
        <v>27</v>
      </c>
      <c r="S307"/>
      <c r="T307"/>
      <c r="U307"/>
      <c r="AB307" s="3"/>
      <c r="AC307" s="3" t="s">
        <v>9</v>
      </c>
      <c r="AD307" s="3"/>
      <c r="AE307" s="3"/>
      <c r="AF307" s="12">
        <f>COUNTIF(Table15[[#This Row],[Catalogue of the Museum of London Antiquities 1854]:[Illustrations of Roman London 1859]],"=y")</f>
        <v>1</v>
      </c>
      <c r="AG307" s="12" t="str">
        <f>CONCATENATE(Table15[[#This Row],[Surname]],", ",Table15[[#This Row],[First name]])</f>
        <v>Faulkner, Thomas</v>
      </c>
    </row>
    <row r="308" spans="1:33" hidden="1" x14ac:dyDescent="0.25">
      <c r="A308" t="s">
        <v>312</v>
      </c>
      <c r="B308" t="s">
        <v>313</v>
      </c>
      <c r="C308" t="s">
        <v>24</v>
      </c>
      <c r="D308" t="s">
        <v>9</v>
      </c>
      <c r="H308" t="s">
        <v>54</v>
      </c>
      <c r="P308" t="s">
        <v>314</v>
      </c>
      <c r="Q308" s="3" t="s">
        <v>26</v>
      </c>
      <c r="R308" t="s">
        <v>27</v>
      </c>
      <c r="S308"/>
      <c r="T308"/>
      <c r="U308" t="s">
        <v>9</v>
      </c>
      <c r="AB308" s="3"/>
      <c r="AC308" s="3"/>
      <c r="AD308" s="3"/>
      <c r="AE308" s="3"/>
      <c r="AF308" s="12">
        <f>COUNTIF(Table15[[#This Row],[Catalogue of the Museum of London Antiquities 1854]:[Illustrations of Roman London 1859]],"=y")</f>
        <v>1</v>
      </c>
      <c r="AG308" s="12" t="str">
        <f>CONCATENATE(Table15[[#This Row],[Surname]],", ",Table15[[#This Row],[First name]])</f>
        <v>Faussett, Godfrey</v>
      </c>
    </row>
    <row r="309" spans="1:33" hidden="1" x14ac:dyDescent="0.25">
      <c r="A309" t="s">
        <v>898</v>
      </c>
      <c r="B309" t="s">
        <v>897</v>
      </c>
      <c r="O309" t="s">
        <v>899</v>
      </c>
      <c r="P309" t="s">
        <v>726</v>
      </c>
      <c r="Q309" s="3" t="s">
        <v>68</v>
      </c>
      <c r="R309" t="s">
        <v>27</v>
      </c>
      <c r="S309"/>
      <c r="T309"/>
      <c r="U309"/>
      <c r="AB309" s="3"/>
      <c r="AC309" s="3" t="s">
        <v>9</v>
      </c>
      <c r="AD309" s="3"/>
      <c r="AE309" s="3"/>
      <c r="AF309" s="12">
        <f>COUNTIF(Table15[[#This Row],[Catalogue of the Museum of London Antiquities 1854]:[Illustrations of Roman London 1859]],"=y")</f>
        <v>1</v>
      </c>
      <c r="AG309" s="12" t="str">
        <f>CONCATENATE(Table15[[#This Row],[Surname]],", ",Table15[[#This Row],[First name]])</f>
        <v>Fellowes, William Manning</v>
      </c>
    </row>
    <row r="310" spans="1:33" hidden="1" x14ac:dyDescent="0.25">
      <c r="A310" t="s">
        <v>329</v>
      </c>
      <c r="B310" t="s">
        <v>72</v>
      </c>
      <c r="P310" t="s">
        <v>330</v>
      </c>
      <c r="Q310" s="3" t="s">
        <v>2279</v>
      </c>
      <c r="R310" t="s">
        <v>27</v>
      </c>
      <c r="S310"/>
      <c r="T310"/>
      <c r="U310"/>
      <c r="AA310" s="3" t="s">
        <v>9</v>
      </c>
      <c r="AB310" s="3"/>
      <c r="AC310" s="3"/>
      <c r="AD310" s="3"/>
      <c r="AE310" s="3"/>
      <c r="AF310" s="12">
        <f>COUNTIF(Table15[[#This Row],[Catalogue of the Museum of London Antiquities 1854]:[Illustrations of Roman London 1859]],"=y")</f>
        <v>1</v>
      </c>
      <c r="AG310" s="12" t="str">
        <f>CONCATENATE(Table15[[#This Row],[Surname]],", ",Table15[[#This Row],[First name]])</f>
        <v>Fennell, William</v>
      </c>
    </row>
    <row r="311" spans="1:33" hidden="1" x14ac:dyDescent="0.25">
      <c r="A311" t="s">
        <v>1935</v>
      </c>
      <c r="B311" t="s">
        <v>113</v>
      </c>
      <c r="C311" t="s">
        <v>317</v>
      </c>
      <c r="H311" t="s">
        <v>48</v>
      </c>
      <c r="O311" t="s">
        <v>1936</v>
      </c>
      <c r="P311" t="s">
        <v>2318</v>
      </c>
      <c r="Q311" s="3" t="s">
        <v>169</v>
      </c>
      <c r="R311" t="s">
        <v>27</v>
      </c>
      <c r="S311"/>
      <c r="T311"/>
      <c r="U311"/>
      <c r="AB311" s="3"/>
      <c r="AC311" s="3"/>
      <c r="AD311" s="3"/>
      <c r="AE311" s="3" t="s">
        <v>9</v>
      </c>
      <c r="AF311" s="12">
        <f>COUNTIF(Table15[[#This Row],[Catalogue of the Museum of London Antiquities 1854]:[Illustrations of Roman London 1859]],"=y")</f>
        <v>1</v>
      </c>
      <c r="AG311" s="12" t="str">
        <f>CONCATENATE(Table15[[#This Row],[Surname]],", ",Table15[[#This Row],[First name]])</f>
        <v>Fenton, James</v>
      </c>
    </row>
    <row r="312" spans="1:33" hidden="1" x14ac:dyDescent="0.25">
      <c r="A312" t="s">
        <v>315</v>
      </c>
      <c r="B312" t="s">
        <v>11</v>
      </c>
      <c r="C312" t="s">
        <v>1937</v>
      </c>
      <c r="I312" t="s">
        <v>9</v>
      </c>
      <c r="M312" t="s">
        <v>2218</v>
      </c>
      <c r="P312" t="s">
        <v>12</v>
      </c>
      <c r="Q312" s="3" t="s">
        <v>2269</v>
      </c>
      <c r="R312" t="s">
        <v>27</v>
      </c>
      <c r="S312"/>
      <c r="T312"/>
      <c r="U312" t="s">
        <v>9</v>
      </c>
      <c r="X312" s="3" t="s">
        <v>9</v>
      </c>
      <c r="Y312" s="3" t="s">
        <v>9</v>
      </c>
      <c r="Z312" s="3" t="s">
        <v>9</v>
      </c>
      <c r="AA312" s="3" t="s">
        <v>9</v>
      </c>
      <c r="AB312" s="3"/>
      <c r="AC312" s="3"/>
      <c r="AD312" s="3" t="s">
        <v>9</v>
      </c>
      <c r="AE312" s="3" t="s">
        <v>9</v>
      </c>
      <c r="AF312" s="12">
        <f>COUNTIF(Table15[[#This Row],[Catalogue of the Museum of London Antiquities 1854]:[Illustrations of Roman London 1859]],"=y")</f>
        <v>7</v>
      </c>
      <c r="AG312" s="12" t="str">
        <f>CONCATENATE(Table15[[#This Row],[Surname]],", ",Table15[[#This Row],[First name]])</f>
        <v>Fenwick, John</v>
      </c>
    </row>
    <row r="313" spans="1:33" hidden="1" x14ac:dyDescent="0.25">
      <c r="A313" t="s">
        <v>900</v>
      </c>
      <c r="B313" t="s">
        <v>417</v>
      </c>
      <c r="O313" t="s">
        <v>901</v>
      </c>
      <c r="P313" t="s">
        <v>16</v>
      </c>
      <c r="Q313" s="3" t="s">
        <v>16</v>
      </c>
      <c r="R313" t="s">
        <v>27</v>
      </c>
      <c r="S313"/>
      <c r="T313"/>
      <c r="U313"/>
      <c r="AB313" s="3"/>
      <c r="AC313" s="3" t="s">
        <v>9</v>
      </c>
      <c r="AD313" s="3"/>
      <c r="AE313" s="3"/>
      <c r="AF313" s="12">
        <f>COUNTIF(Table15[[#This Row],[Catalogue of the Museum of London Antiquities 1854]:[Illustrations of Roman London 1859]],"=y")</f>
        <v>1</v>
      </c>
      <c r="AG313" s="12" t="str">
        <f>CONCATENATE(Table15[[#This Row],[Surname]],", ",Table15[[#This Row],[First name]])</f>
        <v>Ferrey, Benjamin</v>
      </c>
    </row>
    <row r="314" spans="1:33" hidden="1" x14ac:dyDescent="0.25">
      <c r="A314" t="s">
        <v>316</v>
      </c>
      <c r="B314" t="s">
        <v>1941</v>
      </c>
      <c r="C314" t="s">
        <v>1949</v>
      </c>
      <c r="H314" t="s">
        <v>48</v>
      </c>
      <c r="O314" t="s">
        <v>1948</v>
      </c>
      <c r="P314" t="s">
        <v>160</v>
      </c>
      <c r="Q314" s="3" t="s">
        <v>161</v>
      </c>
      <c r="R314" t="s">
        <v>27</v>
      </c>
      <c r="S314" t="s">
        <v>9</v>
      </c>
      <c r="T314"/>
      <c r="U314" t="s">
        <v>9</v>
      </c>
      <c r="W314" s="3" t="s">
        <v>9</v>
      </c>
      <c r="AB314" s="3"/>
      <c r="AC314" s="3"/>
      <c r="AD314" s="3"/>
      <c r="AE314" s="3"/>
      <c r="AF314" s="12">
        <f>COUNTIF(Table15[[#This Row],[Catalogue of the Museum of London Antiquities 1854]:[Illustrations of Roman London 1859]],"=y")</f>
        <v>2</v>
      </c>
      <c r="AG314" s="12" t="str">
        <f>CONCATENATE(Table15[[#This Row],[Surname]],", ",Table15[[#This Row],[First name]])</f>
        <v>Ffoulkes, W Wynne</v>
      </c>
    </row>
    <row r="315" spans="1:33" hidden="1" x14ac:dyDescent="0.25">
      <c r="A315" t="s">
        <v>318</v>
      </c>
      <c r="B315" t="s">
        <v>72</v>
      </c>
      <c r="I315" t="s">
        <v>9</v>
      </c>
      <c r="P315" t="s">
        <v>319</v>
      </c>
      <c r="Q315" s="3" t="s">
        <v>2275</v>
      </c>
      <c r="R315" t="s">
        <v>27</v>
      </c>
      <c r="S315"/>
      <c r="T315"/>
      <c r="U315" t="s">
        <v>9</v>
      </c>
      <c r="Z315" s="3" t="s">
        <v>9</v>
      </c>
      <c r="AB315" s="3"/>
      <c r="AC315" s="3"/>
      <c r="AD315" s="3" t="s">
        <v>9</v>
      </c>
      <c r="AE315" s="3"/>
      <c r="AF315" s="12">
        <f>COUNTIF(Table15[[#This Row],[Catalogue of the Museum of London Antiquities 1854]:[Illustrations of Roman London 1859]],"=y")</f>
        <v>3</v>
      </c>
      <c r="AG315" s="12" t="str">
        <f>CONCATENATE(Table15[[#This Row],[Surname]],", ",Table15[[#This Row],[First name]])</f>
        <v>Figg, William</v>
      </c>
    </row>
    <row r="316" spans="1:33" hidden="1" x14ac:dyDescent="0.25">
      <c r="A316" t="s">
        <v>1938</v>
      </c>
      <c r="B316" t="s">
        <v>1939</v>
      </c>
      <c r="C316" t="s">
        <v>24</v>
      </c>
      <c r="D316" t="s">
        <v>9</v>
      </c>
      <c r="O316" t="s">
        <v>1940</v>
      </c>
      <c r="P316" t="s">
        <v>16</v>
      </c>
      <c r="Q316" s="3" t="s">
        <v>16</v>
      </c>
      <c r="R316" t="s">
        <v>27</v>
      </c>
      <c r="S316"/>
      <c r="T316"/>
      <c r="U316"/>
      <c r="AB316" s="3"/>
      <c r="AC316" s="3"/>
      <c r="AD316" s="3"/>
      <c r="AE316" s="3" t="s">
        <v>9</v>
      </c>
      <c r="AF316" s="12">
        <f>COUNTIF(Table15[[#This Row],[Catalogue of the Museum of London Antiquities 1854]:[Illustrations of Roman London 1859]],"=y")</f>
        <v>1</v>
      </c>
      <c r="AG316" s="12" t="str">
        <f>CONCATENATE(Table15[[#This Row],[Surname]],", ",Table15[[#This Row],[First name]])</f>
        <v>Finch, Frederick C</v>
      </c>
    </row>
    <row r="317" spans="1:33" hidden="1" x14ac:dyDescent="0.25">
      <c r="A317" t="s">
        <v>320</v>
      </c>
      <c r="B317" t="s">
        <v>321</v>
      </c>
      <c r="O317" t="s">
        <v>322</v>
      </c>
      <c r="P317" t="s">
        <v>16</v>
      </c>
      <c r="Q317" s="3" t="s">
        <v>16</v>
      </c>
      <c r="R317" t="s">
        <v>27</v>
      </c>
      <c r="S317"/>
      <c r="T317"/>
      <c r="U317" t="s">
        <v>9</v>
      </c>
      <c r="AB317" s="3"/>
      <c r="AC317" s="3" t="s">
        <v>9</v>
      </c>
      <c r="AD317" s="3"/>
      <c r="AE317" s="3"/>
      <c r="AF317" s="12">
        <f>COUNTIF(Table15[[#This Row],[Catalogue of the Museum of London Antiquities 1854]:[Illustrations of Roman London 1859]],"=y")</f>
        <v>2</v>
      </c>
      <c r="AG317" s="12" t="str">
        <f>CONCATENATE(Table15[[#This Row],[Surname]],", ",Table15[[#This Row],[First name]])</f>
        <v>Fisher, R.S. Horman</v>
      </c>
    </row>
    <row r="318" spans="1:33" hidden="1" x14ac:dyDescent="0.25">
      <c r="A318" t="s">
        <v>323</v>
      </c>
      <c r="B318" t="s">
        <v>81</v>
      </c>
      <c r="I318" t="s">
        <v>9</v>
      </c>
      <c r="K318" t="s">
        <v>9</v>
      </c>
      <c r="P318" t="s">
        <v>92</v>
      </c>
      <c r="Q318" s="3" t="s">
        <v>68</v>
      </c>
      <c r="R318" t="s">
        <v>27</v>
      </c>
      <c r="S318"/>
      <c r="T318"/>
      <c r="U318" t="s">
        <v>9</v>
      </c>
      <c r="X318" s="3" t="s">
        <v>9</v>
      </c>
      <c r="Y318" s="3" t="s">
        <v>9</v>
      </c>
      <c r="Z318" s="3" t="s">
        <v>9</v>
      </c>
      <c r="AA318" s="3" t="s">
        <v>9</v>
      </c>
      <c r="AB318" s="3" t="s">
        <v>9</v>
      </c>
      <c r="AC318" s="3" t="s">
        <v>9</v>
      </c>
      <c r="AD318" s="3"/>
      <c r="AE318" s="3" t="s">
        <v>9</v>
      </c>
      <c r="AF318" s="12">
        <f>COUNTIF(Table15[[#This Row],[Catalogue of the Museum of London Antiquities 1854]:[Illustrations of Roman London 1859]],"=y")</f>
        <v>8</v>
      </c>
      <c r="AG318" s="12" t="str">
        <f>CONCATENATE(Table15[[#This Row],[Surname]],", ",Table15[[#This Row],[First name]])</f>
        <v>Fitch, Robert</v>
      </c>
    </row>
    <row r="319" spans="1:33" hidden="1" x14ac:dyDescent="0.25">
      <c r="A319" t="s">
        <v>323</v>
      </c>
      <c r="B319" t="s">
        <v>1434</v>
      </c>
      <c r="P319" t="s">
        <v>127</v>
      </c>
      <c r="Q319" s="3" t="s">
        <v>128</v>
      </c>
      <c r="R319" t="s">
        <v>27</v>
      </c>
      <c r="S319"/>
      <c r="T319"/>
      <c r="U319" t="s">
        <v>9</v>
      </c>
      <c r="V319" s="3" t="s">
        <v>9</v>
      </c>
      <c r="W319" s="3" t="s">
        <v>9</v>
      </c>
      <c r="X319" s="3" t="s">
        <v>9</v>
      </c>
      <c r="Y319" s="3" t="s">
        <v>9</v>
      </c>
      <c r="Z319" s="3" t="s">
        <v>9</v>
      </c>
      <c r="AB319" s="3"/>
      <c r="AC319" s="3"/>
      <c r="AD319" s="3"/>
      <c r="AE319" s="3" t="s">
        <v>9</v>
      </c>
      <c r="AF319" s="12">
        <f>COUNTIF(Table15[[#This Row],[Catalogue of the Museum of London Antiquities 1854]:[Illustrations of Roman London 1859]],"=y")</f>
        <v>7</v>
      </c>
      <c r="AG319" s="12" t="str">
        <f>CONCATENATE(Table15[[#This Row],[Surname]],", ",Table15[[#This Row],[First name]])</f>
        <v>Fitch, William Stevenson</v>
      </c>
    </row>
    <row r="320" spans="1:33" hidden="1" x14ac:dyDescent="0.25">
      <c r="A320" t="s">
        <v>1225</v>
      </c>
      <c r="B320" t="s">
        <v>1328</v>
      </c>
      <c r="O320" t="s">
        <v>1226</v>
      </c>
      <c r="Q320" s="3"/>
      <c r="R320" t="s">
        <v>27</v>
      </c>
      <c r="S320"/>
      <c r="T320"/>
      <c r="U320"/>
      <c r="V320" s="3" t="s">
        <v>9</v>
      </c>
      <c r="AB320" s="3"/>
      <c r="AC320" s="3"/>
      <c r="AD320" s="3"/>
      <c r="AE320" s="3"/>
      <c r="AF320" s="12">
        <f>COUNTIF(Table15[[#This Row],[Catalogue of the Museum of London Antiquities 1854]:[Illustrations of Roman London 1859]],"=y")</f>
        <v>1</v>
      </c>
      <c r="AG320" s="12" t="str">
        <f>CONCATENATE(Table15[[#This Row],[Surname]],", ",Table15[[#This Row],[First name]])</f>
        <v>Fitze, W B</v>
      </c>
    </row>
    <row r="321" spans="1:33" hidden="1" x14ac:dyDescent="0.25">
      <c r="A321" t="s">
        <v>1942</v>
      </c>
      <c r="C321" t="s">
        <v>294</v>
      </c>
      <c r="E321" t="s">
        <v>9</v>
      </c>
      <c r="O321" t="s">
        <v>1943</v>
      </c>
      <c r="P321" t="s">
        <v>1944</v>
      </c>
      <c r="Q321" s="3" t="s">
        <v>266</v>
      </c>
      <c r="R321" t="s">
        <v>27</v>
      </c>
      <c r="S321"/>
      <c r="T321"/>
      <c r="U321"/>
      <c r="AB321" s="3"/>
      <c r="AC321" s="3"/>
      <c r="AD321" s="3"/>
      <c r="AE321" s="3" t="s">
        <v>9</v>
      </c>
      <c r="AF321" s="12">
        <f>COUNTIF(Table15[[#This Row],[Catalogue of the Museum of London Antiquities 1854]:[Illustrations of Roman London 1859]],"=y")</f>
        <v>1</v>
      </c>
      <c r="AG321" s="12" t="str">
        <f>CONCATENATE(Table15[[#This Row],[Surname]],", ",Table15[[#This Row],[First name]])</f>
        <v xml:space="preserve">Fitzwilliam, </v>
      </c>
    </row>
    <row r="322" spans="1:33" hidden="1" x14ac:dyDescent="0.25">
      <c r="A322" t="s">
        <v>324</v>
      </c>
      <c r="B322" t="s">
        <v>1097</v>
      </c>
      <c r="C322" t="s">
        <v>325</v>
      </c>
      <c r="O322" t="s">
        <v>326</v>
      </c>
      <c r="P322" t="s">
        <v>327</v>
      </c>
      <c r="Q322" s="3" t="s">
        <v>328</v>
      </c>
      <c r="R322" t="s">
        <v>27</v>
      </c>
      <c r="S322"/>
      <c r="T322"/>
      <c r="U322" t="s">
        <v>9</v>
      </c>
      <c r="AB322" s="3"/>
      <c r="AC322" s="3"/>
      <c r="AD322" s="3"/>
      <c r="AE322" s="3"/>
      <c r="AF322" s="12">
        <f>COUNTIF(Table15[[#This Row],[Catalogue of the Museum of London Antiquities 1854]:[Illustrations of Roman London 1859]],"=y")</f>
        <v>1</v>
      </c>
      <c r="AG322" s="12" t="str">
        <f>CONCATENATE(Table15[[#This Row],[Surname]],", ",Table15[[#This Row],[First name]])</f>
        <v>Flower, J</v>
      </c>
    </row>
    <row r="323" spans="1:33" hidden="1" x14ac:dyDescent="0.25">
      <c r="A323" t="s">
        <v>324</v>
      </c>
      <c r="B323" t="s">
        <v>1945</v>
      </c>
      <c r="O323" t="s">
        <v>1946</v>
      </c>
      <c r="P323" t="s">
        <v>16</v>
      </c>
      <c r="Q323" s="3" t="s">
        <v>16</v>
      </c>
      <c r="R323" t="s">
        <v>27</v>
      </c>
      <c r="S323"/>
      <c r="T323"/>
      <c r="U323"/>
      <c r="AB323" s="3"/>
      <c r="AC323" s="3"/>
      <c r="AD323" s="3"/>
      <c r="AE323" s="3" t="s">
        <v>9</v>
      </c>
      <c r="AF323" s="12">
        <f>COUNTIF(Table15[[#This Row],[Catalogue of the Museum of London Antiquities 1854]:[Illustrations of Roman London 1859]],"=y")</f>
        <v>1</v>
      </c>
      <c r="AG323" s="12" t="str">
        <f>CONCATENATE(Table15[[#This Row],[Surname]],", ",Table15[[#This Row],[First name]])</f>
        <v>Flower, John Wickham</v>
      </c>
    </row>
    <row r="324" spans="1:33" hidden="1" x14ac:dyDescent="0.25">
      <c r="A324" t="s">
        <v>329</v>
      </c>
      <c r="B324" t="s">
        <v>72</v>
      </c>
      <c r="P324" t="s">
        <v>330</v>
      </c>
      <c r="Q324" s="3" t="s">
        <v>2279</v>
      </c>
      <c r="R324" t="s">
        <v>27</v>
      </c>
      <c r="S324"/>
      <c r="T324"/>
      <c r="U324" t="s">
        <v>9</v>
      </c>
      <c r="AB324" s="3"/>
      <c r="AC324" s="3" t="s">
        <v>9</v>
      </c>
      <c r="AD324" s="3"/>
      <c r="AE324" s="3"/>
      <c r="AF324" s="12">
        <f>COUNTIF(Table15[[#This Row],[Catalogue of the Museum of London Antiquities 1854]:[Illustrations of Roman London 1859]],"=y")</f>
        <v>2</v>
      </c>
      <c r="AG324" s="12" t="str">
        <f>CONCATENATE(Table15[[#This Row],[Surname]],", ",Table15[[#This Row],[First name]])</f>
        <v>Fennell, William</v>
      </c>
    </row>
    <row r="325" spans="1:33" hidden="1" x14ac:dyDescent="0.25">
      <c r="A325" t="s">
        <v>1554</v>
      </c>
      <c r="C325" t="s">
        <v>1555</v>
      </c>
      <c r="O325" t="s">
        <v>1556</v>
      </c>
      <c r="P325" t="s">
        <v>16</v>
      </c>
      <c r="Q325" s="3" t="s">
        <v>16</v>
      </c>
      <c r="R325" t="s">
        <v>27</v>
      </c>
      <c r="S325"/>
      <c r="T325"/>
      <c r="U325"/>
      <c r="AA325" s="3" t="s">
        <v>9</v>
      </c>
      <c r="AB325" s="3" t="s">
        <v>9</v>
      </c>
      <c r="AC325" s="3"/>
      <c r="AD325" s="3"/>
      <c r="AE325" s="3"/>
      <c r="AF325" s="12">
        <f>COUNTIF(Table15[[#This Row],[Catalogue of the Museum of London Antiquities 1854]:[Illustrations of Roman London 1859]],"=y")</f>
        <v>2</v>
      </c>
      <c r="AG325" s="12" t="str">
        <f>CONCATENATE(Table15[[#This Row],[Surname]],", ",Table15[[#This Row],[First name]])</f>
        <v xml:space="preserve">Fontana, </v>
      </c>
    </row>
    <row r="326" spans="1:33" hidden="1" x14ac:dyDescent="0.25">
      <c r="A326" t="s">
        <v>1947</v>
      </c>
      <c r="B326" t="s">
        <v>103</v>
      </c>
      <c r="O326" t="s">
        <v>1861</v>
      </c>
      <c r="P326" t="s">
        <v>16</v>
      </c>
      <c r="Q326" s="3" t="s">
        <v>16</v>
      </c>
      <c r="R326" t="s">
        <v>27</v>
      </c>
      <c r="S326"/>
      <c r="T326"/>
      <c r="U326"/>
      <c r="AB326" s="3"/>
      <c r="AC326" s="3"/>
      <c r="AD326" s="3"/>
      <c r="AE326" s="3" t="s">
        <v>9</v>
      </c>
      <c r="AF326" s="12">
        <f>COUNTIF(Table15[[#This Row],[Catalogue of the Museum of London Antiquities 1854]:[Illustrations of Roman London 1859]],"=y")</f>
        <v>1</v>
      </c>
      <c r="AG326" s="12" t="str">
        <f>CONCATENATE(Table15[[#This Row],[Surname]],", ",Table15[[#This Row],[First name]])</f>
        <v>Forman, William Henry</v>
      </c>
    </row>
    <row r="327" spans="1:33" hidden="1" x14ac:dyDescent="0.25">
      <c r="A327" t="s">
        <v>902</v>
      </c>
      <c r="B327" t="s">
        <v>903</v>
      </c>
      <c r="C327" t="s">
        <v>904</v>
      </c>
      <c r="D327" t="s">
        <v>9</v>
      </c>
      <c r="P327" t="s">
        <v>905</v>
      </c>
      <c r="Q327" s="3" t="s">
        <v>608</v>
      </c>
      <c r="R327" t="s">
        <v>27</v>
      </c>
      <c r="S327"/>
      <c r="T327"/>
      <c r="U327"/>
      <c r="AB327" s="3"/>
      <c r="AC327" s="3" t="s">
        <v>9</v>
      </c>
      <c r="AD327" s="3"/>
      <c r="AE327" s="3"/>
      <c r="AF327" s="12">
        <f>COUNTIF(Table15[[#This Row],[Catalogue of the Museum of London Antiquities 1854]:[Illustrations of Roman London 1859]],"=y")</f>
        <v>1</v>
      </c>
      <c r="AG327" s="12" t="str">
        <f>CONCATENATE(Table15[[#This Row],[Surname]],", ",Table15[[#This Row],[First name]])</f>
        <v>Fothergill, Henry George</v>
      </c>
    </row>
    <row r="328" spans="1:33" hidden="1" x14ac:dyDescent="0.25">
      <c r="A328" t="s">
        <v>331</v>
      </c>
      <c r="B328" t="s">
        <v>61</v>
      </c>
      <c r="O328" t="s">
        <v>1651</v>
      </c>
      <c r="P328" t="s">
        <v>779</v>
      </c>
      <c r="Q328" s="3" t="s">
        <v>779</v>
      </c>
      <c r="R328" t="s">
        <v>27</v>
      </c>
      <c r="S328"/>
      <c r="T328"/>
      <c r="U328"/>
      <c r="AB328" s="3" t="s">
        <v>9</v>
      </c>
      <c r="AC328" s="3"/>
      <c r="AD328" s="3"/>
      <c r="AE328" s="3"/>
      <c r="AF328" s="12">
        <f>COUNTIF(Table15[[#This Row],[Catalogue of the Museum of London Antiquities 1854]:[Illustrations of Roman London 1859]],"=y")</f>
        <v>1</v>
      </c>
      <c r="AG328" s="12" t="str">
        <f>CONCATENATE(Table15[[#This Row],[Surname]],", ",Table15[[#This Row],[First name]])</f>
        <v>Fox, Francis</v>
      </c>
    </row>
    <row r="329" spans="1:33" hidden="1" x14ac:dyDescent="0.25">
      <c r="A329" t="s">
        <v>331</v>
      </c>
      <c r="B329" t="s">
        <v>81</v>
      </c>
      <c r="O329" s="3" t="s">
        <v>1557</v>
      </c>
      <c r="P329" t="s">
        <v>2288</v>
      </c>
      <c r="Q329" s="3" t="s">
        <v>26</v>
      </c>
      <c r="R329" t="s">
        <v>27</v>
      </c>
      <c r="S329" t="s">
        <v>9</v>
      </c>
      <c r="T329"/>
      <c r="U329" t="s">
        <v>9</v>
      </c>
      <c r="X329" s="3" t="s">
        <v>9</v>
      </c>
      <c r="Y329" s="3" t="s">
        <v>9</v>
      </c>
      <c r="Z329" s="3" t="s">
        <v>9</v>
      </c>
      <c r="AA329" s="3" t="s">
        <v>9</v>
      </c>
      <c r="AB329" s="3"/>
      <c r="AC329" s="3"/>
      <c r="AD329" s="3"/>
      <c r="AE329" s="3"/>
      <c r="AF329" s="12">
        <f>COUNTIF(Table15[[#This Row],[Catalogue of the Museum of London Antiquities 1854]:[Illustrations of Roman London 1859]],"=y")</f>
        <v>5</v>
      </c>
      <c r="AG329" s="12" t="str">
        <f>CONCATENATE(Table15[[#This Row],[Surname]],", ",Table15[[#This Row],[First name]])</f>
        <v>Fox, Robert</v>
      </c>
    </row>
    <row r="330" spans="1:33" hidden="1" x14ac:dyDescent="0.25">
      <c r="A330" t="s">
        <v>906</v>
      </c>
      <c r="B330" t="s">
        <v>11</v>
      </c>
      <c r="O330" t="s">
        <v>486</v>
      </c>
      <c r="P330" t="s">
        <v>16</v>
      </c>
      <c r="Q330" s="3" t="s">
        <v>16</v>
      </c>
      <c r="R330" t="s">
        <v>27</v>
      </c>
      <c r="S330"/>
      <c r="T330"/>
      <c r="U330"/>
      <c r="AB330" s="3"/>
      <c r="AC330" s="3" t="s">
        <v>9</v>
      </c>
      <c r="AD330" s="3"/>
      <c r="AE330" s="3"/>
      <c r="AF330" s="12">
        <f>COUNTIF(Table15[[#This Row],[Catalogue of the Museum of London Antiquities 1854]:[Illustrations of Roman London 1859]],"=y")</f>
        <v>1</v>
      </c>
      <c r="AG330" s="12" t="str">
        <f>CONCATENATE(Table15[[#This Row],[Surname]],", ",Table15[[#This Row],[First name]])</f>
        <v>Fradgly, John</v>
      </c>
    </row>
    <row r="331" spans="1:33" hidden="1" x14ac:dyDescent="0.25">
      <c r="A331" t="s">
        <v>332</v>
      </c>
      <c r="B331" t="s">
        <v>1499</v>
      </c>
      <c r="C331" t="s">
        <v>1500</v>
      </c>
      <c r="H331" t="s">
        <v>48</v>
      </c>
      <c r="I331" t="s">
        <v>9</v>
      </c>
      <c r="J331" t="s">
        <v>9</v>
      </c>
      <c r="K331" t="s">
        <v>9</v>
      </c>
      <c r="O331" t="s">
        <v>1950</v>
      </c>
      <c r="P331" t="s">
        <v>16</v>
      </c>
      <c r="Q331" s="3" t="s">
        <v>16</v>
      </c>
      <c r="R331" t="s">
        <v>27</v>
      </c>
      <c r="S331"/>
      <c r="T331"/>
      <c r="U331" t="s">
        <v>9</v>
      </c>
      <c r="X331" s="3" t="s">
        <v>9</v>
      </c>
      <c r="Y331" s="3" t="s">
        <v>9</v>
      </c>
      <c r="Z331" s="3" t="s">
        <v>9</v>
      </c>
      <c r="AA331" s="3" t="s">
        <v>9</v>
      </c>
      <c r="AB331" s="3" t="s">
        <v>9</v>
      </c>
      <c r="AC331" s="3"/>
      <c r="AD331" s="3" t="s">
        <v>9</v>
      </c>
      <c r="AE331" s="3" t="s">
        <v>9</v>
      </c>
      <c r="AF331" s="12">
        <f>COUNTIF(Table15[[#This Row],[Catalogue of the Museum of London Antiquities 1854]:[Illustrations of Roman London 1859]],"=y")</f>
        <v>8</v>
      </c>
      <c r="AG331" s="12" t="str">
        <f>CONCATENATE(Table15[[#This Row],[Surname]],", ",Table15[[#This Row],[First name]])</f>
        <v>Franks, Augustus William</v>
      </c>
    </row>
    <row r="332" spans="1:33" hidden="1" x14ac:dyDescent="0.25">
      <c r="A332" t="s">
        <v>907</v>
      </c>
      <c r="B332" t="s">
        <v>1761</v>
      </c>
      <c r="P332" t="s">
        <v>1762</v>
      </c>
      <c r="Q332" s="3" t="s">
        <v>169</v>
      </c>
      <c r="R332" t="s">
        <v>27</v>
      </c>
      <c r="S332"/>
      <c r="T332"/>
      <c r="U332"/>
      <c r="AB332" s="3"/>
      <c r="AC332" s="3"/>
      <c r="AD332" s="3" t="s">
        <v>9</v>
      </c>
      <c r="AE332" s="3"/>
      <c r="AF332" s="12">
        <f>COUNTIF(Table15[[#This Row],[Catalogue of the Museum of London Antiquities 1854]:[Illustrations of Roman London 1859]],"=y")</f>
        <v>1</v>
      </c>
      <c r="AG332" s="12" t="str">
        <f>CONCATENATE(Table15[[#This Row],[Surname]],", ",Table15[[#This Row],[First name]])</f>
        <v>Freeman, E A</v>
      </c>
    </row>
    <row r="333" spans="1:33" hidden="1" x14ac:dyDescent="0.25">
      <c r="A333" t="s">
        <v>907</v>
      </c>
      <c r="B333" t="s">
        <v>908</v>
      </c>
      <c r="O333" t="s">
        <v>909</v>
      </c>
      <c r="P333" t="s">
        <v>910</v>
      </c>
      <c r="Q333" s="3" t="s">
        <v>26</v>
      </c>
      <c r="R333" t="s">
        <v>27</v>
      </c>
      <c r="S333"/>
      <c r="T333"/>
      <c r="U333"/>
      <c r="AB333" s="3"/>
      <c r="AC333" s="3" t="s">
        <v>9</v>
      </c>
      <c r="AD333" s="3"/>
      <c r="AE333" s="3"/>
      <c r="AF333" s="12">
        <f>COUNTIF(Table15[[#This Row],[Catalogue of the Museum of London Antiquities 1854]:[Illustrations of Roman London 1859]],"=y")</f>
        <v>1</v>
      </c>
      <c r="AG333" s="12" t="str">
        <f>CONCATENATE(Table15[[#This Row],[Surname]],", ",Table15[[#This Row],[First name]])</f>
        <v>Freeman, Thomas Anthony</v>
      </c>
    </row>
    <row r="334" spans="1:33" hidden="1" x14ac:dyDescent="0.25">
      <c r="A334" t="s">
        <v>911</v>
      </c>
      <c r="C334" t="s">
        <v>369</v>
      </c>
      <c r="O334" t="s">
        <v>912</v>
      </c>
      <c r="P334" t="s">
        <v>136</v>
      </c>
      <c r="Q334" s="3" t="s">
        <v>26</v>
      </c>
      <c r="R334" t="s">
        <v>27</v>
      </c>
      <c r="S334"/>
      <c r="T334"/>
      <c r="U334"/>
      <c r="AB334" s="3"/>
      <c r="AC334" s="3" t="s">
        <v>9</v>
      </c>
      <c r="AD334" s="3"/>
      <c r="AE334" s="3"/>
      <c r="AF334" s="12">
        <f>COUNTIF(Table15[[#This Row],[Catalogue of the Museum of London Antiquities 1854]:[Illustrations of Roman London 1859]],"=y")</f>
        <v>1</v>
      </c>
      <c r="AG334" s="12" t="str">
        <f>CONCATENATE(Table15[[#This Row],[Surname]],", ",Table15[[#This Row],[First name]])</f>
        <v xml:space="preserve">Frend, </v>
      </c>
    </row>
    <row r="335" spans="1:33" hidden="1" x14ac:dyDescent="0.25">
      <c r="A335" t="s">
        <v>334</v>
      </c>
      <c r="B335" t="s">
        <v>1326</v>
      </c>
      <c r="C335" t="s">
        <v>335</v>
      </c>
      <c r="O335" t="s">
        <v>336</v>
      </c>
      <c r="P335" t="s">
        <v>337</v>
      </c>
      <c r="Q335" s="3" t="s">
        <v>128</v>
      </c>
      <c r="R335" t="s">
        <v>27</v>
      </c>
      <c r="S335"/>
      <c r="T335"/>
      <c r="U335" t="s">
        <v>9</v>
      </c>
      <c r="AB335" s="3"/>
      <c r="AC335" s="3"/>
      <c r="AD335" s="3"/>
      <c r="AE335" s="3"/>
      <c r="AF335" s="12">
        <f>COUNTIF(Table15[[#This Row],[Catalogue of the Museum of London Antiquities 1854]:[Illustrations of Roman London 1859]],"=y")</f>
        <v>1</v>
      </c>
      <c r="AG335" s="12" t="str">
        <f>CONCATENATE(Table15[[#This Row],[Surname]],", ",Table15[[#This Row],[First name]])</f>
        <v>Frewen, M</v>
      </c>
    </row>
    <row r="336" spans="1:33" hidden="1" x14ac:dyDescent="0.25">
      <c r="A336" t="s">
        <v>334</v>
      </c>
      <c r="B336" t="s">
        <v>914</v>
      </c>
      <c r="O336" t="s">
        <v>1329</v>
      </c>
      <c r="P336" t="s">
        <v>199</v>
      </c>
      <c r="Q336" s="3" t="s">
        <v>26</v>
      </c>
      <c r="R336" t="s">
        <v>27</v>
      </c>
      <c r="S336"/>
      <c r="T336"/>
      <c r="U336"/>
      <c r="X336" s="3" t="s">
        <v>9</v>
      </c>
      <c r="Y336" s="3" t="s">
        <v>9</v>
      </c>
      <c r="Z336" s="3" t="s">
        <v>9</v>
      </c>
      <c r="AA336" s="3" t="s">
        <v>9</v>
      </c>
      <c r="AB336" s="3"/>
      <c r="AC336" s="3"/>
      <c r="AD336" s="3"/>
      <c r="AE336" s="3"/>
      <c r="AF336" s="12">
        <f>COUNTIF(Table15[[#This Row],[Catalogue of the Museum of London Antiquities 1854]:[Illustrations of Roman London 1859]],"=y")</f>
        <v>4</v>
      </c>
      <c r="AG336" s="12" t="str">
        <f>CONCATENATE(Table15[[#This Row],[Surname]],", ",Table15[[#This Row],[First name]])</f>
        <v>Frewen, T</v>
      </c>
    </row>
    <row r="337" spans="1:33" hidden="1" x14ac:dyDescent="0.25">
      <c r="A337" t="s">
        <v>338</v>
      </c>
      <c r="B337" t="s">
        <v>1327</v>
      </c>
      <c r="O337" t="s">
        <v>2289</v>
      </c>
      <c r="P337" t="s">
        <v>339</v>
      </c>
      <c r="Q337" s="3" t="s">
        <v>1021</v>
      </c>
      <c r="R337" t="s">
        <v>211</v>
      </c>
      <c r="S337"/>
      <c r="T337"/>
      <c r="U337" t="s">
        <v>9</v>
      </c>
      <c r="AB337" s="3"/>
      <c r="AC337" s="3"/>
      <c r="AD337" s="3"/>
      <c r="AE337" s="3"/>
      <c r="AF337" s="12">
        <f>COUNTIF(Table15[[#This Row],[Catalogue of the Museum of London Antiquities 1854]:[Illustrations of Roman London 1859]],"=y")</f>
        <v>1</v>
      </c>
      <c r="AG337" s="12" t="str">
        <f>CONCATENATE(Table15[[#This Row],[Surname]],", ",Table15[[#This Row],[First name]])</f>
        <v>Gardner, P</v>
      </c>
    </row>
    <row r="338" spans="1:33" hidden="1" x14ac:dyDescent="0.25">
      <c r="A338" t="s">
        <v>340</v>
      </c>
      <c r="B338" t="s">
        <v>11</v>
      </c>
      <c r="H338" s="3" t="s">
        <v>2290</v>
      </c>
      <c r="O338" t="s">
        <v>341</v>
      </c>
      <c r="P338" t="s">
        <v>274</v>
      </c>
      <c r="Q338" s="3" t="s">
        <v>215</v>
      </c>
      <c r="R338" t="s">
        <v>27</v>
      </c>
      <c r="S338"/>
      <c r="T338"/>
      <c r="U338" t="s">
        <v>9</v>
      </c>
      <c r="AB338" s="3"/>
      <c r="AC338" s="3"/>
      <c r="AD338" s="3"/>
      <c r="AE338" s="3"/>
      <c r="AF338" s="12">
        <f>COUNTIF(Table15[[#This Row],[Catalogue of the Museum of London Antiquities 1854]:[Illustrations of Roman London 1859]],"=y")</f>
        <v>1</v>
      </c>
      <c r="AG338" s="12" t="str">
        <f>CONCATENATE(Table15[[#This Row],[Surname]],", ",Table15[[#This Row],[First name]])</f>
        <v>Garland, John</v>
      </c>
    </row>
    <row r="339" spans="1:33" hidden="1" x14ac:dyDescent="0.25">
      <c r="A339" t="s">
        <v>1951</v>
      </c>
      <c r="C339" t="s">
        <v>335</v>
      </c>
      <c r="O339" t="s">
        <v>1952</v>
      </c>
      <c r="P339" t="s">
        <v>16</v>
      </c>
      <c r="Q339" s="3" t="s">
        <v>16</v>
      </c>
      <c r="R339" t="s">
        <v>27</v>
      </c>
      <c r="S339"/>
      <c r="T339"/>
      <c r="U339"/>
      <c r="AB339" s="3"/>
      <c r="AC339" s="3"/>
      <c r="AD339" s="3"/>
      <c r="AE339" s="3" t="s">
        <v>9</v>
      </c>
      <c r="AF339" s="12">
        <f>COUNTIF(Table15[[#This Row],[Catalogue of the Museum of London Antiquities 1854]:[Illustrations of Roman London 1859]],"=y")</f>
        <v>1</v>
      </c>
      <c r="AG339" s="12" t="str">
        <f>CONCATENATE(Table15[[#This Row],[Surname]],", ",Table15[[#This Row],[First name]])</f>
        <v xml:space="preserve">Garner, </v>
      </c>
    </row>
    <row r="340" spans="1:33" hidden="1" x14ac:dyDescent="0.25">
      <c r="A340" t="s">
        <v>913</v>
      </c>
      <c r="B340" t="s">
        <v>914</v>
      </c>
      <c r="C340" t="s">
        <v>24</v>
      </c>
      <c r="D340" t="s">
        <v>9</v>
      </c>
      <c r="O340" t="s">
        <v>915</v>
      </c>
      <c r="P340" t="s">
        <v>916</v>
      </c>
      <c r="Q340" s="3" t="s">
        <v>537</v>
      </c>
      <c r="R340" t="s">
        <v>27</v>
      </c>
      <c r="S340"/>
      <c r="T340"/>
      <c r="U340"/>
      <c r="Y340" s="3" t="s">
        <v>9</v>
      </c>
      <c r="AB340" s="3"/>
      <c r="AC340" s="3" t="s">
        <v>9</v>
      </c>
      <c r="AD340" s="3"/>
      <c r="AE340" s="3"/>
      <c r="AF340" s="12">
        <f>COUNTIF(Table15[[#This Row],[Catalogue of the Museum of London Antiquities 1854]:[Illustrations of Roman London 1859]],"=y")</f>
        <v>2</v>
      </c>
      <c r="AG340" s="12" t="str">
        <f>CONCATENATE(Table15[[#This Row],[Surname]],", ",Table15[[#This Row],[First name]])</f>
        <v>Garrett, T</v>
      </c>
    </row>
    <row r="341" spans="1:33" hidden="1" x14ac:dyDescent="0.25">
      <c r="A341" t="s">
        <v>1501</v>
      </c>
      <c r="B341" t="s">
        <v>147</v>
      </c>
      <c r="O341" t="s">
        <v>1953</v>
      </c>
      <c r="P341" t="s">
        <v>16</v>
      </c>
      <c r="Q341" s="3" t="s">
        <v>16</v>
      </c>
      <c r="R341" t="s">
        <v>27</v>
      </c>
      <c r="S341"/>
      <c r="T341"/>
      <c r="U341"/>
      <c r="AB341" s="3"/>
      <c r="AC341" s="3"/>
      <c r="AD341" s="3"/>
      <c r="AE341" s="3" t="s">
        <v>9</v>
      </c>
      <c r="AF341" s="12">
        <f>COUNTIF(Table15[[#This Row],[Catalogue of the Museum of London Antiquities 1854]:[Illustrations of Roman London 1859]],"=y")</f>
        <v>1</v>
      </c>
      <c r="AG341" s="12" t="str">
        <f>CONCATENATE(Table15[[#This Row],[Surname]],", ",Table15[[#This Row],[First name]])</f>
        <v>Gibbs, Richard</v>
      </c>
    </row>
    <row r="342" spans="1:33" hidden="1" x14ac:dyDescent="0.25">
      <c r="A342" t="s">
        <v>1501</v>
      </c>
      <c r="B342" t="s">
        <v>72</v>
      </c>
      <c r="P342" t="s">
        <v>1502</v>
      </c>
      <c r="Q342" s="3" t="s">
        <v>26</v>
      </c>
      <c r="R342" t="s">
        <v>27</v>
      </c>
      <c r="S342"/>
      <c r="T342"/>
      <c r="U342"/>
      <c r="Z342" s="3" t="s">
        <v>9</v>
      </c>
      <c r="AA342" s="3" t="s">
        <v>9</v>
      </c>
      <c r="AB342" s="3"/>
      <c r="AC342" s="3"/>
      <c r="AD342" s="3"/>
      <c r="AE342" s="3"/>
      <c r="AF342" s="12">
        <f>COUNTIF(Table15[[#This Row],[Catalogue of the Museum of London Antiquities 1854]:[Illustrations of Roman London 1859]],"=y")</f>
        <v>2</v>
      </c>
      <c r="AG342" s="12" t="str">
        <f>CONCATENATE(Table15[[#This Row],[Surname]],", ",Table15[[#This Row],[First name]])</f>
        <v>Gibbs, William</v>
      </c>
    </row>
    <row r="343" spans="1:33" hidden="1" x14ac:dyDescent="0.25">
      <c r="A343" t="s">
        <v>917</v>
      </c>
      <c r="B343" t="s">
        <v>61</v>
      </c>
      <c r="P343" t="s">
        <v>205</v>
      </c>
      <c r="Q343" s="3" t="s">
        <v>185</v>
      </c>
      <c r="R343" t="s">
        <v>27</v>
      </c>
      <c r="S343"/>
      <c r="T343"/>
      <c r="U343"/>
      <c r="AB343" s="3"/>
      <c r="AC343" s="3" t="s">
        <v>9</v>
      </c>
      <c r="AD343" s="3"/>
      <c r="AE343" s="3"/>
      <c r="AF343" s="12">
        <f>COUNTIF(Table15[[#This Row],[Catalogue of the Museum of London Antiquities 1854]:[Illustrations of Roman London 1859]],"=y")</f>
        <v>1</v>
      </c>
      <c r="AG343" s="12" t="str">
        <f>CONCATENATE(Table15[[#This Row],[Surname]],", ",Table15[[#This Row],[First name]])</f>
        <v>Gibson, Francis</v>
      </c>
    </row>
    <row r="344" spans="1:33" hidden="1" x14ac:dyDescent="0.25">
      <c r="A344" t="s">
        <v>917</v>
      </c>
      <c r="B344" t="s">
        <v>918</v>
      </c>
      <c r="P344" t="s">
        <v>205</v>
      </c>
      <c r="Q344" s="3" t="s">
        <v>185</v>
      </c>
      <c r="R344" t="s">
        <v>27</v>
      </c>
      <c r="S344"/>
      <c r="T344"/>
      <c r="U344"/>
      <c r="AB344" s="3" t="s">
        <v>9</v>
      </c>
      <c r="AC344" s="3" t="s">
        <v>9</v>
      </c>
      <c r="AD344" s="3"/>
      <c r="AE344" s="3"/>
      <c r="AF344" s="12">
        <f>COUNTIF(Table15[[#This Row],[Catalogue of the Museum of London Antiquities 1854]:[Illustrations of Roman London 1859]],"=y")</f>
        <v>2</v>
      </c>
      <c r="AG344" s="12" t="str">
        <f>CONCATENATE(Table15[[#This Row],[Surname]],", ",Table15[[#This Row],[First name]])</f>
        <v>Gibson, George Stacey</v>
      </c>
    </row>
    <row r="345" spans="1:33" hidden="1" x14ac:dyDescent="0.25">
      <c r="A345" t="s">
        <v>917</v>
      </c>
      <c r="B345" t="s">
        <v>919</v>
      </c>
      <c r="P345" t="s">
        <v>205</v>
      </c>
      <c r="Q345" s="3" t="s">
        <v>185</v>
      </c>
      <c r="R345" t="s">
        <v>27</v>
      </c>
      <c r="S345"/>
      <c r="T345"/>
      <c r="U345"/>
      <c r="AB345" s="3"/>
      <c r="AC345" s="3" t="s">
        <v>9</v>
      </c>
      <c r="AD345" s="3"/>
      <c r="AE345" s="3"/>
      <c r="AF345" s="12">
        <f>COUNTIF(Table15[[#This Row],[Catalogue of the Museum of London Antiquities 1854]:[Illustrations of Roman London 1859]],"=y")</f>
        <v>1</v>
      </c>
      <c r="AG345" s="12" t="str">
        <f>CONCATENATE(Table15[[#This Row],[Surname]],", ",Table15[[#This Row],[First name]])</f>
        <v>Gibson, George Wyatt</v>
      </c>
    </row>
    <row r="346" spans="1:33" hidden="1" x14ac:dyDescent="0.25">
      <c r="A346" t="s">
        <v>917</v>
      </c>
      <c r="B346" t="s">
        <v>11</v>
      </c>
      <c r="C346" t="s">
        <v>1330</v>
      </c>
      <c r="Q346" s="3" t="s">
        <v>1331</v>
      </c>
      <c r="R346"/>
      <c r="S346"/>
      <c r="T346"/>
      <c r="U346"/>
      <c r="Y346" s="3" t="s">
        <v>9</v>
      </c>
      <c r="Z346" s="3" t="s">
        <v>9</v>
      </c>
      <c r="AA346" s="3" t="s">
        <v>9</v>
      </c>
      <c r="AB346" s="3"/>
      <c r="AC346" s="3"/>
      <c r="AD346" s="3"/>
      <c r="AE346" s="3"/>
      <c r="AF346" s="12">
        <f>COUNTIF(Table15[[#This Row],[Catalogue of the Museum of London Antiquities 1854]:[Illustrations of Roman London 1859]],"=y")</f>
        <v>3</v>
      </c>
      <c r="AG346" s="12" t="str">
        <f>CONCATENATE(Table15[[#This Row],[Surname]],", ",Table15[[#This Row],[First name]])</f>
        <v>Gibson, John</v>
      </c>
    </row>
    <row r="347" spans="1:33" hidden="1" x14ac:dyDescent="0.25">
      <c r="A347" t="s">
        <v>342</v>
      </c>
      <c r="B347" t="s">
        <v>29</v>
      </c>
      <c r="O347" t="s">
        <v>2291</v>
      </c>
      <c r="P347" s="3" t="s">
        <v>2292</v>
      </c>
      <c r="Q347" s="3" t="s">
        <v>266</v>
      </c>
      <c r="R347" t="s">
        <v>27</v>
      </c>
      <c r="S347"/>
      <c r="T347"/>
      <c r="U347" t="s">
        <v>9</v>
      </c>
      <c r="AB347" s="3"/>
      <c r="AC347" s="3"/>
      <c r="AD347" s="3"/>
      <c r="AE347" s="3" t="s">
        <v>9</v>
      </c>
      <c r="AF347" s="12">
        <f>COUNTIF(Table15[[#This Row],[Catalogue of the Museum of London Antiquities 1854]:[Illustrations of Roman London 1859]],"=y")</f>
        <v>2</v>
      </c>
      <c r="AG347" s="12" t="str">
        <f>CONCATENATE(Table15[[#This Row],[Surname]],", ",Table15[[#This Row],[First name]])</f>
        <v>Gill, Charles</v>
      </c>
    </row>
    <row r="348" spans="1:33" hidden="1" x14ac:dyDescent="0.25">
      <c r="A348" t="s">
        <v>343</v>
      </c>
      <c r="B348" t="s">
        <v>66</v>
      </c>
      <c r="O348" t="s">
        <v>344</v>
      </c>
      <c r="P348" t="s">
        <v>16</v>
      </c>
      <c r="Q348" s="3" t="s">
        <v>16</v>
      </c>
      <c r="R348" t="s">
        <v>27</v>
      </c>
      <c r="S348"/>
      <c r="T348"/>
      <c r="U348" t="s">
        <v>9</v>
      </c>
      <c r="AB348" s="3"/>
      <c r="AC348" s="3"/>
      <c r="AD348" s="3"/>
      <c r="AE348" s="3"/>
      <c r="AF348" s="12">
        <f>COUNTIF(Table15[[#This Row],[Catalogue of the Museum of London Antiquities 1854]:[Illustrations of Roman London 1859]],"=y")</f>
        <v>1</v>
      </c>
      <c r="AG348" s="12" t="str">
        <f>CONCATENATE(Table15[[#This Row],[Surname]],", ",Table15[[#This Row],[First name]])</f>
        <v>Gimston, Thomas</v>
      </c>
    </row>
    <row r="349" spans="1:33" hidden="1" x14ac:dyDescent="0.25">
      <c r="A349" t="s">
        <v>345</v>
      </c>
      <c r="B349" t="s">
        <v>346</v>
      </c>
      <c r="C349" t="s">
        <v>347</v>
      </c>
      <c r="I349" t="s">
        <v>9</v>
      </c>
      <c r="O349" t="s">
        <v>348</v>
      </c>
      <c r="P349" t="s">
        <v>16</v>
      </c>
      <c r="Q349" s="3" t="s">
        <v>16</v>
      </c>
      <c r="R349" t="s">
        <v>27</v>
      </c>
      <c r="S349"/>
      <c r="T349"/>
      <c r="U349" t="s">
        <v>9</v>
      </c>
      <c r="AB349" s="3"/>
      <c r="AC349" s="3"/>
      <c r="AD349" s="3"/>
      <c r="AE349" s="3"/>
      <c r="AF349" s="12">
        <f>COUNTIF(Table15[[#This Row],[Catalogue of the Museum of London Antiquities 1854]:[Illustrations of Roman London 1859]],"=y")</f>
        <v>1</v>
      </c>
      <c r="AG349" s="12" t="str">
        <f>CONCATENATE(Table15[[#This Row],[Surname]],", ",Table15[[#This Row],[First name]])</f>
        <v>Glover, John Hulbert</v>
      </c>
    </row>
    <row r="350" spans="1:33" hidden="1" x14ac:dyDescent="0.25">
      <c r="A350" t="s">
        <v>1954</v>
      </c>
      <c r="B350" t="s">
        <v>11</v>
      </c>
      <c r="O350" t="s">
        <v>1955</v>
      </c>
      <c r="P350" t="s">
        <v>16</v>
      </c>
      <c r="Q350" s="3" t="s">
        <v>16</v>
      </c>
      <c r="R350" t="s">
        <v>27</v>
      </c>
      <c r="S350"/>
      <c r="T350"/>
      <c r="U350"/>
      <c r="AB350" s="3"/>
      <c r="AC350" s="3"/>
      <c r="AD350" s="3"/>
      <c r="AE350" s="3" t="s">
        <v>9</v>
      </c>
      <c r="AF350" s="12">
        <f>COUNTIF(Table15[[#This Row],[Catalogue of the Museum of London Antiquities 1854]:[Illustrations of Roman London 1859]],"=y")</f>
        <v>1</v>
      </c>
      <c r="AG350" s="12" t="str">
        <f>CONCATENATE(Table15[[#This Row],[Surname]],", ",Table15[[#This Row],[First name]])</f>
        <v>Godefroy, John</v>
      </c>
    </row>
    <row r="351" spans="1:33" hidden="1" x14ac:dyDescent="0.25">
      <c r="A351" t="s">
        <v>1749</v>
      </c>
      <c r="B351" t="s">
        <v>1750</v>
      </c>
      <c r="O351" t="s">
        <v>1751</v>
      </c>
      <c r="P351" t="s">
        <v>319</v>
      </c>
      <c r="Q351" s="3" t="s">
        <v>2275</v>
      </c>
      <c r="R351" t="s">
        <v>27</v>
      </c>
      <c r="S351"/>
      <c r="T351"/>
      <c r="U351"/>
      <c r="AB351" s="3"/>
      <c r="AC351" s="3"/>
      <c r="AD351" s="3" t="s">
        <v>9</v>
      </c>
      <c r="AE351" s="3"/>
      <c r="AF351" s="12">
        <f>COUNTIF(Table15[[#This Row],[Catalogue of the Museum of London Antiquities 1854]:[Illustrations of Roman London 1859]],"=y")</f>
        <v>1</v>
      </c>
      <c r="AG351" s="12" t="str">
        <f>CONCATENATE(Table15[[#This Row],[Surname]],", ",Table15[[#This Row],[First name]])</f>
        <v>Godlee, Burwood</v>
      </c>
    </row>
    <row r="352" spans="1:33" hidden="1" x14ac:dyDescent="0.25">
      <c r="A352" t="s">
        <v>313</v>
      </c>
      <c r="B352" t="s">
        <v>11</v>
      </c>
      <c r="O352" t="s">
        <v>920</v>
      </c>
      <c r="P352" t="s">
        <v>921</v>
      </c>
      <c r="Q352" s="3" t="s">
        <v>26</v>
      </c>
      <c r="R352" t="s">
        <v>27</v>
      </c>
      <c r="S352"/>
      <c r="T352"/>
      <c r="U352"/>
      <c r="AB352" s="3"/>
      <c r="AC352" s="3" t="s">
        <v>9</v>
      </c>
      <c r="AD352" s="3"/>
      <c r="AE352" s="3"/>
      <c r="AF352" s="12">
        <f>COUNTIF(Table15[[#This Row],[Catalogue of the Museum of London Antiquities 1854]:[Illustrations of Roman London 1859]],"=y")</f>
        <v>1</v>
      </c>
      <c r="AG352" s="12" t="str">
        <f>CONCATENATE(Table15[[#This Row],[Surname]],", ",Table15[[#This Row],[First name]])</f>
        <v>Godfrey, John</v>
      </c>
    </row>
    <row r="353" spans="1:33" hidden="1" x14ac:dyDescent="0.25">
      <c r="A353" s="3" t="s">
        <v>349</v>
      </c>
      <c r="B353" s="3" t="s">
        <v>2293</v>
      </c>
      <c r="C353" s="3"/>
      <c r="D353" s="3"/>
      <c r="E353" s="3"/>
      <c r="F353" s="3"/>
      <c r="G353" s="3"/>
      <c r="O353" t="s">
        <v>2294</v>
      </c>
      <c r="P353" t="s">
        <v>350</v>
      </c>
      <c r="Q353" s="3" t="s">
        <v>350</v>
      </c>
      <c r="R353" t="s">
        <v>351</v>
      </c>
      <c r="S353"/>
      <c r="T353"/>
      <c r="U353" t="s">
        <v>9</v>
      </c>
      <c r="X353" s="3" t="s">
        <v>9</v>
      </c>
      <c r="Y353" s="3" t="s">
        <v>9</v>
      </c>
      <c r="Z353" s="3" t="s">
        <v>9</v>
      </c>
      <c r="AB353" s="3"/>
      <c r="AC353" s="3" t="s">
        <v>9</v>
      </c>
      <c r="AD353" s="3"/>
      <c r="AE353" s="3"/>
      <c r="AF353" s="12">
        <f>COUNTIF(Table15[[#This Row],[Catalogue of the Museum of London Antiquities 1854]:[Illustrations of Roman London 1859]],"=y")</f>
        <v>5</v>
      </c>
      <c r="AG353" s="12" t="str">
        <f>CONCATENATE(Table15[[#This Row],[Surname]],", ",Table15[[#This Row],[First name]])</f>
        <v>Gomonde, William  Henry</v>
      </c>
    </row>
    <row r="354" spans="1:33" hidden="1" x14ac:dyDescent="0.25">
      <c r="A354" s="3" t="s">
        <v>1956</v>
      </c>
      <c r="B354" s="3"/>
      <c r="C354" s="3" t="s">
        <v>335</v>
      </c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 t="s">
        <v>1275</v>
      </c>
      <c r="P354" s="3" t="s">
        <v>1276</v>
      </c>
      <c r="Q354" s="3" t="s">
        <v>2280</v>
      </c>
      <c r="R354" s="3" t="s">
        <v>27</v>
      </c>
      <c r="W354" s="3" t="s">
        <v>9</v>
      </c>
      <c r="X354" s="3" t="s">
        <v>9</v>
      </c>
      <c r="AB354" s="3"/>
      <c r="AC354" s="3"/>
      <c r="AD354" s="3"/>
      <c r="AE354" s="3" t="s">
        <v>9</v>
      </c>
      <c r="AF354" s="12">
        <f>COUNTIF(Table15[[#This Row],[Catalogue of the Museum of London Antiquities 1854]:[Illustrations of Roman London 1859]],"=y")</f>
        <v>3</v>
      </c>
      <c r="AG354" s="12" t="str">
        <f>CONCATENATE(Table15[[#This Row],[Surname]],", ",Table15[[#This Row],[First name]])</f>
        <v xml:space="preserve">Goreham, </v>
      </c>
    </row>
    <row r="355" spans="1:33" s="3" customFormat="1" hidden="1" x14ac:dyDescent="0.25">
      <c r="A355" t="s">
        <v>352</v>
      </c>
      <c r="B355" t="s">
        <v>353</v>
      </c>
      <c r="C355"/>
      <c r="D355"/>
      <c r="E355"/>
      <c r="F355"/>
      <c r="G355"/>
      <c r="H355"/>
      <c r="I355" t="s">
        <v>9</v>
      </c>
      <c r="J355"/>
      <c r="K355"/>
      <c r="L355"/>
      <c r="M355"/>
      <c r="N355"/>
      <c r="O355" t="s">
        <v>354</v>
      </c>
      <c r="P355" t="s">
        <v>16</v>
      </c>
      <c r="Q355" s="3" t="s">
        <v>16</v>
      </c>
      <c r="R355" t="s">
        <v>27</v>
      </c>
      <c r="S355"/>
      <c r="T355"/>
      <c r="U355" t="s">
        <v>9</v>
      </c>
      <c r="AC355" s="3" t="s">
        <v>9</v>
      </c>
      <c r="AF355" s="12">
        <f>COUNTIF(Table15[[#This Row],[Catalogue of the Museum of London Antiquities 1854]:[Illustrations of Roman London 1859]],"=y")</f>
        <v>2</v>
      </c>
      <c r="AG355" s="12" t="str">
        <f>CONCATENATE(Table15[[#This Row],[Surname]],", ",Table15[[#This Row],[First name]])</f>
        <v>Gosset, Montague</v>
      </c>
    </row>
    <row r="356" spans="1:33" hidden="1" x14ac:dyDescent="0.25">
      <c r="A356" t="s">
        <v>355</v>
      </c>
      <c r="B356" t="s">
        <v>356</v>
      </c>
      <c r="I356" t="s">
        <v>9</v>
      </c>
      <c r="O356" t="s">
        <v>357</v>
      </c>
      <c r="P356" t="s">
        <v>16</v>
      </c>
      <c r="Q356" s="3" t="s">
        <v>16</v>
      </c>
      <c r="R356" t="s">
        <v>27</v>
      </c>
      <c r="S356"/>
      <c r="T356"/>
      <c r="U356" t="s">
        <v>9</v>
      </c>
      <c r="AB356" s="3"/>
      <c r="AC356" s="3" t="s">
        <v>9</v>
      </c>
      <c r="AD356" s="3"/>
      <c r="AE356" s="3"/>
      <c r="AF356" s="12">
        <f>COUNTIF(Table15[[#This Row],[Catalogue of the Museum of London Antiquities 1854]:[Illustrations of Roman London 1859]],"=y")</f>
        <v>2</v>
      </c>
      <c r="AG356" s="12" t="str">
        <f>CONCATENATE(Table15[[#This Row],[Surname]],", ",Table15[[#This Row],[First name]])</f>
        <v>Gould, Nathaniel</v>
      </c>
    </row>
    <row r="357" spans="1:33" hidden="1" x14ac:dyDescent="0.25">
      <c r="A357" t="s">
        <v>1957</v>
      </c>
      <c r="B357" t="s">
        <v>1352</v>
      </c>
      <c r="O357" t="s">
        <v>1958</v>
      </c>
      <c r="P357" t="s">
        <v>1959</v>
      </c>
      <c r="Q357" s="3" t="s">
        <v>608</v>
      </c>
      <c r="R357" t="s">
        <v>27</v>
      </c>
      <c r="S357"/>
      <c r="T357"/>
      <c r="U357"/>
      <c r="AB357" s="3"/>
      <c r="AC357" s="3"/>
      <c r="AD357" s="3"/>
      <c r="AE357" s="3" t="s">
        <v>9</v>
      </c>
      <c r="AF357" s="12">
        <f>COUNTIF(Table15[[#This Row],[Catalogue of the Museum of London Antiquities 1854]:[Illustrations of Roman London 1859]],"=y")</f>
        <v>1</v>
      </c>
      <c r="AG357" s="12" t="str">
        <f>CONCATENATE(Table15[[#This Row],[Surname]],", ",Table15[[#This Row],[First name]])</f>
        <v>Grant, W C</v>
      </c>
    </row>
    <row r="358" spans="1:33" hidden="1" x14ac:dyDescent="0.25">
      <c r="A358" t="s">
        <v>1652</v>
      </c>
      <c r="B358" t="s">
        <v>1653</v>
      </c>
      <c r="O358" t="s">
        <v>1655</v>
      </c>
      <c r="P358" t="s">
        <v>1654</v>
      </c>
      <c r="Q358" s="3" t="s">
        <v>1656</v>
      </c>
      <c r="R358" t="s">
        <v>34</v>
      </c>
      <c r="S358"/>
      <c r="T358"/>
      <c r="U358"/>
      <c r="AB358" s="3" t="s">
        <v>9</v>
      </c>
      <c r="AC358" s="3"/>
      <c r="AD358" s="3"/>
      <c r="AE358" s="3"/>
      <c r="AF358" s="12">
        <f>COUNTIF(Table15[[#This Row],[Catalogue of the Museum of London Antiquities 1854]:[Illustrations of Roman London 1859]],"=y")</f>
        <v>1</v>
      </c>
      <c r="AG358" s="12" t="str">
        <f>CONCATENATE(Table15[[#This Row],[Surname]],", ",Table15[[#This Row],[First name]])</f>
        <v>Greenshields, J B</v>
      </c>
    </row>
    <row r="359" spans="1:33" hidden="1" x14ac:dyDescent="0.25">
      <c r="A359" t="s">
        <v>358</v>
      </c>
      <c r="B359" t="s">
        <v>1435</v>
      </c>
      <c r="I359" t="s">
        <v>9</v>
      </c>
      <c r="O359" t="s">
        <v>359</v>
      </c>
      <c r="P359" t="s">
        <v>16</v>
      </c>
      <c r="Q359" s="3" t="s">
        <v>16</v>
      </c>
      <c r="R359" t="s">
        <v>27</v>
      </c>
      <c r="S359"/>
      <c r="T359"/>
      <c r="U359" t="s">
        <v>9</v>
      </c>
      <c r="V359" s="3" t="s">
        <v>9</v>
      </c>
      <c r="W359" s="3" t="s">
        <v>9</v>
      </c>
      <c r="X359" s="3" t="s">
        <v>9</v>
      </c>
      <c r="Y359" s="3" t="s">
        <v>9</v>
      </c>
      <c r="Z359" s="3" t="s">
        <v>9</v>
      </c>
      <c r="AB359" s="3"/>
      <c r="AC359" s="3" t="s">
        <v>9</v>
      </c>
      <c r="AD359" s="3"/>
      <c r="AE359" s="3"/>
      <c r="AF359" s="12">
        <f>COUNTIF(Table15[[#This Row],[Catalogue of the Museum of London Antiquities 1854]:[Illustrations of Roman London 1859]],"=y")</f>
        <v>7</v>
      </c>
      <c r="AG359" s="12" t="str">
        <f>CONCATENATE(Table15[[#This Row],[Surname]],", ",Table15[[#This Row],[First name]])</f>
        <v>Griffith, W Petit</v>
      </c>
    </row>
    <row r="360" spans="1:33" hidden="1" x14ac:dyDescent="0.25">
      <c r="A360" t="s">
        <v>361</v>
      </c>
      <c r="B360" t="s">
        <v>333</v>
      </c>
      <c r="H360" t="s">
        <v>154</v>
      </c>
      <c r="I360" t="s">
        <v>9</v>
      </c>
      <c r="J360" t="s">
        <v>9</v>
      </c>
      <c r="O360" t="s">
        <v>362</v>
      </c>
      <c r="P360" t="s">
        <v>16</v>
      </c>
      <c r="Q360" s="3" t="s">
        <v>16</v>
      </c>
      <c r="R360" t="s">
        <v>27</v>
      </c>
      <c r="S360"/>
      <c r="T360"/>
      <c r="U360" t="s">
        <v>9</v>
      </c>
      <c r="AB360" s="3"/>
      <c r="AC360" s="3"/>
      <c r="AD360" s="3"/>
      <c r="AE360" s="3"/>
      <c r="AF360" s="12">
        <f>COUNTIF(Table15[[#This Row],[Catalogue of the Museum of London Antiquities 1854]:[Illustrations of Roman London 1859]],"=y")</f>
        <v>1</v>
      </c>
      <c r="AG360" s="12" t="str">
        <f>CONCATENATE(Table15[[#This Row],[Surname]],", ",Table15[[#This Row],[First name]])</f>
        <v>Guest, Augustus</v>
      </c>
    </row>
    <row r="361" spans="1:33" hidden="1" x14ac:dyDescent="0.25">
      <c r="A361" t="s">
        <v>361</v>
      </c>
      <c r="B361" t="s">
        <v>476</v>
      </c>
      <c r="H361" t="s">
        <v>48</v>
      </c>
      <c r="O361" t="s">
        <v>1277</v>
      </c>
      <c r="P361" t="s">
        <v>16</v>
      </c>
      <c r="Q361" s="3" t="s">
        <v>16</v>
      </c>
      <c r="R361" t="s">
        <v>27</v>
      </c>
      <c r="S361"/>
      <c r="T361"/>
      <c r="U361"/>
      <c r="W361" s="3" t="s">
        <v>9</v>
      </c>
      <c r="AB361" s="3"/>
      <c r="AC361" s="3"/>
      <c r="AD361" s="3"/>
      <c r="AE361" s="3"/>
      <c r="AF361" s="12">
        <f>COUNTIF(Table15[[#This Row],[Catalogue of the Museum of London Antiquities 1854]:[Illustrations of Roman London 1859]],"=y")</f>
        <v>1</v>
      </c>
      <c r="AG361" s="12" t="str">
        <f>CONCATENATE(Table15[[#This Row],[Surname]],", ",Table15[[#This Row],[First name]])</f>
        <v>Guest, Edwin</v>
      </c>
    </row>
    <row r="362" spans="1:33" hidden="1" x14ac:dyDescent="0.25">
      <c r="A362" t="s">
        <v>1503</v>
      </c>
      <c r="P362" t="s">
        <v>16</v>
      </c>
      <c r="Q362" s="3" t="s">
        <v>16</v>
      </c>
      <c r="R362" t="s">
        <v>27</v>
      </c>
      <c r="S362"/>
      <c r="T362" s="3" t="s">
        <v>1336</v>
      </c>
      <c r="U362"/>
      <c r="Y362" s="3" t="s">
        <v>9</v>
      </c>
      <c r="Z362" s="3" t="s">
        <v>9</v>
      </c>
      <c r="AA362" s="3" t="s">
        <v>9</v>
      </c>
      <c r="AB362" s="3" t="s">
        <v>9</v>
      </c>
      <c r="AC362" s="3"/>
      <c r="AD362" s="3"/>
      <c r="AE362" s="3" t="s">
        <v>9</v>
      </c>
      <c r="AF362" s="12">
        <f>COUNTIF(Table15[[#This Row],[Catalogue of the Museum of London Antiquities 1854]:[Illustrations of Roman London 1859]],"=y")</f>
        <v>5</v>
      </c>
      <c r="AG362" s="12" t="str">
        <f>CONCATENATE(Table15[[#This Row],[Surname]],", ",Table15[[#This Row],[First name]])</f>
        <v xml:space="preserve">Guildhall Library London, </v>
      </c>
    </row>
    <row r="363" spans="1:33" hidden="1" x14ac:dyDescent="0.25">
      <c r="A363" t="s">
        <v>364</v>
      </c>
      <c r="B363" t="s">
        <v>11</v>
      </c>
      <c r="C363" t="s">
        <v>24</v>
      </c>
      <c r="D363" t="s">
        <v>9</v>
      </c>
      <c r="P363" t="s">
        <v>365</v>
      </c>
      <c r="Q363" s="3" t="s">
        <v>68</v>
      </c>
      <c r="R363" t="s">
        <v>27</v>
      </c>
      <c r="S363"/>
      <c r="T363"/>
      <c r="U363" t="s">
        <v>9</v>
      </c>
      <c r="AB363" s="3"/>
      <c r="AC363" s="3"/>
      <c r="AD363" s="3"/>
      <c r="AE363" s="3"/>
      <c r="AF363" s="12">
        <f>COUNTIF(Table15[[#This Row],[Catalogue of the Museum of London Antiquities 1854]:[Illustrations of Roman London 1859]],"=y")</f>
        <v>1</v>
      </c>
      <c r="AG363" s="12" t="str">
        <f>CONCATENATE(Table15[[#This Row],[Surname]],", ",Table15[[#This Row],[First name]])</f>
        <v>Gunn, John</v>
      </c>
    </row>
    <row r="364" spans="1:33" hidden="1" x14ac:dyDescent="0.25">
      <c r="A364" t="s">
        <v>364</v>
      </c>
      <c r="C364" t="s">
        <v>335</v>
      </c>
      <c r="P364" t="s">
        <v>365</v>
      </c>
      <c r="Q364" s="3" t="s">
        <v>68</v>
      </c>
      <c r="R364" t="s">
        <v>27</v>
      </c>
      <c r="S364"/>
      <c r="T364"/>
      <c r="U364"/>
      <c r="AB364" s="3"/>
      <c r="AC364" s="3"/>
      <c r="AD364" s="3"/>
      <c r="AE364" s="3" t="s">
        <v>9</v>
      </c>
      <c r="AF364" s="12">
        <f>COUNTIF(Table15[[#This Row],[Catalogue of the Museum of London Antiquities 1854]:[Illustrations of Roman London 1859]],"=y")</f>
        <v>1</v>
      </c>
      <c r="AG364" s="12" t="str">
        <f>CONCATENATE(Table15[[#This Row],[Surname]],", ",Table15[[#This Row],[First name]])</f>
        <v xml:space="preserve">Gunn, </v>
      </c>
    </row>
    <row r="365" spans="1:33" hidden="1" x14ac:dyDescent="0.25">
      <c r="A365" t="s">
        <v>1333</v>
      </c>
      <c r="B365" t="s">
        <v>1334</v>
      </c>
      <c r="C365" t="s">
        <v>24</v>
      </c>
      <c r="D365" t="s">
        <v>9</v>
      </c>
      <c r="H365" t="s">
        <v>48</v>
      </c>
      <c r="P365" t="s">
        <v>53</v>
      </c>
      <c r="Q365" s="3" t="s">
        <v>468</v>
      </c>
      <c r="R365" t="s">
        <v>27</v>
      </c>
      <c r="S365"/>
      <c r="T365"/>
      <c r="U365"/>
      <c r="X365" s="3" t="s">
        <v>9</v>
      </c>
      <c r="Y365" s="3" t="s">
        <v>9</v>
      </c>
      <c r="Z365" s="3" t="s">
        <v>9</v>
      </c>
      <c r="AA365" s="3" t="s">
        <v>9</v>
      </c>
      <c r="AB365" s="3"/>
      <c r="AC365" s="3"/>
      <c r="AD365" s="3"/>
      <c r="AE365" s="3"/>
      <c r="AF365" s="12">
        <f>COUNTIF(Table15[[#This Row],[Catalogue of the Museum of London Antiquities 1854]:[Illustrations of Roman London 1859]],"=y")</f>
        <v>4</v>
      </c>
      <c r="AG365" s="12" t="str">
        <f>CONCATENATE(Table15[[#This Row],[Surname]],", ",Table15[[#This Row],[First name]])</f>
        <v>Gunner, W H</v>
      </c>
    </row>
    <row r="366" spans="1:33" hidden="1" x14ac:dyDescent="0.25">
      <c r="A366" t="s">
        <v>366</v>
      </c>
      <c r="B366" t="s">
        <v>66</v>
      </c>
      <c r="O366" t="s">
        <v>344</v>
      </c>
      <c r="P366" t="s">
        <v>16</v>
      </c>
      <c r="Q366" s="3" t="s">
        <v>16</v>
      </c>
      <c r="R366" t="s">
        <v>27</v>
      </c>
      <c r="S366"/>
      <c r="T366"/>
      <c r="U366" t="s">
        <v>9</v>
      </c>
      <c r="AB366" s="3"/>
      <c r="AC366" s="3"/>
      <c r="AD366" s="3"/>
      <c r="AE366" s="3"/>
      <c r="AF366" s="12">
        <f>COUNTIF(Table15[[#This Row],[Catalogue of the Museum of London Antiquities 1854]:[Illustrations of Roman London 1859]],"=y")</f>
        <v>1</v>
      </c>
      <c r="AG366" s="12" t="str">
        <f>CONCATENATE(Table15[[#This Row],[Surname]],", ",Table15[[#This Row],[First name]])</f>
        <v>Gunston, Thomas</v>
      </c>
    </row>
    <row r="367" spans="1:33" hidden="1" x14ac:dyDescent="0.25">
      <c r="A367" t="s">
        <v>367</v>
      </c>
      <c r="B367" t="s">
        <v>368</v>
      </c>
      <c r="C367" t="s">
        <v>369</v>
      </c>
      <c r="O367" t="s">
        <v>1960</v>
      </c>
      <c r="P367" t="s">
        <v>370</v>
      </c>
      <c r="Q367" s="3" t="s">
        <v>68</v>
      </c>
      <c r="R367" t="s">
        <v>27</v>
      </c>
      <c r="S367"/>
      <c r="T367"/>
      <c r="U367" t="s">
        <v>9</v>
      </c>
      <c r="AB367" s="3"/>
      <c r="AC367" s="3"/>
      <c r="AD367" s="3"/>
      <c r="AE367" s="3" t="s">
        <v>9</v>
      </c>
      <c r="AF367" s="12">
        <f>COUNTIF(Table15[[#This Row],[Catalogue of the Museum of London Antiquities 1854]:[Illustrations of Roman London 1859]],"=y")</f>
        <v>2</v>
      </c>
      <c r="AG367" s="12" t="str">
        <f>CONCATENATE(Table15[[#This Row],[Surname]],", ",Table15[[#This Row],[First name]])</f>
        <v>Gurney, Anna</v>
      </c>
    </row>
    <row r="368" spans="1:33" hidden="1" x14ac:dyDescent="0.25">
      <c r="A368" t="s">
        <v>367</v>
      </c>
      <c r="B368" t="s">
        <v>371</v>
      </c>
      <c r="C368" t="s">
        <v>1335</v>
      </c>
      <c r="I368" t="s">
        <v>9</v>
      </c>
      <c r="J368" s="3" t="s">
        <v>9</v>
      </c>
      <c r="M368" t="s">
        <v>2219</v>
      </c>
      <c r="P368" t="s">
        <v>372</v>
      </c>
      <c r="Q368" s="3" t="s">
        <v>68</v>
      </c>
      <c r="R368" t="s">
        <v>27</v>
      </c>
      <c r="S368"/>
      <c r="T368"/>
      <c r="U368" t="s">
        <v>9</v>
      </c>
      <c r="X368" s="3" t="s">
        <v>9</v>
      </c>
      <c r="Y368" s="3" t="s">
        <v>9</v>
      </c>
      <c r="Z368" s="3" t="s">
        <v>9</v>
      </c>
      <c r="AA368" s="3" t="s">
        <v>9</v>
      </c>
      <c r="AB368" s="3"/>
      <c r="AC368" s="3" t="s">
        <v>9</v>
      </c>
      <c r="AD368" s="3"/>
      <c r="AE368" s="3" t="s">
        <v>9</v>
      </c>
      <c r="AF368" s="12">
        <f>COUNTIF(Table15[[#This Row],[Catalogue of the Museum of London Antiquities 1854]:[Illustrations of Roman London 1859]],"=y")</f>
        <v>7</v>
      </c>
      <c r="AG368" s="12" t="str">
        <f>CONCATENATE(Table15[[#This Row],[Surname]],", ",Table15[[#This Row],[First name]])</f>
        <v>Gurney, Daniel</v>
      </c>
    </row>
    <row r="369" spans="1:33" hidden="1" x14ac:dyDescent="0.25">
      <c r="A369" t="s">
        <v>367</v>
      </c>
      <c r="B369" t="s">
        <v>373</v>
      </c>
      <c r="I369" t="s">
        <v>9</v>
      </c>
      <c r="J369" t="s">
        <v>9</v>
      </c>
      <c r="O369" t="s">
        <v>374</v>
      </c>
      <c r="P369" t="s">
        <v>92</v>
      </c>
      <c r="Q369" s="3" t="s">
        <v>68</v>
      </c>
      <c r="R369" t="s">
        <v>27</v>
      </c>
      <c r="S369"/>
      <c r="T369"/>
      <c r="U369" t="s">
        <v>9</v>
      </c>
      <c r="W369" s="3" t="s">
        <v>9</v>
      </c>
      <c r="X369" s="3" t="s">
        <v>9</v>
      </c>
      <c r="Y369" s="3" t="s">
        <v>9</v>
      </c>
      <c r="Z369" s="3" t="s">
        <v>9</v>
      </c>
      <c r="AA369" s="3" t="s">
        <v>9</v>
      </c>
      <c r="AB369" s="3"/>
      <c r="AC369" s="3" t="s">
        <v>9</v>
      </c>
      <c r="AD369" s="3"/>
      <c r="AE369" s="3" t="s">
        <v>9</v>
      </c>
      <c r="AF369" s="12">
        <f>COUNTIF(Table15[[#This Row],[Catalogue of the Museum of London Antiquities 1854]:[Illustrations of Roman London 1859]],"=y")</f>
        <v>8</v>
      </c>
      <c r="AG369" s="12" t="str">
        <f>CONCATENATE(Table15[[#This Row],[Surname]],", ",Table15[[#This Row],[First name]])</f>
        <v>Gurney, Hudson</v>
      </c>
    </row>
    <row r="370" spans="1:33" hidden="1" x14ac:dyDescent="0.25">
      <c r="A370" t="s">
        <v>367</v>
      </c>
      <c r="B370" t="s">
        <v>1233</v>
      </c>
      <c r="C370" t="s">
        <v>1041</v>
      </c>
      <c r="O370" t="s">
        <v>1657</v>
      </c>
      <c r="P370" t="s">
        <v>2295</v>
      </c>
      <c r="Q370" s="3" t="s">
        <v>68</v>
      </c>
      <c r="R370" t="s">
        <v>27</v>
      </c>
      <c r="S370" t="s">
        <v>9</v>
      </c>
      <c r="T370"/>
      <c r="U370"/>
      <c r="AA370" s="3" t="s">
        <v>9</v>
      </c>
      <c r="AB370" s="3" t="s">
        <v>9</v>
      </c>
      <c r="AC370" s="3"/>
      <c r="AD370" s="3"/>
      <c r="AE370" s="3"/>
      <c r="AF370" s="12">
        <f>COUNTIF(Table15[[#This Row],[Catalogue of the Museum of London Antiquities 1854]:[Illustrations of Roman London 1859]],"=y")</f>
        <v>2</v>
      </c>
      <c r="AG370" s="12" t="str">
        <f>CONCATENATE(Table15[[#This Row],[Surname]],", ",Table15[[#This Row],[First name]])</f>
        <v>Gurney, John Henry</v>
      </c>
    </row>
    <row r="371" spans="1:33" hidden="1" x14ac:dyDescent="0.25">
      <c r="A371" t="s">
        <v>375</v>
      </c>
      <c r="B371" t="s">
        <v>376</v>
      </c>
      <c r="I371" t="s">
        <v>9</v>
      </c>
      <c r="O371" t="s">
        <v>2198</v>
      </c>
      <c r="P371" t="s">
        <v>377</v>
      </c>
      <c r="Q371" s="3" t="s">
        <v>378</v>
      </c>
      <c r="R371" t="s">
        <v>27</v>
      </c>
      <c r="S371"/>
      <c r="T371"/>
      <c r="U371" t="s">
        <v>9</v>
      </c>
      <c r="V371" s="3" t="s">
        <v>9</v>
      </c>
      <c r="W371" s="3" t="s">
        <v>9</v>
      </c>
      <c r="AB371" s="3"/>
      <c r="AC371" s="3"/>
      <c r="AD371" s="3"/>
      <c r="AE371" s="3"/>
      <c r="AF371" s="12">
        <f>COUNTIF(Table15[[#This Row],[Catalogue of the Museum of London Antiquities 1854]:[Illustrations of Roman London 1859]],"=y")</f>
        <v>3</v>
      </c>
      <c r="AG371" s="12" t="str">
        <f>CONCATENATE(Table15[[#This Row],[Surname]],", ",Table15[[#This Row],[First name]])</f>
        <v>Gutch, John Matthew</v>
      </c>
    </row>
    <row r="372" spans="1:33" hidden="1" x14ac:dyDescent="0.25">
      <c r="A372" t="s">
        <v>360</v>
      </c>
      <c r="B372" t="s">
        <v>45</v>
      </c>
      <c r="I372" t="s">
        <v>9</v>
      </c>
      <c r="O372" t="s">
        <v>363</v>
      </c>
      <c r="P372" t="s">
        <v>16</v>
      </c>
      <c r="Q372" s="3" t="s">
        <v>16</v>
      </c>
      <c r="R372" t="s">
        <v>27</v>
      </c>
      <c r="S372"/>
      <c r="T372"/>
      <c r="U372" t="s">
        <v>9</v>
      </c>
      <c r="W372" s="3" t="s">
        <v>9</v>
      </c>
      <c r="AB372" s="3"/>
      <c r="AC372" s="3"/>
      <c r="AD372" s="3"/>
      <c r="AE372" s="3" t="s">
        <v>9</v>
      </c>
      <c r="AF372" s="12">
        <f>COUNTIF(Table15[[#This Row],[Catalogue of the Museum of London Antiquities 1854]:[Illustrations of Roman London 1859]],"=y")</f>
        <v>3</v>
      </c>
      <c r="AG372" s="12" t="str">
        <f>CONCATENATE(Table15[[#This Row],[Surname]],", ",Table15[[#This Row],[First name]])</f>
        <v>Gwilt, George</v>
      </c>
    </row>
    <row r="373" spans="1:33" hidden="1" x14ac:dyDescent="0.25">
      <c r="A373" t="s">
        <v>1962</v>
      </c>
      <c r="C373" t="s">
        <v>369</v>
      </c>
      <c r="O373" t="s">
        <v>1963</v>
      </c>
      <c r="P373" t="s">
        <v>16</v>
      </c>
      <c r="Q373" s="3" t="s">
        <v>16</v>
      </c>
      <c r="R373" t="s">
        <v>27</v>
      </c>
      <c r="S373"/>
      <c r="T373"/>
      <c r="U373"/>
      <c r="AB373" s="3"/>
      <c r="AC373" s="3"/>
      <c r="AD373" s="3"/>
      <c r="AE373" s="3" t="s">
        <v>9</v>
      </c>
      <c r="AF373" s="12">
        <f>COUNTIF(Table15[[#This Row],[Catalogue of the Museum of London Antiquities 1854]:[Illustrations of Roman London 1859]],"=y")</f>
        <v>1</v>
      </c>
      <c r="AG373" s="12" t="str">
        <f>CONCATENATE(Table15[[#This Row],[Surname]],", ",Table15[[#This Row],[First name]])</f>
        <v xml:space="preserve">Hackett, </v>
      </c>
    </row>
    <row r="374" spans="1:33" hidden="1" x14ac:dyDescent="0.25">
      <c r="A374" t="s">
        <v>1227</v>
      </c>
      <c r="B374" t="s">
        <v>1228</v>
      </c>
      <c r="C374" t="s">
        <v>24</v>
      </c>
      <c r="D374" t="s">
        <v>9</v>
      </c>
      <c r="P374" t="s">
        <v>1229</v>
      </c>
      <c r="Q374" s="3" t="s">
        <v>111</v>
      </c>
      <c r="R374" t="s">
        <v>27</v>
      </c>
      <c r="S374"/>
      <c r="T374"/>
      <c r="U374"/>
      <c r="V374" s="3" t="s">
        <v>9</v>
      </c>
      <c r="W374" s="3" t="s">
        <v>9</v>
      </c>
      <c r="AB374" s="3"/>
      <c r="AC374" s="3"/>
      <c r="AD374" s="3"/>
      <c r="AE374" s="3"/>
      <c r="AF374" s="12">
        <f>COUNTIF(Table15[[#This Row],[Catalogue of the Museum of London Antiquities 1854]:[Illustrations of Roman London 1859]],"=y")</f>
        <v>2</v>
      </c>
      <c r="AG374" s="12" t="str">
        <f>CONCATENATE(Table15[[#This Row],[Surname]],", ",Table15[[#This Row],[First name]])</f>
        <v>Haigh, Daniel Henry</v>
      </c>
    </row>
    <row r="375" spans="1:33" hidden="1" x14ac:dyDescent="0.25">
      <c r="A375" t="s">
        <v>379</v>
      </c>
      <c r="B375" t="s">
        <v>72</v>
      </c>
      <c r="C375" t="s">
        <v>922</v>
      </c>
      <c r="D375" t="s">
        <v>9</v>
      </c>
      <c r="O375" t="s">
        <v>380</v>
      </c>
      <c r="P375" t="s">
        <v>923</v>
      </c>
      <c r="Q375" s="3" t="s">
        <v>230</v>
      </c>
      <c r="R375" t="s">
        <v>27</v>
      </c>
      <c r="S375"/>
      <c r="T375"/>
      <c r="U375" t="s">
        <v>9</v>
      </c>
      <c r="AB375" s="3"/>
      <c r="AC375" s="3" t="s">
        <v>9</v>
      </c>
      <c r="AD375" s="3" t="s">
        <v>9</v>
      </c>
      <c r="AE375" s="3"/>
      <c r="AF375" s="12">
        <f>COUNTIF(Table15[[#This Row],[Catalogue of the Museum of London Antiquities 1854]:[Illustrations of Roman London 1859]],"=y")</f>
        <v>3</v>
      </c>
      <c r="AG375" s="12" t="str">
        <f>CONCATENATE(Table15[[#This Row],[Surname]],", ",Table15[[#This Row],[First name]])</f>
        <v>Hale, William</v>
      </c>
    </row>
    <row r="376" spans="1:33" hidden="1" x14ac:dyDescent="0.25">
      <c r="A376" t="s">
        <v>1436</v>
      </c>
      <c r="B376" t="s">
        <v>66</v>
      </c>
      <c r="C376" t="s">
        <v>24</v>
      </c>
      <c r="D376" t="s">
        <v>9</v>
      </c>
      <c r="H376" t="s">
        <v>48</v>
      </c>
      <c r="O376" t="s">
        <v>1437</v>
      </c>
      <c r="P376" t="s">
        <v>16</v>
      </c>
      <c r="Q376" s="3" t="s">
        <v>16</v>
      </c>
      <c r="R376" t="s">
        <v>27</v>
      </c>
      <c r="S376"/>
      <c r="T376"/>
      <c r="U376"/>
      <c r="Y376" s="3" t="s">
        <v>9</v>
      </c>
      <c r="Z376" s="3" t="s">
        <v>9</v>
      </c>
      <c r="AB376" s="3"/>
      <c r="AC376" s="3"/>
      <c r="AD376" s="3"/>
      <c r="AE376" s="3"/>
      <c r="AF376" s="12">
        <f>COUNTIF(Table15[[#This Row],[Catalogue of the Museum of London Antiquities 1854]:[Illustrations of Roman London 1859]],"=y")</f>
        <v>2</v>
      </c>
      <c r="AG376" s="12" t="str">
        <f>CONCATENATE(Table15[[#This Row],[Surname]],", ",Table15[[#This Row],[First name]])</f>
        <v>Halford, Thomas</v>
      </c>
    </row>
    <row r="377" spans="1:33" hidden="1" x14ac:dyDescent="0.25">
      <c r="A377" t="s">
        <v>924</v>
      </c>
      <c r="B377" t="s">
        <v>125</v>
      </c>
      <c r="C377" t="s">
        <v>2187</v>
      </c>
      <c r="H377" t="s">
        <v>2186</v>
      </c>
      <c r="J377" t="s">
        <v>9</v>
      </c>
      <c r="K377" t="s">
        <v>9</v>
      </c>
      <c r="O377" t="s">
        <v>925</v>
      </c>
      <c r="P377" t="s">
        <v>16</v>
      </c>
      <c r="Q377" s="3" t="s">
        <v>16</v>
      </c>
      <c r="R377" t="s">
        <v>27</v>
      </c>
      <c r="S377"/>
      <c r="T377"/>
      <c r="U377"/>
      <c r="AB377" s="3"/>
      <c r="AC377" s="3" t="s">
        <v>9</v>
      </c>
      <c r="AD377" s="3"/>
      <c r="AE377" s="3"/>
      <c r="AF377" s="12">
        <f>COUNTIF(Table15[[#This Row],[Catalogue of the Museum of London Antiquities 1854]:[Illustrations of Roman London 1859]],"=y")</f>
        <v>1</v>
      </c>
      <c r="AG377" s="12" t="str">
        <f>CONCATENATE(Table15[[#This Row],[Surname]],", ",Table15[[#This Row],[First name]])</f>
        <v>Hallam, Henry</v>
      </c>
    </row>
    <row r="378" spans="1:33" hidden="1" x14ac:dyDescent="0.25">
      <c r="A378" t="s">
        <v>381</v>
      </c>
      <c r="B378" t="s">
        <v>29</v>
      </c>
      <c r="O378" t="s">
        <v>2296</v>
      </c>
      <c r="P378" s="3" t="s">
        <v>287</v>
      </c>
      <c r="Q378" s="3" t="s">
        <v>215</v>
      </c>
      <c r="R378" t="s">
        <v>27</v>
      </c>
      <c r="S378"/>
      <c r="T378"/>
      <c r="U378" t="s">
        <v>9</v>
      </c>
      <c r="V378" s="3" t="s">
        <v>9</v>
      </c>
      <c r="W378" s="3" t="s">
        <v>9</v>
      </c>
      <c r="X378" s="3" t="s">
        <v>9</v>
      </c>
      <c r="Y378" s="3" t="s">
        <v>9</v>
      </c>
      <c r="Z378" s="3" t="s">
        <v>9</v>
      </c>
      <c r="AB378" s="3"/>
      <c r="AC378" s="3" t="s">
        <v>9</v>
      </c>
      <c r="AD378" s="3"/>
      <c r="AE378" s="3" t="s">
        <v>9</v>
      </c>
      <c r="AF378" s="12">
        <f>COUNTIF(Table15[[#This Row],[Catalogue of the Museum of London Antiquities 1854]:[Illustrations of Roman London 1859]],"=y")</f>
        <v>8</v>
      </c>
      <c r="AG378" s="12" t="str">
        <f>CONCATENATE(Table15[[#This Row],[Surname]],", ",Table15[[#This Row],[First name]])</f>
        <v>Hall, Charles</v>
      </c>
    </row>
    <row r="379" spans="1:33" hidden="1" x14ac:dyDescent="0.25">
      <c r="A379" t="s">
        <v>381</v>
      </c>
      <c r="B379" t="s">
        <v>382</v>
      </c>
      <c r="I379" t="s">
        <v>9</v>
      </c>
      <c r="O379" t="s">
        <v>383</v>
      </c>
      <c r="P379" t="s">
        <v>384</v>
      </c>
      <c r="Q379" s="3" t="s">
        <v>230</v>
      </c>
      <c r="R379" t="s">
        <v>27</v>
      </c>
      <c r="S379"/>
      <c r="T379"/>
      <c r="U379" t="s">
        <v>9</v>
      </c>
      <c r="AB379" s="3"/>
      <c r="AC379" s="3"/>
      <c r="AD379" s="3"/>
      <c r="AE379" s="3"/>
      <c r="AF379" s="12">
        <f>COUNTIF(Table15[[#This Row],[Catalogue of the Museum of London Antiquities 1854]:[Illustrations of Roman London 1859]],"=y")</f>
        <v>1</v>
      </c>
      <c r="AG379" s="12" t="str">
        <f>CONCATENATE(Table15[[#This Row],[Surname]],", ",Table15[[#This Row],[First name]])</f>
        <v>Hall, Samuel Carter</v>
      </c>
    </row>
    <row r="380" spans="1:33" hidden="1" x14ac:dyDescent="0.25">
      <c r="A380" t="s">
        <v>381</v>
      </c>
      <c r="B380" t="s">
        <v>385</v>
      </c>
      <c r="O380" t="s">
        <v>386</v>
      </c>
      <c r="P380" t="s">
        <v>387</v>
      </c>
      <c r="Q380" s="3" t="s">
        <v>388</v>
      </c>
      <c r="R380" t="s">
        <v>27</v>
      </c>
      <c r="S380"/>
      <c r="T380"/>
      <c r="U380" t="s">
        <v>9</v>
      </c>
      <c r="AB380" s="3"/>
      <c r="AC380" s="3"/>
      <c r="AD380" s="3"/>
      <c r="AE380" s="3"/>
      <c r="AF380" s="12">
        <f>COUNTIF(Table15[[#This Row],[Catalogue of the Museum of London Antiquities 1854]:[Illustrations of Roman London 1859]],"=y")</f>
        <v>1</v>
      </c>
      <c r="AG380" s="12" t="str">
        <f>CONCATENATE(Table15[[#This Row],[Surname]],", ",Table15[[#This Row],[First name]])</f>
        <v>Hall, John Rose</v>
      </c>
    </row>
    <row r="381" spans="1:33" hidden="1" x14ac:dyDescent="0.25">
      <c r="A381" t="s">
        <v>1694</v>
      </c>
      <c r="B381" t="s">
        <v>1695</v>
      </c>
      <c r="I381" t="s">
        <v>9</v>
      </c>
      <c r="J381" t="s">
        <v>9</v>
      </c>
      <c r="O381" t="s">
        <v>1696</v>
      </c>
      <c r="P381" t="s">
        <v>1637</v>
      </c>
      <c r="Q381" s="3" t="s">
        <v>2275</v>
      </c>
      <c r="R381" t="s">
        <v>27</v>
      </c>
      <c r="S381"/>
      <c r="T381"/>
      <c r="U381"/>
      <c r="AB381" s="3" t="s">
        <v>9</v>
      </c>
      <c r="AC381" s="3"/>
      <c r="AD381" s="3"/>
      <c r="AE381" s="3"/>
      <c r="AF381" s="12">
        <f>COUNTIF(Table15[[#This Row],[Catalogue of the Museum of London Antiquities 1854]:[Illustrations of Roman London 1859]],"=y")</f>
        <v>1</v>
      </c>
      <c r="AG381" s="12" t="str">
        <f>CONCATENATE(Table15[[#This Row],[Surname]],", ",Table15[[#This Row],[First name]])</f>
        <v>Halliwell-Phillips, J O</v>
      </c>
    </row>
    <row r="382" spans="1:33" hidden="1" x14ac:dyDescent="0.25">
      <c r="A382" t="s">
        <v>389</v>
      </c>
      <c r="B382" t="s">
        <v>390</v>
      </c>
      <c r="I382" t="s">
        <v>9</v>
      </c>
      <c r="J382" t="s">
        <v>9</v>
      </c>
      <c r="O382" t="s">
        <v>1558</v>
      </c>
      <c r="P382" t="s">
        <v>391</v>
      </c>
      <c r="Q382" s="3" t="s">
        <v>16</v>
      </c>
      <c r="R382" t="s">
        <v>27</v>
      </c>
      <c r="S382"/>
      <c r="T382"/>
      <c r="U382" t="s">
        <v>9</v>
      </c>
      <c r="V382" s="3" t="s">
        <v>9</v>
      </c>
      <c r="W382" s="3" t="s">
        <v>9</v>
      </c>
      <c r="X382" s="3" t="s">
        <v>9</v>
      </c>
      <c r="Y382" s="3" t="s">
        <v>9</v>
      </c>
      <c r="AA382" s="3" t="s">
        <v>9</v>
      </c>
      <c r="AB382" s="3"/>
      <c r="AC382" s="3" t="s">
        <v>9</v>
      </c>
      <c r="AD382" s="3"/>
      <c r="AE382" s="3"/>
      <c r="AF382" s="12">
        <f>COUNTIF(Table15[[#This Row],[Catalogue of the Museum of London Antiquities 1854]:[Illustrations of Roman London 1859]],"=y")</f>
        <v>7</v>
      </c>
      <c r="AG382" s="12" t="str">
        <f>CONCATENATE(Table15[[#This Row],[Surname]],", ",Table15[[#This Row],[First name]])</f>
        <v>Halliwell, James Orchard</v>
      </c>
    </row>
    <row r="383" spans="1:33" hidden="1" x14ac:dyDescent="0.25">
      <c r="A383" t="s">
        <v>392</v>
      </c>
      <c r="B383" t="s">
        <v>11</v>
      </c>
      <c r="L383" t="s">
        <v>9</v>
      </c>
      <c r="M383" t="s">
        <v>1301</v>
      </c>
      <c r="P383" t="s">
        <v>8</v>
      </c>
      <c r="Q383" s="3" t="s">
        <v>111</v>
      </c>
      <c r="R383" t="s">
        <v>27</v>
      </c>
      <c r="S383"/>
      <c r="T383"/>
      <c r="U383" t="s">
        <v>9</v>
      </c>
      <c r="AB383" s="3"/>
      <c r="AC383" s="3" t="s">
        <v>9</v>
      </c>
      <c r="AD383" s="3"/>
      <c r="AE383" s="3" t="s">
        <v>9</v>
      </c>
      <c r="AF383" s="12">
        <f>COUNTIF(Table15[[#This Row],[Catalogue of the Museum of London Antiquities 1854]:[Illustrations of Roman London 1859]],"=y")</f>
        <v>3</v>
      </c>
      <c r="AG383" s="12" t="str">
        <f>CONCATENATE(Table15[[#This Row],[Surname]],", ",Table15[[#This Row],[First name]])</f>
        <v>Hampden, John</v>
      </c>
    </row>
    <row r="384" spans="1:33" hidden="1" x14ac:dyDescent="0.25">
      <c r="A384" t="s">
        <v>1964</v>
      </c>
      <c r="C384" t="s">
        <v>335</v>
      </c>
      <c r="O384" t="s">
        <v>1965</v>
      </c>
      <c r="P384" t="s">
        <v>1405</v>
      </c>
      <c r="Q384" s="3" t="s">
        <v>2280</v>
      </c>
      <c r="R384" t="s">
        <v>27</v>
      </c>
      <c r="S384"/>
      <c r="T384"/>
      <c r="U384"/>
      <c r="AB384" s="3"/>
      <c r="AC384" s="3"/>
      <c r="AD384" s="3"/>
      <c r="AE384" s="3" t="s">
        <v>9</v>
      </c>
      <c r="AF384" s="12">
        <f>COUNTIF(Table15[[#This Row],[Catalogue of the Museum of London Antiquities 1854]:[Illustrations of Roman London 1859]],"=y")</f>
        <v>1</v>
      </c>
      <c r="AG384" s="12" t="str">
        <f>CONCATENATE(Table15[[#This Row],[Surname]],", ",Table15[[#This Row],[First name]])</f>
        <v xml:space="preserve">Hannington, </v>
      </c>
    </row>
    <row r="385" spans="1:33" hidden="1" x14ac:dyDescent="0.25">
      <c r="A385" t="s">
        <v>1337</v>
      </c>
      <c r="B385" t="s">
        <v>1966</v>
      </c>
      <c r="C385" t="s">
        <v>1041</v>
      </c>
      <c r="P385" t="s">
        <v>1416</v>
      </c>
      <c r="Q385" s="3" t="s">
        <v>310</v>
      </c>
      <c r="R385" t="s">
        <v>27</v>
      </c>
      <c r="S385"/>
      <c r="T385"/>
      <c r="U385"/>
      <c r="AB385" s="3"/>
      <c r="AC385" s="3"/>
      <c r="AD385" s="3"/>
      <c r="AE385" s="3" t="s">
        <v>9</v>
      </c>
      <c r="AF385" s="12">
        <f>COUNTIF(Table15[[#This Row],[Catalogue of the Museum of London Antiquities 1854]:[Illustrations of Roman London 1859]],"=y")</f>
        <v>1</v>
      </c>
      <c r="AG385" s="12" t="str">
        <f>CONCATENATE(Table15[[#This Row],[Surname]],", ",Table15[[#This Row],[First name]])</f>
        <v>Harcourt, Francis Vernon</v>
      </c>
    </row>
    <row r="386" spans="1:33" hidden="1" x14ac:dyDescent="0.25">
      <c r="A386" t="s">
        <v>1337</v>
      </c>
      <c r="B386" t="s">
        <v>1338</v>
      </c>
      <c r="C386" t="s">
        <v>24</v>
      </c>
      <c r="D386" t="s">
        <v>9</v>
      </c>
      <c r="O386" t="s">
        <v>1339</v>
      </c>
      <c r="P386" t="s">
        <v>1340</v>
      </c>
      <c r="Q386" s="3" t="s">
        <v>303</v>
      </c>
      <c r="R386" t="s">
        <v>27</v>
      </c>
      <c r="S386"/>
      <c r="T386"/>
      <c r="U386"/>
      <c r="X386" s="3" t="s">
        <v>9</v>
      </c>
      <c r="Y386" s="3" t="s">
        <v>9</v>
      </c>
      <c r="Z386" s="3" t="s">
        <v>9</v>
      </c>
      <c r="AB386" s="3"/>
      <c r="AC386" s="3"/>
      <c r="AD386" s="3"/>
      <c r="AE386" s="3" t="s">
        <v>9</v>
      </c>
      <c r="AF386" s="12">
        <f>COUNTIF(Table15[[#This Row],[Catalogue of the Museum of London Antiquities 1854]:[Illustrations of Roman London 1859]],"=y")</f>
        <v>4</v>
      </c>
      <c r="AG386" s="12" t="str">
        <f>CONCATENATE(Table15[[#This Row],[Surname]],", ",Table15[[#This Row],[First name]])</f>
        <v>Harcourt, L Vernon</v>
      </c>
    </row>
    <row r="387" spans="1:33" hidden="1" x14ac:dyDescent="0.25">
      <c r="A387" t="s">
        <v>393</v>
      </c>
      <c r="B387" t="s">
        <v>1967</v>
      </c>
      <c r="C387" t="s">
        <v>1968</v>
      </c>
      <c r="D387" t="s">
        <v>9</v>
      </c>
      <c r="G387" t="s">
        <v>9</v>
      </c>
      <c r="H387" t="s">
        <v>48</v>
      </c>
      <c r="O387" t="s">
        <v>1969</v>
      </c>
      <c r="P387" t="s">
        <v>50</v>
      </c>
      <c r="Q387" s="3" t="s">
        <v>222</v>
      </c>
      <c r="R387" t="s">
        <v>27</v>
      </c>
      <c r="S387"/>
      <c r="T387"/>
      <c r="U387"/>
      <c r="AB387" s="3"/>
      <c r="AC387" s="3"/>
      <c r="AD387" s="3"/>
      <c r="AE387" s="3" t="s">
        <v>9</v>
      </c>
      <c r="AF387" s="12">
        <f>COUNTIF(Table15[[#This Row],[Catalogue of the Museum of London Antiquities 1854]:[Illustrations of Roman London 1859]],"=y")</f>
        <v>1</v>
      </c>
      <c r="AG387" s="12" t="str">
        <f>CONCATENATE(Table15[[#This Row],[Surname]],", ",Table15[[#This Row],[First name]])</f>
        <v>Hardwick, C</v>
      </c>
    </row>
    <row r="388" spans="1:33" hidden="1" x14ac:dyDescent="0.25">
      <c r="A388" t="s">
        <v>393</v>
      </c>
      <c r="B388" t="s">
        <v>1438</v>
      </c>
      <c r="O388" t="s">
        <v>394</v>
      </c>
      <c r="P388" t="s">
        <v>16</v>
      </c>
      <c r="Q388" s="3" t="s">
        <v>16</v>
      </c>
      <c r="R388" t="s">
        <v>27</v>
      </c>
      <c r="S388"/>
      <c r="T388"/>
      <c r="U388" t="s">
        <v>9</v>
      </c>
      <c r="AB388" s="3"/>
      <c r="AC388" s="3"/>
      <c r="AD388" s="3"/>
      <c r="AE388" s="3"/>
      <c r="AF388" s="12">
        <f>COUNTIF(Table15[[#This Row],[Catalogue of the Museum of London Antiquities 1854]:[Illustrations of Roman London 1859]],"=y")</f>
        <v>1</v>
      </c>
      <c r="AG388" s="12" t="str">
        <f>CONCATENATE(Table15[[#This Row],[Surname]],", ",Table15[[#This Row],[First name]])</f>
        <v>Hardwick, R G</v>
      </c>
    </row>
    <row r="389" spans="1:33" hidden="1" x14ac:dyDescent="0.25">
      <c r="A389" t="s">
        <v>1970</v>
      </c>
      <c r="B389" t="s">
        <v>196</v>
      </c>
      <c r="O389" t="s">
        <v>1971</v>
      </c>
      <c r="P389" t="s">
        <v>16</v>
      </c>
      <c r="Q389" s="3" t="s">
        <v>16</v>
      </c>
      <c r="R389" t="s">
        <v>27</v>
      </c>
      <c r="S389"/>
      <c r="T389"/>
      <c r="U389"/>
      <c r="AB389" s="3"/>
      <c r="AC389" s="3"/>
      <c r="AD389" s="3"/>
      <c r="AE389" s="3" t="s">
        <v>9</v>
      </c>
      <c r="AF389" s="12">
        <f>COUNTIF(Table15[[#This Row],[Catalogue of the Museum of London Antiquities 1854]:[Illustrations of Roman London 1859]],"=y")</f>
        <v>1</v>
      </c>
      <c r="AG389" s="12" t="str">
        <f>CONCATENATE(Table15[[#This Row],[Surname]],", ",Table15[[#This Row],[First name]])</f>
        <v>Harford, Frederick</v>
      </c>
    </row>
    <row r="390" spans="1:33" hidden="1" x14ac:dyDescent="0.25">
      <c r="A390" t="s">
        <v>395</v>
      </c>
      <c r="B390" t="s">
        <v>72</v>
      </c>
      <c r="C390" t="s">
        <v>1972</v>
      </c>
      <c r="P390" t="s">
        <v>219</v>
      </c>
      <c r="Q390" s="3" t="s">
        <v>2271</v>
      </c>
      <c r="R390" t="s">
        <v>27</v>
      </c>
      <c r="S390"/>
      <c r="T390"/>
      <c r="U390" t="s">
        <v>9</v>
      </c>
      <c r="AB390" s="3"/>
      <c r="AC390" s="3"/>
      <c r="AD390" s="3"/>
      <c r="AE390" s="3" t="s">
        <v>9</v>
      </c>
      <c r="AF390" s="12">
        <f>COUNTIF(Table15[[#This Row],[Catalogue of the Museum of London Antiquities 1854]:[Illustrations of Roman London 1859]],"=y")</f>
        <v>2</v>
      </c>
      <c r="AG390" s="12" t="str">
        <f>CONCATENATE(Table15[[#This Row],[Surname]],", ",Table15[[#This Row],[First name]])</f>
        <v>Hargrove, William</v>
      </c>
    </row>
    <row r="391" spans="1:33" hidden="1" x14ac:dyDescent="0.25">
      <c r="A391" t="s">
        <v>396</v>
      </c>
      <c r="B391" t="s">
        <v>11</v>
      </c>
      <c r="O391" t="s">
        <v>1559</v>
      </c>
      <c r="P391" s="3" t="s">
        <v>2297</v>
      </c>
      <c r="Q391" s="3" t="s">
        <v>16</v>
      </c>
      <c r="R391" t="s">
        <v>27</v>
      </c>
      <c r="S391" t="s">
        <v>9</v>
      </c>
      <c r="T391"/>
      <c r="U391" t="s">
        <v>9</v>
      </c>
      <c r="AA391" s="3" t="s">
        <v>9</v>
      </c>
      <c r="AB391" s="3" t="s">
        <v>9</v>
      </c>
      <c r="AC391" s="3" t="s">
        <v>9</v>
      </c>
      <c r="AD391" s="3" t="s">
        <v>9</v>
      </c>
      <c r="AE391" s="3" t="s">
        <v>9</v>
      </c>
      <c r="AF391" s="12">
        <f>COUNTIF(Table15[[#This Row],[Catalogue of the Museum of London Antiquities 1854]:[Illustrations of Roman London 1859]],"=y")</f>
        <v>6</v>
      </c>
      <c r="AG391" s="12" t="str">
        <f>CONCATENATE(Table15[[#This Row],[Surname]],", ",Table15[[#This Row],[First name]])</f>
        <v>Harris, John</v>
      </c>
    </row>
    <row r="392" spans="1:33" hidden="1" x14ac:dyDescent="0.25">
      <c r="A392" t="s">
        <v>397</v>
      </c>
      <c r="C392" t="s">
        <v>335</v>
      </c>
      <c r="O392" t="s">
        <v>1973</v>
      </c>
      <c r="P392" t="s">
        <v>2319</v>
      </c>
      <c r="Q392" s="3" t="s">
        <v>161</v>
      </c>
      <c r="R392" t="s">
        <v>27</v>
      </c>
      <c r="S392"/>
      <c r="T392"/>
      <c r="U392"/>
      <c r="AB392" s="3"/>
      <c r="AC392" s="3"/>
      <c r="AD392" s="3"/>
      <c r="AE392" s="3" t="s">
        <v>9</v>
      </c>
      <c r="AF392" s="12">
        <f>COUNTIF(Table15[[#This Row],[Catalogue of the Museum of London Antiquities 1854]:[Illustrations of Roman London 1859]],"=y")</f>
        <v>1</v>
      </c>
      <c r="AG392" s="12" t="str">
        <f>CONCATENATE(Table15[[#This Row],[Surname]],", ",Table15[[#This Row],[First name]])</f>
        <v xml:space="preserve">Harrison, </v>
      </c>
    </row>
    <row r="393" spans="1:33" hidden="1" x14ac:dyDescent="0.25">
      <c r="A393" t="s">
        <v>397</v>
      </c>
      <c r="B393" t="s">
        <v>72</v>
      </c>
      <c r="I393" t="s">
        <v>9</v>
      </c>
      <c r="K393" t="s">
        <v>9</v>
      </c>
      <c r="O393" t="s">
        <v>1658</v>
      </c>
      <c r="P393" t="s">
        <v>1659</v>
      </c>
      <c r="Q393" s="3" t="s">
        <v>400</v>
      </c>
      <c r="R393" t="s">
        <v>27</v>
      </c>
      <c r="S393"/>
      <c r="T393"/>
      <c r="U393"/>
      <c r="AB393" s="3" t="s">
        <v>9</v>
      </c>
      <c r="AC393" s="3"/>
      <c r="AD393" s="3"/>
      <c r="AE393" s="3"/>
      <c r="AF393" s="12">
        <f>COUNTIF(Table15[[#This Row],[Catalogue of the Museum of London Antiquities 1854]:[Illustrations of Roman London 1859]],"=y")</f>
        <v>1</v>
      </c>
      <c r="AG393" s="12" t="str">
        <f>CONCATENATE(Table15[[#This Row],[Surname]],", ",Table15[[#This Row],[First name]])</f>
        <v>Harrison, William</v>
      </c>
    </row>
    <row r="394" spans="1:33" hidden="1" x14ac:dyDescent="0.25">
      <c r="A394" t="s">
        <v>397</v>
      </c>
      <c r="B394" t="s">
        <v>72</v>
      </c>
      <c r="O394" t="s">
        <v>398</v>
      </c>
      <c r="P394" t="s">
        <v>399</v>
      </c>
      <c r="Q394" s="3" t="s">
        <v>400</v>
      </c>
      <c r="R394" t="s">
        <v>27</v>
      </c>
      <c r="S394"/>
      <c r="T394"/>
      <c r="U394" t="s">
        <v>9</v>
      </c>
      <c r="X394" s="3" t="s">
        <v>9</v>
      </c>
      <c r="Y394" s="3" t="s">
        <v>9</v>
      </c>
      <c r="Z394" s="3" t="s">
        <v>9</v>
      </c>
      <c r="AA394" s="3" t="s">
        <v>9</v>
      </c>
      <c r="AB394" s="3"/>
      <c r="AC394" s="3"/>
      <c r="AD394" s="3"/>
      <c r="AE394" s="3" t="s">
        <v>9</v>
      </c>
      <c r="AF394" s="12">
        <f>COUNTIF(Table15[[#This Row],[Catalogue of the Museum of London Antiquities 1854]:[Illustrations of Roman London 1859]],"=y")</f>
        <v>6</v>
      </c>
      <c r="AG394" s="12" t="str">
        <f>CONCATENATE(Table15[[#This Row],[Surname]],", ",Table15[[#This Row],[First name]])</f>
        <v>Harrison, William</v>
      </c>
    </row>
    <row r="395" spans="1:33" hidden="1" x14ac:dyDescent="0.25">
      <c r="A395" t="s">
        <v>397</v>
      </c>
      <c r="B395" t="s">
        <v>1400</v>
      </c>
      <c r="O395" t="s">
        <v>1230</v>
      </c>
      <c r="P395" t="s">
        <v>1231</v>
      </c>
      <c r="Q395" s="3" t="s">
        <v>26</v>
      </c>
      <c r="R395" t="s">
        <v>27</v>
      </c>
      <c r="S395"/>
      <c r="T395"/>
      <c r="U395"/>
      <c r="V395" s="3" t="s">
        <v>9</v>
      </c>
      <c r="AB395" s="3"/>
      <c r="AC395" s="3"/>
      <c r="AD395" s="3"/>
      <c r="AE395" s="3"/>
      <c r="AF395" s="12">
        <f>COUNTIF(Table15[[#This Row],[Catalogue of the Museum of London Antiquities 1854]:[Illustrations of Roman London 1859]],"=y")</f>
        <v>1</v>
      </c>
      <c r="AG395" s="12" t="str">
        <f>CONCATENATE(Table15[[#This Row],[Surname]],", ",Table15[[#This Row],[First name]])</f>
        <v>Harrison, William F</v>
      </c>
    </row>
    <row r="396" spans="1:33" hidden="1" x14ac:dyDescent="0.25">
      <c r="A396" t="s">
        <v>401</v>
      </c>
      <c r="B396" t="s">
        <v>125</v>
      </c>
      <c r="C396" t="s">
        <v>402</v>
      </c>
      <c r="I396" t="s">
        <v>9</v>
      </c>
      <c r="M396" t="s">
        <v>2220</v>
      </c>
      <c r="O396" t="s">
        <v>1974</v>
      </c>
      <c r="P396" t="s">
        <v>92</v>
      </c>
      <c r="Q396" s="3" t="s">
        <v>68</v>
      </c>
      <c r="R396" t="s">
        <v>27</v>
      </c>
      <c r="S396"/>
      <c r="T396"/>
      <c r="U396" t="s">
        <v>9</v>
      </c>
      <c r="X396" s="3" t="s">
        <v>9</v>
      </c>
      <c r="AB396" s="3"/>
      <c r="AC396" s="3"/>
      <c r="AD396" s="3"/>
      <c r="AE396" s="3" t="s">
        <v>9</v>
      </c>
      <c r="AF396" s="12">
        <f>COUNTIF(Table15[[#This Row],[Catalogue of the Museum of London Antiquities 1854]:[Illustrations of Roman London 1859]],"=y")</f>
        <v>3</v>
      </c>
      <c r="AG396" s="12" t="str">
        <f>CONCATENATE(Table15[[#This Row],[Surname]],", ",Table15[[#This Row],[First name]])</f>
        <v>Harrod, Henry</v>
      </c>
    </row>
    <row r="397" spans="1:33" hidden="1" x14ac:dyDescent="0.25">
      <c r="A397" t="s">
        <v>926</v>
      </c>
      <c r="B397" t="s">
        <v>927</v>
      </c>
      <c r="P397" t="s">
        <v>928</v>
      </c>
      <c r="Q397" s="3" t="s">
        <v>230</v>
      </c>
      <c r="R397" t="s">
        <v>27</v>
      </c>
      <c r="S397"/>
      <c r="T397"/>
      <c r="U397"/>
      <c r="AB397" s="3"/>
      <c r="AC397" s="3" t="s">
        <v>9</v>
      </c>
      <c r="AD397" s="3"/>
      <c r="AE397" s="3"/>
      <c r="AF397" s="12">
        <f>COUNTIF(Table15[[#This Row],[Catalogue of the Museum of London Antiquities 1854]:[Illustrations of Roman London 1859]],"=y")</f>
        <v>1</v>
      </c>
      <c r="AG397" s="12" t="str">
        <f>CONCATENATE(Table15[[#This Row],[Surname]],", ",Table15[[#This Row],[First name]])</f>
        <v>Hart, Alexander</v>
      </c>
    </row>
    <row r="398" spans="1:33" hidden="1" x14ac:dyDescent="0.25">
      <c r="A398" t="s">
        <v>1975</v>
      </c>
      <c r="B398" t="s">
        <v>1976</v>
      </c>
      <c r="O398" t="s">
        <v>1977</v>
      </c>
      <c r="P398" t="s">
        <v>1978</v>
      </c>
      <c r="Q398" s="3" t="s">
        <v>400</v>
      </c>
      <c r="R398" t="s">
        <v>27</v>
      </c>
      <c r="S398"/>
      <c r="T398"/>
      <c r="U398"/>
      <c r="AB398" s="3"/>
      <c r="AC398" s="3"/>
      <c r="AD398" s="3"/>
      <c r="AE398" s="3" t="s">
        <v>9</v>
      </c>
      <c r="AF398" s="12">
        <f>COUNTIF(Table15[[#This Row],[Catalogue of the Museum of London Antiquities 1854]:[Illustrations of Roman London 1859]],"=y")</f>
        <v>1</v>
      </c>
      <c r="AG398" s="12" t="str">
        <f>CONCATENATE(Table15[[#This Row],[Surname]],", ",Table15[[#This Row],[First name]])</f>
        <v>Hartley, James Smyth</v>
      </c>
    </row>
    <row r="399" spans="1:33" hidden="1" x14ac:dyDescent="0.25">
      <c r="A399" t="s">
        <v>403</v>
      </c>
      <c r="B399" t="s">
        <v>45</v>
      </c>
      <c r="H399" s="3"/>
      <c r="M399" t="s">
        <v>2221</v>
      </c>
      <c r="O399" t="s">
        <v>933</v>
      </c>
      <c r="P399" t="s">
        <v>33</v>
      </c>
      <c r="Q399" s="3" t="s">
        <v>934</v>
      </c>
      <c r="R399" t="s">
        <v>34</v>
      </c>
      <c r="S399"/>
      <c r="T399"/>
      <c r="U399"/>
      <c r="AB399" s="3"/>
      <c r="AC399" s="3" t="s">
        <v>9</v>
      </c>
      <c r="AD399" s="3"/>
      <c r="AE399" s="3"/>
      <c r="AF399" s="12">
        <f>COUNTIF(Table15[[#This Row],[Catalogue of the Museum of London Antiquities 1854]:[Illustrations of Roman London 1859]],"=y")</f>
        <v>1</v>
      </c>
      <c r="AG399" s="12" t="str">
        <f>CONCATENATE(Table15[[#This Row],[Surname]],", ",Table15[[#This Row],[First name]])</f>
        <v>Harvey, George</v>
      </c>
    </row>
    <row r="400" spans="1:33" hidden="1" x14ac:dyDescent="0.25">
      <c r="A400" t="s">
        <v>403</v>
      </c>
      <c r="B400" t="s">
        <v>1759</v>
      </c>
      <c r="H400" t="s">
        <v>48</v>
      </c>
      <c r="P400" t="s">
        <v>1746</v>
      </c>
      <c r="Q400" s="3" t="s">
        <v>2275</v>
      </c>
      <c r="R400" t="s">
        <v>27</v>
      </c>
      <c r="S400"/>
      <c r="T400"/>
      <c r="U400"/>
      <c r="AB400" s="3"/>
      <c r="AC400" s="3"/>
      <c r="AD400" s="3" t="s">
        <v>9</v>
      </c>
      <c r="AE400" s="3"/>
      <c r="AF400" s="12">
        <f>COUNTIF(Table15[[#This Row],[Catalogue of the Museum of London Antiquities 1854]:[Illustrations of Roman London 1859]],"=y")</f>
        <v>1</v>
      </c>
      <c r="AG400" s="12" t="str">
        <f>CONCATENATE(Table15[[#This Row],[Surname]],", ",Table15[[#This Row],[First name]])</f>
        <v>Harvey, G G</v>
      </c>
    </row>
    <row r="401" spans="1:33" hidden="1" x14ac:dyDescent="0.25">
      <c r="A401" t="s">
        <v>403</v>
      </c>
      <c r="B401" t="s">
        <v>929</v>
      </c>
      <c r="O401" t="s">
        <v>930</v>
      </c>
      <c r="P401" t="s">
        <v>931</v>
      </c>
      <c r="Q401" s="3" t="s">
        <v>26</v>
      </c>
      <c r="R401" t="s">
        <v>1332</v>
      </c>
      <c r="S401"/>
      <c r="T401"/>
      <c r="U401"/>
      <c r="X401" s="3" t="s">
        <v>9</v>
      </c>
      <c r="AB401" s="3"/>
      <c r="AC401" s="3" t="s">
        <v>9</v>
      </c>
      <c r="AD401" s="3"/>
      <c r="AE401" s="3"/>
      <c r="AF401" s="12">
        <f>COUNTIF(Table15[[#This Row],[Catalogue of the Museum of London Antiquities 1854]:[Illustrations of Roman London 1859]],"=y")</f>
        <v>2</v>
      </c>
      <c r="AG401" s="12" t="str">
        <f>CONCATENATE(Table15[[#This Row],[Surname]],", ",Table15[[#This Row],[First name]])</f>
        <v>Harvey, Henry Wise</v>
      </c>
    </row>
    <row r="402" spans="1:33" hidden="1" x14ac:dyDescent="0.25">
      <c r="A402" t="s">
        <v>403</v>
      </c>
      <c r="B402" t="s">
        <v>11</v>
      </c>
      <c r="C402" t="s">
        <v>932</v>
      </c>
      <c r="Q402" s="3"/>
      <c r="R402"/>
      <c r="S402"/>
      <c r="T402"/>
      <c r="U402"/>
      <c r="AB402" s="3"/>
      <c r="AC402" s="3" t="s">
        <v>9</v>
      </c>
      <c r="AD402" s="3"/>
      <c r="AE402" s="3"/>
      <c r="AF402" s="12">
        <f>COUNTIF(Table15[[#This Row],[Catalogue of the Museum of London Antiquities 1854]:[Illustrations of Roman London 1859]],"=y")</f>
        <v>1</v>
      </c>
      <c r="AG402" s="12" t="str">
        <f>CONCATENATE(Table15[[#This Row],[Surname]],", ",Table15[[#This Row],[First name]])</f>
        <v>Harvey, John</v>
      </c>
    </row>
    <row r="403" spans="1:33" hidden="1" x14ac:dyDescent="0.25">
      <c r="A403" t="s">
        <v>403</v>
      </c>
      <c r="B403" t="s">
        <v>72</v>
      </c>
      <c r="I403" t="s">
        <v>9</v>
      </c>
      <c r="O403" t="s">
        <v>404</v>
      </c>
      <c r="P403" t="s">
        <v>319</v>
      </c>
      <c r="Q403" s="3" t="s">
        <v>2275</v>
      </c>
      <c r="R403" t="s">
        <v>27</v>
      </c>
      <c r="S403"/>
      <c r="T403"/>
      <c r="U403" t="s">
        <v>9</v>
      </c>
      <c r="Y403" s="3" t="s">
        <v>9</v>
      </c>
      <c r="Z403" s="3" t="s">
        <v>9</v>
      </c>
      <c r="AA403" s="3" t="s">
        <v>9</v>
      </c>
      <c r="AB403" s="3"/>
      <c r="AC403" s="3" t="s">
        <v>9</v>
      </c>
      <c r="AD403" s="3"/>
      <c r="AE403" s="3"/>
      <c r="AF403" s="12">
        <f>COUNTIF(Table15[[#This Row],[Catalogue of the Museum of London Antiquities 1854]:[Illustrations of Roman London 1859]],"=y")</f>
        <v>5</v>
      </c>
      <c r="AG403" s="12" t="str">
        <f>CONCATENATE(Table15[[#This Row],[Surname]],", ",Table15[[#This Row],[First name]])</f>
        <v>Harvey, William</v>
      </c>
    </row>
    <row r="404" spans="1:33" hidden="1" x14ac:dyDescent="0.25">
      <c r="A404" t="s">
        <v>1981</v>
      </c>
      <c r="B404" t="s">
        <v>11</v>
      </c>
      <c r="H404" t="s">
        <v>613</v>
      </c>
      <c r="O404" t="s">
        <v>1982</v>
      </c>
      <c r="P404" t="s">
        <v>1983</v>
      </c>
      <c r="Q404" s="3" t="s">
        <v>328</v>
      </c>
      <c r="R404" t="s">
        <v>27</v>
      </c>
      <c r="S404"/>
      <c r="T404"/>
      <c r="U404"/>
      <c r="AB404" s="3"/>
      <c r="AC404" s="3"/>
      <c r="AD404" s="3"/>
      <c r="AE404" s="3" t="s">
        <v>9</v>
      </c>
      <c r="AF404" s="12">
        <f>COUNTIF(Table15[[#This Row],[Catalogue of the Museum of London Antiquities 1854]:[Illustrations of Roman London 1859]],"=y")</f>
        <v>1</v>
      </c>
      <c r="AG404" s="12" t="str">
        <f>CONCATENATE(Table15[[#This Row],[Surname]],", ",Table15[[#This Row],[First name]])</f>
        <v>Harwood Hill, John</v>
      </c>
    </row>
    <row r="405" spans="1:33" hidden="1" x14ac:dyDescent="0.25">
      <c r="A405" t="s">
        <v>935</v>
      </c>
      <c r="B405" t="s">
        <v>914</v>
      </c>
      <c r="O405" t="s">
        <v>936</v>
      </c>
      <c r="P405" t="s">
        <v>16</v>
      </c>
      <c r="Q405" s="3" t="s">
        <v>16</v>
      </c>
      <c r="R405" t="s">
        <v>27</v>
      </c>
      <c r="S405"/>
      <c r="T405"/>
      <c r="U405"/>
      <c r="AB405" s="3"/>
      <c r="AC405" s="3" t="s">
        <v>9</v>
      </c>
      <c r="AD405" s="3"/>
      <c r="AE405" s="3"/>
      <c r="AF405" s="12">
        <f>COUNTIF(Table15[[#This Row],[Catalogue of the Museum of London Antiquities 1854]:[Illustrations of Roman London 1859]],"=y")</f>
        <v>1</v>
      </c>
      <c r="AG405" s="12" t="str">
        <f>CONCATENATE(Table15[[#This Row],[Surname]],", ",Table15[[#This Row],[First name]])</f>
        <v>Harwood, T</v>
      </c>
    </row>
    <row r="406" spans="1:33" hidden="1" x14ac:dyDescent="0.25">
      <c r="A406" t="s">
        <v>937</v>
      </c>
      <c r="C406" t="s">
        <v>938</v>
      </c>
      <c r="E406" t="s">
        <v>9</v>
      </c>
      <c r="I406" t="s">
        <v>9</v>
      </c>
      <c r="P406" t="s">
        <v>939</v>
      </c>
      <c r="Q406" s="3" t="s">
        <v>68</v>
      </c>
      <c r="R406" t="s">
        <v>27</v>
      </c>
      <c r="S406"/>
      <c r="T406"/>
      <c r="U406"/>
      <c r="AB406" s="3"/>
      <c r="AC406" s="3" t="s">
        <v>9</v>
      </c>
      <c r="AD406" s="3"/>
      <c r="AE406" s="3"/>
      <c r="AF406" s="12">
        <f>COUNTIF(Table15[[#This Row],[Catalogue of the Museum of London Antiquities 1854]:[Illustrations of Roman London 1859]],"=y")</f>
        <v>1</v>
      </c>
      <c r="AG406" s="12" t="str">
        <f>CONCATENATE(Table15[[#This Row],[Surname]],", ",Table15[[#This Row],[First name]])</f>
        <v xml:space="preserve">Hastings, </v>
      </c>
    </row>
    <row r="407" spans="1:33" hidden="1" x14ac:dyDescent="0.25">
      <c r="A407" t="s">
        <v>405</v>
      </c>
      <c r="B407" t="s">
        <v>7</v>
      </c>
      <c r="C407" t="s">
        <v>1980</v>
      </c>
      <c r="I407" t="s">
        <v>9</v>
      </c>
      <c r="J407" t="s">
        <v>9</v>
      </c>
      <c r="L407" t="s">
        <v>9</v>
      </c>
      <c r="M407" t="s">
        <v>1301</v>
      </c>
      <c r="O407" t="s">
        <v>296</v>
      </c>
      <c r="P407" t="s">
        <v>16</v>
      </c>
      <c r="Q407" s="3" t="s">
        <v>16</v>
      </c>
      <c r="R407" t="s">
        <v>27</v>
      </c>
      <c r="S407"/>
      <c r="T407"/>
      <c r="U407"/>
      <c r="X407" s="3" t="s">
        <v>9</v>
      </c>
      <c r="Y407" s="3" t="s">
        <v>9</v>
      </c>
      <c r="Z407" s="3" t="s">
        <v>9</v>
      </c>
      <c r="AA407" s="3" t="s">
        <v>9</v>
      </c>
      <c r="AB407" s="3"/>
      <c r="AC407" s="3"/>
      <c r="AD407" s="3"/>
      <c r="AE407" s="3" t="s">
        <v>9</v>
      </c>
      <c r="AF407" s="12">
        <f>COUNTIF(Table15[[#This Row],[Catalogue of the Museum of London Antiquities 1854]:[Illustrations of Roman London 1859]],"=y")</f>
        <v>5</v>
      </c>
      <c r="AG407" s="12" t="str">
        <f>CONCATENATE(Table15[[#This Row],[Surname]],", ",Table15[[#This Row],[First name]])</f>
        <v>Hawkins, Edward</v>
      </c>
    </row>
    <row r="408" spans="1:33" hidden="1" x14ac:dyDescent="0.25">
      <c r="A408" t="s">
        <v>405</v>
      </c>
      <c r="B408" t="s">
        <v>406</v>
      </c>
      <c r="I408" t="s">
        <v>9</v>
      </c>
      <c r="L408" t="s">
        <v>9</v>
      </c>
      <c r="M408" t="s">
        <v>1301</v>
      </c>
      <c r="O408" t="s">
        <v>407</v>
      </c>
      <c r="P408" t="s">
        <v>16</v>
      </c>
      <c r="Q408" s="3" t="s">
        <v>16</v>
      </c>
      <c r="R408" t="s">
        <v>27</v>
      </c>
      <c r="S408"/>
      <c r="T408"/>
      <c r="U408" t="s">
        <v>9</v>
      </c>
      <c r="V408" s="3" t="s">
        <v>9</v>
      </c>
      <c r="W408" s="3" t="s">
        <v>9</v>
      </c>
      <c r="X408" s="3" t="s">
        <v>9</v>
      </c>
      <c r="Y408" s="3" t="s">
        <v>9</v>
      </c>
      <c r="Z408" s="3" t="s">
        <v>9</v>
      </c>
      <c r="AA408" s="3" t="s">
        <v>9</v>
      </c>
      <c r="AB408" s="3"/>
      <c r="AC408" s="3" t="s">
        <v>9</v>
      </c>
      <c r="AD408" s="3"/>
      <c r="AE408" s="3" t="s">
        <v>9</v>
      </c>
      <c r="AF408" s="12">
        <f>COUNTIF(Table15[[#This Row],[Catalogue of the Museum of London Antiquities 1854]:[Illustrations of Roman London 1859]],"=y")</f>
        <v>9</v>
      </c>
      <c r="AG408" s="12" t="str">
        <f>CONCATENATE(Table15[[#This Row],[Surname]],", ",Table15[[#This Row],[First name]])</f>
        <v>Hawkins, Walter</v>
      </c>
    </row>
    <row r="409" spans="1:33" hidden="1" x14ac:dyDescent="0.25">
      <c r="A409" t="s">
        <v>1979</v>
      </c>
      <c r="B409" t="s">
        <v>72</v>
      </c>
      <c r="O409" t="s">
        <v>1825</v>
      </c>
      <c r="P409" t="s">
        <v>499</v>
      </c>
      <c r="Q409" s="3" t="s">
        <v>2278</v>
      </c>
      <c r="R409" t="s">
        <v>27</v>
      </c>
      <c r="S409"/>
      <c r="T409"/>
      <c r="U409"/>
      <c r="AB409" s="3"/>
      <c r="AC409" s="3"/>
      <c r="AD409" s="3"/>
      <c r="AE409" s="3" t="s">
        <v>9</v>
      </c>
      <c r="AF409" s="12">
        <f>COUNTIF(Table15[[#This Row],[Catalogue of the Museum of London Antiquities 1854]:[Illustrations of Roman London 1859]],"=y")</f>
        <v>1</v>
      </c>
      <c r="AG409" s="12" t="str">
        <f>CONCATENATE(Table15[[#This Row],[Surname]],", ",Table15[[#This Row],[First name]])</f>
        <v>Hawkes, William</v>
      </c>
    </row>
    <row r="410" spans="1:33" hidden="1" x14ac:dyDescent="0.25">
      <c r="A410" t="s">
        <v>1232</v>
      </c>
      <c r="B410" t="s">
        <v>1233</v>
      </c>
      <c r="P410" t="s">
        <v>640</v>
      </c>
      <c r="Q410" s="3" t="s">
        <v>310</v>
      </c>
      <c r="R410" t="s">
        <v>27</v>
      </c>
      <c r="S410"/>
      <c r="T410"/>
      <c r="U410"/>
      <c r="V410" s="3" t="s">
        <v>9</v>
      </c>
      <c r="W410" s="3" t="s">
        <v>9</v>
      </c>
      <c r="AB410" s="3"/>
      <c r="AC410" s="3"/>
      <c r="AD410" s="3"/>
      <c r="AE410" s="3"/>
      <c r="AF410" s="12">
        <f>COUNTIF(Table15[[#This Row],[Catalogue of the Museum of London Antiquities 1854]:[Illustrations of Roman London 1859]],"=y")</f>
        <v>2</v>
      </c>
      <c r="AG410" s="12" t="str">
        <f>CONCATENATE(Table15[[#This Row],[Surname]],", ",Table15[[#This Row],[First name]])</f>
        <v>Hearn, John Henry</v>
      </c>
    </row>
    <row r="411" spans="1:33" hidden="1" x14ac:dyDescent="0.25">
      <c r="A411" t="s">
        <v>940</v>
      </c>
      <c r="C411" t="s">
        <v>941</v>
      </c>
      <c r="G411" t="s">
        <v>9</v>
      </c>
      <c r="O411" t="s">
        <v>942</v>
      </c>
      <c r="P411" t="s">
        <v>943</v>
      </c>
      <c r="Q411" s="3" t="s">
        <v>128</v>
      </c>
      <c r="R411" t="s">
        <v>27</v>
      </c>
      <c r="S411"/>
      <c r="T411"/>
      <c r="U411"/>
      <c r="V411" s="3" t="s">
        <v>9</v>
      </c>
      <c r="W411" s="3" t="s">
        <v>9</v>
      </c>
      <c r="X411" s="3" t="s">
        <v>9</v>
      </c>
      <c r="Y411" s="3" t="s">
        <v>9</v>
      </c>
      <c r="Z411" s="3" t="s">
        <v>9</v>
      </c>
      <c r="AB411" s="3"/>
      <c r="AC411" s="3" t="s">
        <v>9</v>
      </c>
      <c r="AD411" s="3"/>
      <c r="AE411" s="3" t="s">
        <v>9</v>
      </c>
      <c r="AF411" s="12">
        <f>COUNTIF(Table15[[#This Row],[Catalogue of the Museum of London Antiquities 1854]:[Illustrations of Roman London 1859]],"=y")</f>
        <v>7</v>
      </c>
      <c r="AG411" s="12" t="str">
        <f>CONCATENATE(Table15[[#This Row],[Surname]],", ",Table15[[#This Row],[First name]])</f>
        <v xml:space="preserve">Henslow, </v>
      </c>
    </row>
    <row r="412" spans="1:33" hidden="1" x14ac:dyDescent="0.25">
      <c r="A412" t="s">
        <v>408</v>
      </c>
      <c r="B412" t="s">
        <v>409</v>
      </c>
      <c r="C412" t="s">
        <v>410</v>
      </c>
      <c r="P412" t="s">
        <v>411</v>
      </c>
      <c r="Q412" s="3" t="s">
        <v>185</v>
      </c>
      <c r="R412" t="s">
        <v>27</v>
      </c>
      <c r="S412"/>
      <c r="T412"/>
      <c r="U412" t="s">
        <v>9</v>
      </c>
      <c r="AB412" s="3"/>
      <c r="AC412" s="3"/>
      <c r="AD412" s="3"/>
      <c r="AE412" s="3"/>
      <c r="AF412" s="12">
        <f>COUNTIF(Table15[[#This Row],[Catalogue of the Museum of London Antiquities 1854]:[Illustrations of Roman London 1859]],"=y")</f>
        <v>1</v>
      </c>
      <c r="AG412" s="12" t="str">
        <f>CONCATENATE(Table15[[#This Row],[Surname]],", ",Table15[[#This Row],[First name]])</f>
        <v>Herbert, Algernon</v>
      </c>
    </row>
    <row r="413" spans="1:33" hidden="1" x14ac:dyDescent="0.25">
      <c r="A413" t="s">
        <v>412</v>
      </c>
      <c r="B413" t="s">
        <v>413</v>
      </c>
      <c r="C413" t="s">
        <v>414</v>
      </c>
      <c r="M413" t="s">
        <v>2222</v>
      </c>
      <c r="N413" t="s">
        <v>9</v>
      </c>
      <c r="P413" t="s">
        <v>415</v>
      </c>
      <c r="Q413" s="3" t="s">
        <v>1021</v>
      </c>
      <c r="R413" t="s">
        <v>211</v>
      </c>
      <c r="S413"/>
      <c r="T413"/>
      <c r="U413" t="s">
        <v>9</v>
      </c>
      <c r="AB413" s="3"/>
      <c r="AC413" s="3"/>
      <c r="AD413" s="3"/>
      <c r="AE413" s="3"/>
      <c r="AF413" s="12">
        <f>COUNTIF(Table15[[#This Row],[Catalogue of the Museum of London Antiquities 1854]:[Illustrations of Roman London 1859]],"=y")</f>
        <v>1</v>
      </c>
      <c r="AG413" s="12" t="str">
        <f>CONCATENATE(Table15[[#This Row],[Surname]],", ",Table15[[#This Row],[First name]])</f>
        <v>Hermand, Alexandre</v>
      </c>
    </row>
    <row r="414" spans="1:33" hidden="1" x14ac:dyDescent="0.25">
      <c r="A414" t="s">
        <v>416</v>
      </c>
      <c r="B414" t="s">
        <v>417</v>
      </c>
      <c r="O414" t="s">
        <v>418</v>
      </c>
      <c r="P414" t="s">
        <v>16</v>
      </c>
      <c r="Q414" s="3" t="s">
        <v>16</v>
      </c>
      <c r="R414" t="s">
        <v>27</v>
      </c>
      <c r="S414"/>
      <c r="T414"/>
      <c r="U414" t="s">
        <v>9</v>
      </c>
      <c r="AB414" s="3"/>
      <c r="AC414" s="3"/>
      <c r="AD414" s="3"/>
      <c r="AE414" s="3"/>
      <c r="AF414" s="12">
        <f>COUNTIF(Table15[[#This Row],[Catalogue of the Museum of London Antiquities 1854]:[Illustrations of Roman London 1859]],"=y")</f>
        <v>1</v>
      </c>
      <c r="AG414" s="12" t="str">
        <f>CONCATENATE(Table15[[#This Row],[Surname]],", ",Table15[[#This Row],[First name]])</f>
        <v>Hertz, Benjamin</v>
      </c>
    </row>
    <row r="415" spans="1:33" hidden="1" x14ac:dyDescent="0.25">
      <c r="A415" t="s">
        <v>944</v>
      </c>
      <c r="C415" t="s">
        <v>945</v>
      </c>
      <c r="D415" t="s">
        <v>9</v>
      </c>
      <c r="P415" t="s">
        <v>16</v>
      </c>
      <c r="Q415" s="3" t="s">
        <v>16</v>
      </c>
      <c r="R415" t="s">
        <v>27</v>
      </c>
      <c r="S415"/>
      <c r="T415"/>
      <c r="U415"/>
      <c r="AB415" s="3"/>
      <c r="AC415" s="3" t="s">
        <v>9</v>
      </c>
      <c r="AD415" s="3"/>
      <c r="AE415" s="3"/>
      <c r="AF415" s="12">
        <f>COUNTIF(Table15[[#This Row],[Catalogue of the Museum of London Antiquities 1854]:[Illustrations of Roman London 1859]],"=y")</f>
        <v>1</v>
      </c>
      <c r="AG415" s="12" t="str">
        <f>CONCATENATE(Table15[[#This Row],[Surname]],", ",Table15[[#This Row],[First name]])</f>
        <v xml:space="preserve">Hessey, </v>
      </c>
    </row>
    <row r="416" spans="1:33" hidden="1" x14ac:dyDescent="0.25">
      <c r="A416" t="s">
        <v>419</v>
      </c>
      <c r="B416" t="s">
        <v>371</v>
      </c>
      <c r="O416" t="s">
        <v>420</v>
      </c>
      <c r="P416" t="s">
        <v>16</v>
      </c>
      <c r="Q416" s="3" t="s">
        <v>16</v>
      </c>
      <c r="R416" t="s">
        <v>27</v>
      </c>
      <c r="S416"/>
      <c r="T416"/>
      <c r="U416" t="s">
        <v>9</v>
      </c>
      <c r="AB416" s="3"/>
      <c r="AC416" s="3"/>
      <c r="AD416" s="3"/>
      <c r="AE416" s="3"/>
      <c r="AF416" s="12">
        <f>COUNTIF(Table15[[#This Row],[Catalogue of the Museum of London Antiquities 1854]:[Illustrations of Roman London 1859]],"=y")</f>
        <v>1</v>
      </c>
      <c r="AG416" s="12" t="str">
        <f>CONCATENATE(Table15[[#This Row],[Surname]],", ",Table15[[#This Row],[First name]])</f>
        <v>Hewitt, Daniel</v>
      </c>
    </row>
    <row r="417" spans="1:33" hidden="1" x14ac:dyDescent="0.25">
      <c r="A417" t="s">
        <v>419</v>
      </c>
      <c r="B417" t="s">
        <v>66</v>
      </c>
      <c r="O417" t="s">
        <v>1439</v>
      </c>
      <c r="P417" t="s">
        <v>430</v>
      </c>
      <c r="Q417" s="3" t="s">
        <v>430</v>
      </c>
      <c r="R417" t="s">
        <v>431</v>
      </c>
      <c r="S417"/>
      <c r="T417"/>
      <c r="U417"/>
      <c r="Y417" s="3" t="s">
        <v>9</v>
      </c>
      <c r="Z417" s="3" t="s">
        <v>9</v>
      </c>
      <c r="AA417" s="3" t="s">
        <v>9</v>
      </c>
      <c r="AB417" s="3"/>
      <c r="AC417" s="3"/>
      <c r="AD417" s="3"/>
      <c r="AE417" s="3" t="s">
        <v>9</v>
      </c>
      <c r="AF417" s="12">
        <f>COUNTIF(Table15[[#This Row],[Catalogue of the Museum of London Antiquities 1854]:[Illustrations of Roman London 1859]],"=y")</f>
        <v>4</v>
      </c>
      <c r="AG417" s="12" t="str">
        <f>CONCATENATE(Table15[[#This Row],[Surname]],", ",Table15[[#This Row],[First name]])</f>
        <v>Hewitt, Thomas</v>
      </c>
    </row>
    <row r="418" spans="1:33" hidden="1" x14ac:dyDescent="0.25">
      <c r="A418" t="s">
        <v>421</v>
      </c>
      <c r="B418" t="s">
        <v>113</v>
      </c>
      <c r="C418" t="s">
        <v>1041</v>
      </c>
      <c r="I418" t="s">
        <v>9</v>
      </c>
      <c r="J418" t="s">
        <v>9</v>
      </c>
      <c r="O418" t="s">
        <v>422</v>
      </c>
      <c r="P418" t="s">
        <v>16</v>
      </c>
      <c r="Q418" s="3" t="s">
        <v>16</v>
      </c>
      <c r="R418" t="s">
        <v>27</v>
      </c>
      <c r="S418"/>
      <c r="T418"/>
      <c r="U418" t="s">
        <v>9</v>
      </c>
      <c r="AB418" s="3"/>
      <c r="AC418" s="3"/>
      <c r="AD418" s="3"/>
      <c r="AE418" s="3"/>
      <c r="AF418" s="12">
        <f>COUNTIF(Table15[[#This Row],[Catalogue of the Museum of London Antiquities 1854]:[Illustrations of Roman London 1859]],"=y")</f>
        <v>1</v>
      </c>
      <c r="AG418" s="12" t="str">
        <f>CONCATENATE(Table15[[#This Row],[Surname]],", ",Table15[[#This Row],[First name]])</f>
        <v>Heywood, James</v>
      </c>
    </row>
    <row r="419" spans="1:33" hidden="1" x14ac:dyDescent="0.25">
      <c r="A419" t="s">
        <v>421</v>
      </c>
      <c r="B419" t="s">
        <v>547</v>
      </c>
      <c r="O419" t="s">
        <v>1660</v>
      </c>
      <c r="P419" t="s">
        <v>16</v>
      </c>
      <c r="Q419" s="3" t="s">
        <v>16</v>
      </c>
      <c r="R419" t="s">
        <v>27</v>
      </c>
      <c r="S419"/>
      <c r="T419"/>
      <c r="U419"/>
      <c r="AB419" s="3" t="s">
        <v>9</v>
      </c>
      <c r="AC419" s="3"/>
      <c r="AD419" s="3"/>
      <c r="AE419" s="3"/>
      <c r="AF419" s="12">
        <f>COUNTIF(Table15[[#This Row],[Catalogue of the Museum of London Antiquities 1854]:[Illustrations of Roman London 1859]],"=y")</f>
        <v>1</v>
      </c>
      <c r="AG419" s="12" t="str">
        <f>CONCATENATE(Table15[[#This Row],[Surname]],", ",Table15[[#This Row],[First name]])</f>
        <v>Heywood, Samuel</v>
      </c>
    </row>
    <row r="420" spans="1:33" hidden="1" x14ac:dyDescent="0.25">
      <c r="A420" t="s">
        <v>421</v>
      </c>
      <c r="B420" t="s">
        <v>423</v>
      </c>
      <c r="O420" t="s">
        <v>424</v>
      </c>
      <c r="P420" t="s">
        <v>425</v>
      </c>
      <c r="Q420" s="3" t="s">
        <v>400</v>
      </c>
      <c r="R420" t="s">
        <v>27</v>
      </c>
      <c r="S420"/>
      <c r="T420"/>
      <c r="U420" t="s">
        <v>9</v>
      </c>
      <c r="X420" s="3" t="s">
        <v>9</v>
      </c>
      <c r="Y420" s="3" t="s">
        <v>9</v>
      </c>
      <c r="Z420" s="3" t="s">
        <v>9</v>
      </c>
      <c r="AB420" s="3"/>
      <c r="AC420" s="3"/>
      <c r="AD420" s="3"/>
      <c r="AE420" s="3"/>
      <c r="AF420" s="12">
        <f>COUNTIF(Table15[[#This Row],[Catalogue of the Museum of London Antiquities 1854]:[Illustrations of Roman London 1859]],"=y")</f>
        <v>4</v>
      </c>
      <c r="AG420" s="12" t="str">
        <f>CONCATENATE(Table15[[#This Row],[Surname]],", ",Table15[[#This Row],[First name]])</f>
        <v xml:space="preserve">Heywood, Samuel </v>
      </c>
    </row>
    <row r="421" spans="1:33" hidden="1" x14ac:dyDescent="0.25">
      <c r="A421" t="s">
        <v>421</v>
      </c>
      <c r="B421" t="s">
        <v>547</v>
      </c>
      <c r="O421" t="s">
        <v>1560</v>
      </c>
      <c r="P421" t="s">
        <v>779</v>
      </c>
      <c r="Q421" s="3" t="s">
        <v>779</v>
      </c>
      <c r="R421" t="s">
        <v>27</v>
      </c>
      <c r="S421"/>
      <c r="T421"/>
      <c r="U421"/>
      <c r="AA421" s="3" t="s">
        <v>9</v>
      </c>
      <c r="AB421" s="3"/>
      <c r="AC421" s="3"/>
      <c r="AD421" s="3"/>
      <c r="AE421" s="3"/>
      <c r="AF421" s="12">
        <f>COUNTIF(Table15[[#This Row],[Catalogue of the Museum of London Antiquities 1854]:[Illustrations of Roman London 1859]],"=y")</f>
        <v>1</v>
      </c>
      <c r="AG421" s="12" t="str">
        <f>CONCATENATE(Table15[[#This Row],[Surname]],", ",Table15[[#This Row],[First name]])</f>
        <v>Heywood, Samuel</v>
      </c>
    </row>
    <row r="422" spans="1:33" hidden="1" x14ac:dyDescent="0.25">
      <c r="A422" t="s">
        <v>1440</v>
      </c>
      <c r="B422" t="s">
        <v>45</v>
      </c>
      <c r="P422" t="s">
        <v>1416</v>
      </c>
      <c r="Q422" s="3" t="s">
        <v>310</v>
      </c>
      <c r="R422" t="s">
        <v>27</v>
      </c>
      <c r="S422"/>
      <c r="T422"/>
      <c r="U422"/>
      <c r="Z422" s="3" t="s">
        <v>9</v>
      </c>
      <c r="AA422" s="3" t="s">
        <v>9</v>
      </c>
      <c r="AB422" s="3"/>
      <c r="AC422" s="3"/>
      <c r="AD422" s="3"/>
      <c r="AE422" s="3" t="s">
        <v>9</v>
      </c>
      <c r="AF422" s="12">
        <f>COUNTIF(Table15[[#This Row],[Catalogue of the Museum of London Antiquities 1854]:[Illustrations of Roman London 1859]],"=y")</f>
        <v>3</v>
      </c>
      <c r="AG422" s="12" t="str">
        <f>CONCATENATE(Table15[[#This Row],[Surname]],", ",Table15[[#This Row],[First name]])</f>
        <v>Hillier, George</v>
      </c>
    </row>
    <row r="423" spans="1:33" hidden="1" x14ac:dyDescent="0.25">
      <c r="A423" t="s">
        <v>946</v>
      </c>
      <c r="B423" t="s">
        <v>11</v>
      </c>
      <c r="C423" t="s">
        <v>24</v>
      </c>
      <c r="D423" t="s">
        <v>9</v>
      </c>
      <c r="O423" t="s">
        <v>947</v>
      </c>
      <c r="P423" t="s">
        <v>836</v>
      </c>
      <c r="Q423" s="3" t="s">
        <v>26</v>
      </c>
      <c r="R423" t="s">
        <v>27</v>
      </c>
      <c r="S423"/>
      <c r="T423"/>
      <c r="U423"/>
      <c r="AB423" s="3"/>
      <c r="AC423" s="3" t="s">
        <v>9</v>
      </c>
      <c r="AD423" s="3"/>
      <c r="AE423" s="3"/>
      <c r="AF423" s="12">
        <f>COUNTIF(Table15[[#This Row],[Catalogue of the Museum of London Antiquities 1854]:[Illustrations of Roman London 1859]],"=y")</f>
        <v>1</v>
      </c>
      <c r="AG423" s="12" t="str">
        <f>CONCATENATE(Table15[[#This Row],[Surname]],", ",Table15[[#This Row],[First name]])</f>
        <v>Hilton, John</v>
      </c>
    </row>
    <row r="424" spans="1:33" hidden="1" x14ac:dyDescent="0.25">
      <c r="A424" t="s">
        <v>1984</v>
      </c>
      <c r="B424" t="s">
        <v>1985</v>
      </c>
      <c r="C424" t="s">
        <v>1986</v>
      </c>
      <c r="M424" t="s">
        <v>2223</v>
      </c>
      <c r="P424" t="s">
        <v>12</v>
      </c>
      <c r="Q424" s="3" t="s">
        <v>2269</v>
      </c>
      <c r="R424" t="s">
        <v>27</v>
      </c>
      <c r="S424"/>
      <c r="T424"/>
      <c r="U424"/>
      <c r="AB424" s="3"/>
      <c r="AC424" s="3"/>
      <c r="AD424" s="3"/>
      <c r="AE424" s="3" t="s">
        <v>9</v>
      </c>
      <c r="AF424" s="12">
        <f>COUNTIF(Table15[[#This Row],[Catalogue of the Museum of London Antiquities 1854]:[Illustrations of Roman London 1859]],"=y")</f>
        <v>1</v>
      </c>
      <c r="AG424" s="12" t="str">
        <f>CONCATENATE(Table15[[#This Row],[Surname]],", ",Table15[[#This Row],[First name]])</f>
        <v>Hinde, John Hodgson</v>
      </c>
    </row>
    <row r="425" spans="1:33" hidden="1" x14ac:dyDescent="0.25">
      <c r="A425" t="s">
        <v>1987</v>
      </c>
      <c r="B425" t="s">
        <v>196</v>
      </c>
      <c r="K425" t="s">
        <v>9</v>
      </c>
      <c r="O425" t="s">
        <v>1988</v>
      </c>
      <c r="P425" t="s">
        <v>16</v>
      </c>
      <c r="Q425" s="3" t="s">
        <v>16</v>
      </c>
      <c r="R425" t="s">
        <v>27</v>
      </c>
      <c r="S425"/>
      <c r="T425"/>
      <c r="U425"/>
      <c r="AB425" s="3"/>
      <c r="AC425" s="3"/>
      <c r="AD425" s="3"/>
      <c r="AE425" s="3" t="s">
        <v>9</v>
      </c>
      <c r="AF425" s="12">
        <f>COUNTIF(Table15[[#This Row],[Catalogue of the Museum of London Antiquities 1854]:[Illustrations of Roman London 1859]],"=y")</f>
        <v>1</v>
      </c>
      <c r="AG425" s="12" t="str">
        <f>CONCATENATE(Table15[[#This Row],[Surname]],", ",Table15[[#This Row],[First name]])</f>
        <v>Hindmarsh, Frederick</v>
      </c>
    </row>
    <row r="426" spans="1:33" hidden="1" x14ac:dyDescent="0.25">
      <c r="A426" t="s">
        <v>426</v>
      </c>
      <c r="B426" t="s">
        <v>427</v>
      </c>
      <c r="O426" t="s">
        <v>1561</v>
      </c>
      <c r="P426" t="s">
        <v>16</v>
      </c>
      <c r="Q426" s="3" t="s">
        <v>16</v>
      </c>
      <c r="R426" t="s">
        <v>27</v>
      </c>
      <c r="S426"/>
      <c r="T426"/>
      <c r="U426" t="s">
        <v>9</v>
      </c>
      <c r="W426" s="3" t="s">
        <v>9</v>
      </c>
      <c r="X426" s="3" t="s">
        <v>9</v>
      </c>
      <c r="Y426" s="3" t="s">
        <v>9</v>
      </c>
      <c r="Z426" s="3" t="s">
        <v>9</v>
      </c>
      <c r="AA426" s="3" t="s">
        <v>9</v>
      </c>
      <c r="AB426" s="3" t="s">
        <v>9</v>
      </c>
      <c r="AC426" s="3"/>
      <c r="AD426" s="3"/>
      <c r="AE426" s="3"/>
      <c r="AF426" s="12">
        <f>COUNTIF(Table15[[#This Row],[Catalogue of the Museum of London Antiquities 1854]:[Illustrations of Roman London 1859]],"=y")</f>
        <v>7</v>
      </c>
      <c r="AG426" s="12" t="str">
        <f>CONCATENATE(Table15[[#This Row],[Surname]],", ",Table15[[#This Row],[First name]])</f>
        <v>Hingeston, Charles Hilton</v>
      </c>
    </row>
    <row r="427" spans="1:33" hidden="1" x14ac:dyDescent="0.25">
      <c r="A427" t="s">
        <v>428</v>
      </c>
      <c r="P427" t="s">
        <v>149</v>
      </c>
      <c r="Q427" s="3" t="s">
        <v>1020</v>
      </c>
      <c r="R427" t="s">
        <v>27</v>
      </c>
      <c r="S427"/>
      <c r="T427" t="s">
        <v>428</v>
      </c>
      <c r="U427" t="s">
        <v>9</v>
      </c>
      <c r="AB427" s="3"/>
      <c r="AC427" s="3"/>
      <c r="AD427" s="3"/>
      <c r="AE427" s="3"/>
      <c r="AF427" s="12">
        <f>COUNTIF(Table15[[#This Row],[Catalogue of the Museum of London Antiquities 1854]:[Illustrations of Roman London 1859]],"=y")</f>
        <v>1</v>
      </c>
      <c r="AG427" s="12" t="str">
        <f>CONCATENATE(Table15[[#This Row],[Surname]],", ",Table15[[#This Row],[First name]])</f>
        <v xml:space="preserve">The Historical Society of Lancashire and Cheshire, </v>
      </c>
    </row>
    <row r="428" spans="1:33" hidden="1" x14ac:dyDescent="0.25">
      <c r="A428" t="s">
        <v>429</v>
      </c>
      <c r="B428" t="s">
        <v>7</v>
      </c>
      <c r="O428" s="3" t="s">
        <v>1278</v>
      </c>
      <c r="P428" t="s">
        <v>430</v>
      </c>
      <c r="Q428" s="3" t="s">
        <v>430</v>
      </c>
      <c r="R428" t="s">
        <v>431</v>
      </c>
      <c r="S428"/>
      <c r="T428"/>
      <c r="U428" t="s">
        <v>9</v>
      </c>
      <c r="V428" s="3" t="s">
        <v>9</v>
      </c>
      <c r="W428" s="3" t="s">
        <v>9</v>
      </c>
      <c r="X428" s="3" t="s">
        <v>9</v>
      </c>
      <c r="Y428" s="3" t="s">
        <v>9</v>
      </c>
      <c r="Z428" s="3" t="s">
        <v>9</v>
      </c>
      <c r="AA428" s="3" t="s">
        <v>9</v>
      </c>
      <c r="AB428" s="3"/>
      <c r="AC428" s="3"/>
      <c r="AD428" s="3"/>
      <c r="AE428" s="3"/>
      <c r="AF428" s="12">
        <f>COUNTIF(Table15[[#This Row],[Catalogue of the Museum of London Antiquities 1854]:[Illustrations of Roman London 1859]],"=y")</f>
        <v>7</v>
      </c>
      <c r="AG428" s="12" t="str">
        <f>CONCATENATE(Table15[[#This Row],[Surname]],", ",Table15[[#This Row],[First name]])</f>
        <v>Hoare, Edward</v>
      </c>
    </row>
    <row r="429" spans="1:33" hidden="1" x14ac:dyDescent="0.25">
      <c r="A429" t="s">
        <v>432</v>
      </c>
      <c r="B429" t="s">
        <v>61</v>
      </c>
      <c r="O429" s="3" t="s">
        <v>2298</v>
      </c>
      <c r="P429" t="s">
        <v>16</v>
      </c>
      <c r="Q429" s="3" t="s">
        <v>16</v>
      </c>
      <c r="R429" t="s">
        <v>27</v>
      </c>
      <c r="S429"/>
      <c r="T429"/>
      <c r="U429" t="s">
        <v>9</v>
      </c>
      <c r="V429" s="3" t="s">
        <v>9</v>
      </c>
      <c r="X429" s="3" t="s">
        <v>9</v>
      </c>
      <c r="Y429" s="3" t="s">
        <v>9</v>
      </c>
      <c r="Z429" s="3" t="s">
        <v>9</v>
      </c>
      <c r="AB429" s="3"/>
      <c r="AC429" s="3" t="s">
        <v>9</v>
      </c>
      <c r="AD429" s="3"/>
      <c r="AE429" s="3"/>
      <c r="AF429" s="12">
        <f>COUNTIF(Table15[[#This Row],[Catalogue of the Museum of London Antiquities 1854]:[Illustrations of Roman London 1859]],"=y")</f>
        <v>6</v>
      </c>
      <c r="AG429" s="12" t="str">
        <f>CONCATENATE(Table15[[#This Row],[Surname]],", ",Table15[[#This Row],[First name]])</f>
        <v>Hobler, Francis</v>
      </c>
    </row>
    <row r="430" spans="1:33" hidden="1" x14ac:dyDescent="0.25">
      <c r="A430" t="s">
        <v>1989</v>
      </c>
      <c r="B430" t="s">
        <v>61</v>
      </c>
      <c r="O430" t="s">
        <v>1990</v>
      </c>
      <c r="P430" t="s">
        <v>16</v>
      </c>
      <c r="Q430" s="3" t="s">
        <v>16</v>
      </c>
      <c r="R430" t="s">
        <v>27</v>
      </c>
      <c r="S430"/>
      <c r="T430"/>
      <c r="U430"/>
      <c r="AB430" s="3"/>
      <c r="AC430" s="3"/>
      <c r="AD430" s="3"/>
      <c r="AE430" s="3" t="s">
        <v>9</v>
      </c>
      <c r="AF430" s="12">
        <f>COUNTIF(Table15[[#This Row],[Catalogue of the Museum of London Antiquities 1854]:[Illustrations of Roman London 1859]],"=y")</f>
        <v>1</v>
      </c>
      <c r="AG430" s="12" t="str">
        <f>CONCATENATE(Table15[[#This Row],[Surname]],", ",Table15[[#This Row],[First name]])</f>
        <v>Hodson, Francis</v>
      </c>
    </row>
    <row r="431" spans="1:33" hidden="1" x14ac:dyDescent="0.25">
      <c r="A431" t="s">
        <v>1234</v>
      </c>
      <c r="B431" t="s">
        <v>547</v>
      </c>
      <c r="O431" t="s">
        <v>1235</v>
      </c>
      <c r="P431" t="s">
        <v>16</v>
      </c>
      <c r="Q431" s="3" t="s">
        <v>16</v>
      </c>
      <c r="R431" t="s">
        <v>27</v>
      </c>
      <c r="S431"/>
      <c r="T431"/>
      <c r="U431"/>
      <c r="V431" s="3" t="s">
        <v>9</v>
      </c>
      <c r="W431" s="3" t="s">
        <v>9</v>
      </c>
      <c r="AB431" s="3"/>
      <c r="AC431" s="3"/>
      <c r="AD431" s="3"/>
      <c r="AE431" s="3"/>
      <c r="AF431" s="12">
        <f>COUNTIF(Table15[[#This Row],[Catalogue of the Museum of London Antiquities 1854]:[Illustrations of Roman London 1859]],"=y")</f>
        <v>2</v>
      </c>
      <c r="AG431" s="12" t="str">
        <f>CONCATENATE(Table15[[#This Row],[Surname]],", ",Table15[[#This Row],[First name]])</f>
        <v>Holehouse, Samuel</v>
      </c>
    </row>
    <row r="432" spans="1:33" hidden="1" x14ac:dyDescent="0.25">
      <c r="A432" t="s">
        <v>948</v>
      </c>
      <c r="B432" t="s">
        <v>147</v>
      </c>
      <c r="I432" t="s">
        <v>9</v>
      </c>
      <c r="O432" t="s">
        <v>949</v>
      </c>
      <c r="P432" t="s">
        <v>16</v>
      </c>
      <c r="Q432" s="3" t="s">
        <v>16</v>
      </c>
      <c r="R432" t="s">
        <v>27</v>
      </c>
      <c r="S432"/>
      <c r="T432"/>
      <c r="U432"/>
      <c r="V432" s="3" t="s">
        <v>9</v>
      </c>
      <c r="AB432" s="3"/>
      <c r="AC432" s="3" t="s">
        <v>9</v>
      </c>
      <c r="AD432" s="3"/>
      <c r="AE432" s="3"/>
      <c r="AF432" s="12">
        <f>COUNTIF(Table15[[#This Row],[Catalogue of the Museum of London Antiquities 1854]:[Illustrations of Roman London 1859]],"=y")</f>
        <v>2</v>
      </c>
      <c r="AG432" s="12" t="str">
        <f>CONCATENATE(Table15[[#This Row],[Surname]],", ",Table15[[#This Row],[First name]])</f>
        <v>Hollier, Richard</v>
      </c>
    </row>
    <row r="433" spans="1:33" hidden="1" x14ac:dyDescent="0.25">
      <c r="A433" t="s">
        <v>433</v>
      </c>
      <c r="B433" t="s">
        <v>2188</v>
      </c>
      <c r="P433" t="s">
        <v>327</v>
      </c>
      <c r="Q433" s="3" t="s">
        <v>328</v>
      </c>
      <c r="R433" t="s">
        <v>27</v>
      </c>
      <c r="S433"/>
      <c r="T433"/>
      <c r="U433" t="s">
        <v>9</v>
      </c>
      <c r="AB433" s="3"/>
      <c r="AC433" s="3"/>
      <c r="AD433" s="3"/>
      <c r="AE433" s="3"/>
      <c r="AF433" s="12">
        <f>COUNTIF(Table15[[#This Row],[Catalogue of the Museum of London Antiquities 1854]:[Illustrations of Roman London 1859]],"=y")</f>
        <v>1</v>
      </c>
      <c r="AG433" s="12" t="str">
        <f>CONCATENATE(Table15[[#This Row],[Surname]],", ",Table15[[#This Row],[First name]])</f>
        <v xml:space="preserve">Hollings, J F </v>
      </c>
    </row>
    <row r="434" spans="1:33" hidden="1" x14ac:dyDescent="0.25">
      <c r="A434" t="s">
        <v>434</v>
      </c>
      <c r="C434" t="s">
        <v>369</v>
      </c>
      <c r="P434" t="s">
        <v>435</v>
      </c>
      <c r="Q434" s="3" t="s">
        <v>2280</v>
      </c>
      <c r="R434" t="s">
        <v>27</v>
      </c>
      <c r="S434"/>
      <c r="T434"/>
      <c r="U434" t="s">
        <v>9</v>
      </c>
      <c r="AB434" s="3"/>
      <c r="AC434" s="3"/>
      <c r="AD434" s="3"/>
      <c r="AE434" s="3"/>
      <c r="AF434" s="12">
        <f>COUNTIF(Table15[[#This Row],[Catalogue of the Museum of London Antiquities 1854]:[Illustrations of Roman London 1859]],"=y")</f>
        <v>1</v>
      </c>
      <c r="AG434" s="12" t="str">
        <f>CONCATENATE(Table15[[#This Row],[Surname]],", ",Table15[[#This Row],[First name]])</f>
        <v xml:space="preserve">Hollist, </v>
      </c>
    </row>
    <row r="435" spans="1:33" hidden="1" x14ac:dyDescent="0.25">
      <c r="A435" t="s">
        <v>950</v>
      </c>
      <c r="B435" t="s">
        <v>45</v>
      </c>
      <c r="O435" t="s">
        <v>951</v>
      </c>
      <c r="P435" t="s">
        <v>952</v>
      </c>
      <c r="Q435" s="3" t="s">
        <v>26</v>
      </c>
      <c r="R435" t="s">
        <v>27</v>
      </c>
      <c r="S435"/>
      <c r="T435"/>
      <c r="U435"/>
      <c r="AB435" s="3"/>
      <c r="AC435" s="3" t="s">
        <v>9</v>
      </c>
      <c r="AD435" s="3"/>
      <c r="AE435" s="3"/>
      <c r="AF435" s="12">
        <f>COUNTIF(Table15[[#This Row],[Catalogue of the Museum of London Antiquities 1854]:[Illustrations of Roman London 1859]],"=y")</f>
        <v>1</v>
      </c>
      <c r="AG435" s="12" t="str">
        <f>CONCATENATE(Table15[[#This Row],[Surname]],", ",Table15[[#This Row],[First name]])</f>
        <v>Hooper, George</v>
      </c>
    </row>
    <row r="436" spans="1:33" hidden="1" x14ac:dyDescent="0.25">
      <c r="A436" t="s">
        <v>1991</v>
      </c>
      <c r="B436" t="s">
        <v>1992</v>
      </c>
      <c r="C436" t="s">
        <v>1041</v>
      </c>
      <c r="I436" t="s">
        <v>9</v>
      </c>
      <c r="O436" t="s">
        <v>1993</v>
      </c>
      <c r="P436" t="s">
        <v>16</v>
      </c>
      <c r="Q436" s="3" t="s">
        <v>16</v>
      </c>
      <c r="R436" t="s">
        <v>27</v>
      </c>
      <c r="S436"/>
      <c r="T436"/>
      <c r="U436"/>
      <c r="AB436" s="3"/>
      <c r="AC436" s="3"/>
      <c r="AD436" s="3"/>
      <c r="AE436" s="3" t="s">
        <v>9</v>
      </c>
      <c r="AF436" s="12">
        <f>COUNTIF(Table15[[#This Row],[Catalogue of the Museum of London Antiquities 1854]:[Illustrations of Roman London 1859]],"=y")</f>
        <v>1</v>
      </c>
      <c r="AG436" s="12" t="str">
        <f>CONCATENATE(Table15[[#This Row],[Surname]],", ",Table15[[#This Row],[First name]])</f>
        <v>Hope, A J Beresford</v>
      </c>
    </row>
    <row r="437" spans="1:33" hidden="1" x14ac:dyDescent="0.25">
      <c r="A437" t="s">
        <v>1747</v>
      </c>
      <c r="B437" t="s">
        <v>11</v>
      </c>
      <c r="P437" t="s">
        <v>1748</v>
      </c>
      <c r="Q437" s="3" t="s">
        <v>2280</v>
      </c>
      <c r="R437" t="s">
        <v>27</v>
      </c>
      <c r="S437"/>
      <c r="T437"/>
      <c r="U437"/>
      <c r="AB437" s="3"/>
      <c r="AC437" s="3"/>
      <c r="AD437" s="3" t="s">
        <v>9</v>
      </c>
      <c r="AE437" s="3"/>
      <c r="AF437" s="12">
        <f>COUNTIF(Table15[[#This Row],[Catalogue of the Museum of London Antiquities 1854]:[Illustrations of Roman London 1859]],"=y")</f>
        <v>1</v>
      </c>
      <c r="AG437" s="12" t="str">
        <f>CONCATENATE(Table15[[#This Row],[Surname]],", ",Table15[[#This Row],[First name]])</f>
        <v>Hoper, John</v>
      </c>
    </row>
    <row r="438" spans="1:33" hidden="1" x14ac:dyDescent="0.25">
      <c r="A438" t="s">
        <v>436</v>
      </c>
      <c r="B438" t="s">
        <v>1848</v>
      </c>
      <c r="O438" t="s">
        <v>437</v>
      </c>
      <c r="P438" t="s">
        <v>438</v>
      </c>
      <c r="Q438" s="3" t="s">
        <v>230</v>
      </c>
      <c r="R438" t="s">
        <v>27</v>
      </c>
      <c r="S438"/>
      <c r="T438"/>
      <c r="U438" t="s">
        <v>9</v>
      </c>
      <c r="W438" s="3" t="s">
        <v>9</v>
      </c>
      <c r="AB438" s="3"/>
      <c r="AC438" s="3"/>
      <c r="AD438" s="3"/>
      <c r="AE438" s="3"/>
      <c r="AF438" s="12">
        <f>COUNTIF(Table15[[#This Row],[Catalogue of the Museum of London Antiquities 1854]:[Illustrations of Roman London 1859]],"=y")</f>
        <v>2</v>
      </c>
      <c r="AG438" s="12" t="str">
        <f>CONCATENATE(Table15[[#This Row],[Surname]],", ",Table15[[#This Row],[First name]])</f>
        <v>Hopkins, D D</v>
      </c>
    </row>
    <row r="439" spans="1:33" hidden="1" x14ac:dyDescent="0.25">
      <c r="A439" t="s">
        <v>1994</v>
      </c>
      <c r="B439" t="s">
        <v>1995</v>
      </c>
      <c r="O439" t="s">
        <v>1997</v>
      </c>
      <c r="P439" t="s">
        <v>16</v>
      </c>
      <c r="Q439" s="3" t="s">
        <v>16</v>
      </c>
      <c r="R439" t="s">
        <v>27</v>
      </c>
      <c r="S439"/>
      <c r="T439"/>
      <c r="U439"/>
      <c r="AB439" s="3"/>
      <c r="AC439" s="3"/>
      <c r="AD439" s="3"/>
      <c r="AE439" s="3" t="s">
        <v>9</v>
      </c>
      <c r="AF439" s="12">
        <f>COUNTIF(Table15[[#This Row],[Catalogue of the Museum of London Antiquities 1854]:[Illustrations of Roman London 1859]],"=y")</f>
        <v>1</v>
      </c>
      <c r="AG439" s="12" t="str">
        <f>CONCATENATE(Table15[[#This Row],[Surname]],", ",Table15[[#This Row],[First name]])</f>
        <v>Houghton, Lucas</v>
      </c>
    </row>
    <row r="440" spans="1:33" hidden="1" x14ac:dyDescent="0.25">
      <c r="A440" t="s">
        <v>953</v>
      </c>
      <c r="B440" t="s">
        <v>1996</v>
      </c>
      <c r="O440" t="s">
        <v>954</v>
      </c>
      <c r="P440" t="s">
        <v>16</v>
      </c>
      <c r="Q440" s="3" t="s">
        <v>16</v>
      </c>
      <c r="R440" t="s">
        <v>27</v>
      </c>
      <c r="S440"/>
      <c r="T440"/>
      <c r="U440"/>
      <c r="AB440" s="3"/>
      <c r="AC440" s="3" t="s">
        <v>9</v>
      </c>
      <c r="AD440" s="3"/>
      <c r="AE440" s="3"/>
      <c r="AF440" s="12">
        <f>COUNTIF(Table15[[#This Row],[Catalogue of the Museum of London Antiquities 1854]:[Illustrations of Roman London 1859]],"=y")</f>
        <v>1</v>
      </c>
      <c r="AG440" s="12" t="str">
        <f>CONCATENATE(Table15[[#This Row],[Surname]],", ",Table15[[#This Row],[First name]])</f>
        <v>Hows, W A H</v>
      </c>
    </row>
    <row r="441" spans="1:33" hidden="1" x14ac:dyDescent="0.25">
      <c r="A441" t="s">
        <v>439</v>
      </c>
      <c r="B441" t="s">
        <v>66</v>
      </c>
      <c r="C441" t="s">
        <v>24</v>
      </c>
      <c r="D441" t="s">
        <v>9</v>
      </c>
      <c r="H441" t="s">
        <v>48</v>
      </c>
      <c r="I441" t="s">
        <v>9</v>
      </c>
      <c r="J441" t="s">
        <v>9</v>
      </c>
      <c r="M441" t="s">
        <v>2206</v>
      </c>
      <c r="O441" t="s">
        <v>1998</v>
      </c>
      <c r="P441" t="s">
        <v>16</v>
      </c>
      <c r="Q441" s="3" t="s">
        <v>16</v>
      </c>
      <c r="R441" t="s">
        <v>27</v>
      </c>
      <c r="S441"/>
      <c r="T441"/>
      <c r="U441" t="s">
        <v>9</v>
      </c>
      <c r="X441" s="3" t="s">
        <v>9</v>
      </c>
      <c r="Y441" s="3" t="s">
        <v>9</v>
      </c>
      <c r="Z441" s="3" t="s">
        <v>9</v>
      </c>
      <c r="AA441" s="3" t="s">
        <v>9</v>
      </c>
      <c r="AB441" s="3" t="s">
        <v>9</v>
      </c>
      <c r="AC441" s="3"/>
      <c r="AD441" s="3"/>
      <c r="AE441" s="3" t="s">
        <v>9</v>
      </c>
      <c r="AF441" s="12">
        <f>COUNTIF(Table15[[#This Row],[Catalogue of the Museum of London Antiquities 1854]:[Illustrations of Roman London 1859]],"=y")</f>
        <v>7</v>
      </c>
      <c r="AG441" s="12" t="str">
        <f>CONCATENATE(Table15[[#This Row],[Surname]],", ",Table15[[#This Row],[First name]])</f>
        <v>Hugo, Thomas</v>
      </c>
    </row>
    <row r="442" spans="1:33" hidden="1" x14ac:dyDescent="0.25">
      <c r="A442" t="s">
        <v>440</v>
      </c>
      <c r="B442" t="s">
        <v>1752</v>
      </c>
      <c r="C442" t="s">
        <v>24</v>
      </c>
      <c r="D442" t="s">
        <v>9</v>
      </c>
      <c r="H442" t="s">
        <v>54</v>
      </c>
      <c r="I442" t="s">
        <v>9</v>
      </c>
      <c r="O442" t="s">
        <v>441</v>
      </c>
      <c r="P442" t="s">
        <v>149</v>
      </c>
      <c r="Q442" s="3" t="s">
        <v>1020</v>
      </c>
      <c r="R442" t="s">
        <v>27</v>
      </c>
      <c r="S442"/>
      <c r="T442"/>
      <c r="U442" t="s">
        <v>9</v>
      </c>
      <c r="AB442" s="3"/>
      <c r="AC442" s="3"/>
      <c r="AD442" s="3"/>
      <c r="AE442" s="3"/>
      <c r="AF442" s="12">
        <f>COUNTIF(Table15[[#This Row],[Catalogue of the Museum of London Antiquities 1854]:[Illustrations of Roman London 1859]],"=y")</f>
        <v>1</v>
      </c>
      <c r="AG442" s="12" t="str">
        <f>CONCATENATE(Table15[[#This Row],[Surname]],", ",Table15[[#This Row],[First name]])</f>
        <v>Hume, A</v>
      </c>
    </row>
    <row r="443" spans="1:33" hidden="1" x14ac:dyDescent="0.25">
      <c r="A443" t="s">
        <v>1999</v>
      </c>
      <c r="B443" t="s">
        <v>113</v>
      </c>
      <c r="H443" t="s">
        <v>874</v>
      </c>
      <c r="I443" t="s">
        <v>9</v>
      </c>
      <c r="J443" t="s">
        <v>9</v>
      </c>
      <c r="O443" t="s">
        <v>2000</v>
      </c>
      <c r="P443" t="s">
        <v>937</v>
      </c>
      <c r="Q443" s="3" t="s">
        <v>2275</v>
      </c>
      <c r="R443" t="s">
        <v>27</v>
      </c>
      <c r="S443"/>
      <c r="T443"/>
      <c r="U443"/>
      <c r="AB443" s="3"/>
      <c r="AC443" s="3"/>
      <c r="AD443" s="3"/>
      <c r="AE443" s="3" t="s">
        <v>9</v>
      </c>
      <c r="AF443" s="12">
        <f>COUNTIF(Table15[[#This Row],[Catalogue of the Museum of London Antiquities 1854]:[Illustrations of Roman London 1859]],"=y")</f>
        <v>1</v>
      </c>
      <c r="AG443" s="12" t="str">
        <f>CONCATENATE(Table15[[#This Row],[Surname]],", ",Table15[[#This Row],[First name]])</f>
        <v>Hunt, James</v>
      </c>
    </row>
    <row r="444" spans="1:33" hidden="1" x14ac:dyDescent="0.25">
      <c r="A444" t="s">
        <v>442</v>
      </c>
      <c r="B444" t="s">
        <v>1768</v>
      </c>
      <c r="C444" t="s">
        <v>24</v>
      </c>
      <c r="D444" t="s">
        <v>9</v>
      </c>
      <c r="I444" t="s">
        <v>9</v>
      </c>
      <c r="O444" t="s">
        <v>443</v>
      </c>
      <c r="P444" t="s">
        <v>16</v>
      </c>
      <c r="Q444" s="3" t="s">
        <v>16</v>
      </c>
      <c r="R444" t="s">
        <v>27</v>
      </c>
      <c r="S444"/>
      <c r="T444"/>
      <c r="U444" t="s">
        <v>9</v>
      </c>
      <c r="AB444" s="3"/>
      <c r="AC444" s="3"/>
      <c r="AD444" s="3"/>
      <c r="AE444" s="3"/>
      <c r="AF444" s="12">
        <f>COUNTIF(Table15[[#This Row],[Catalogue of the Museum of London Antiquities 1854]:[Illustrations of Roman London 1859]],"=y")</f>
        <v>1</v>
      </c>
      <c r="AG444" s="12" t="str">
        <f>CONCATENATE(Table15[[#This Row],[Surname]],", ",Table15[[#This Row],[First name]])</f>
        <v>Hunter, Josh</v>
      </c>
    </row>
    <row r="445" spans="1:33" hidden="1" x14ac:dyDescent="0.25">
      <c r="A445" t="s">
        <v>1767</v>
      </c>
      <c r="B445" t="s">
        <v>977</v>
      </c>
      <c r="P445" t="s">
        <v>46</v>
      </c>
      <c r="Q445" s="3" t="s">
        <v>468</v>
      </c>
      <c r="R445" t="s">
        <v>27</v>
      </c>
      <c r="S445"/>
      <c r="T445"/>
      <c r="U445"/>
      <c r="AB445" s="3"/>
      <c r="AC445" s="3"/>
      <c r="AD445" s="3" t="s">
        <v>9</v>
      </c>
      <c r="AE445" s="3"/>
      <c r="AF445" s="12">
        <f>COUNTIF(Table15[[#This Row],[Catalogue of the Museum of London Antiquities 1854]:[Illustrations of Roman London 1859]],"=y")</f>
        <v>1</v>
      </c>
      <c r="AG445" s="12" t="str">
        <f>CONCATENATE(Table15[[#This Row],[Surname]],", ",Table15[[#This Row],[First name]])</f>
        <v>Hurdis, James Henry</v>
      </c>
    </row>
    <row r="446" spans="1:33" hidden="1" x14ac:dyDescent="0.25">
      <c r="A446" t="s">
        <v>955</v>
      </c>
      <c r="B446" t="s">
        <v>42</v>
      </c>
      <c r="C446" t="s">
        <v>24</v>
      </c>
      <c r="D446" t="s">
        <v>9</v>
      </c>
      <c r="P446" t="s">
        <v>956</v>
      </c>
      <c r="Q446" s="3" t="s">
        <v>2275</v>
      </c>
      <c r="R446" t="s">
        <v>27</v>
      </c>
      <c r="S446"/>
      <c r="T446"/>
      <c r="U446"/>
      <c r="AB446" s="3"/>
      <c r="AC446" s="3" t="s">
        <v>9</v>
      </c>
      <c r="AD446" s="3" t="s">
        <v>9</v>
      </c>
      <c r="AE446" s="3" t="s">
        <v>9</v>
      </c>
      <c r="AF446" s="12">
        <f>COUNTIF(Table15[[#This Row],[Catalogue of the Museum of London Antiquities 1854]:[Illustrations of Roman London 1859]],"=y")</f>
        <v>3</v>
      </c>
      <c r="AG446" s="12" t="str">
        <f>CONCATENATE(Table15[[#This Row],[Surname]],", ",Table15[[#This Row],[First name]])</f>
        <v>Hussey, Arthur</v>
      </c>
    </row>
    <row r="447" spans="1:33" hidden="1" x14ac:dyDescent="0.25">
      <c r="A447" t="s">
        <v>955</v>
      </c>
      <c r="B447" t="s">
        <v>7</v>
      </c>
      <c r="O447" t="s">
        <v>1735</v>
      </c>
      <c r="P447" t="s">
        <v>1736</v>
      </c>
      <c r="Q447" s="3" t="s">
        <v>26</v>
      </c>
      <c r="R447" t="s">
        <v>27</v>
      </c>
      <c r="S447"/>
      <c r="T447"/>
      <c r="U447"/>
      <c r="AB447" s="3"/>
      <c r="AC447" s="3"/>
      <c r="AD447" s="3" t="s">
        <v>9</v>
      </c>
      <c r="AE447" s="3"/>
      <c r="AF447" s="12">
        <f>COUNTIF(Table15[[#This Row],[Catalogue of the Museum of London Antiquities 1854]:[Illustrations of Roman London 1859]],"=y")</f>
        <v>1</v>
      </c>
      <c r="AG447" s="12" t="str">
        <f>CONCATENATE(Table15[[#This Row],[Surname]],", ",Table15[[#This Row],[First name]])</f>
        <v>Hussey, Edward</v>
      </c>
    </row>
    <row r="448" spans="1:33" hidden="1" x14ac:dyDescent="0.25">
      <c r="A448" t="s">
        <v>955</v>
      </c>
      <c r="B448" t="s">
        <v>125</v>
      </c>
      <c r="O448" t="s">
        <v>2001</v>
      </c>
      <c r="P448" t="s">
        <v>1618</v>
      </c>
      <c r="Q448" s="3" t="s">
        <v>26</v>
      </c>
      <c r="R448" t="s">
        <v>27</v>
      </c>
      <c r="S448" t="s">
        <v>9</v>
      </c>
      <c r="T448"/>
      <c r="U448"/>
      <c r="AB448" s="3"/>
      <c r="AC448" s="3"/>
      <c r="AD448" s="3" t="s">
        <v>9</v>
      </c>
      <c r="AE448" s="3" t="s">
        <v>9</v>
      </c>
      <c r="AF448" s="12">
        <f>COUNTIF(Table15[[#This Row],[Catalogue of the Museum of London Antiquities 1854]:[Illustrations of Roman London 1859]],"=y")</f>
        <v>2</v>
      </c>
      <c r="AG448" s="12" t="str">
        <f>CONCATENATE(Table15[[#This Row],[Surname]],", ",Table15[[#This Row],[First name]])</f>
        <v>Hussey, Henry</v>
      </c>
    </row>
    <row r="449" spans="1:33" hidden="1" x14ac:dyDescent="0.25">
      <c r="A449" t="s">
        <v>957</v>
      </c>
      <c r="B449" t="s">
        <v>11</v>
      </c>
      <c r="C449" t="s">
        <v>24</v>
      </c>
      <c r="D449" t="s">
        <v>9</v>
      </c>
      <c r="H449" t="s">
        <v>48</v>
      </c>
      <c r="P449" t="s">
        <v>136</v>
      </c>
      <c r="Q449" s="3" t="s">
        <v>26</v>
      </c>
      <c r="R449" t="s">
        <v>27</v>
      </c>
      <c r="S449"/>
      <c r="T449"/>
      <c r="U449"/>
      <c r="AB449" s="3"/>
      <c r="AC449" s="3" t="s">
        <v>9</v>
      </c>
      <c r="AD449" s="3"/>
      <c r="AE449" s="3"/>
      <c r="AF449" s="12">
        <f>COUNTIF(Table15[[#This Row],[Catalogue of the Museum of London Antiquities 1854]:[Illustrations of Roman London 1859]],"=y")</f>
        <v>1</v>
      </c>
      <c r="AG449" s="12" t="str">
        <f>CONCATENATE(Table15[[#This Row],[Surname]],", ",Table15[[#This Row],[First name]])</f>
        <v>Hutchesson, John</v>
      </c>
    </row>
    <row r="450" spans="1:33" hidden="1" x14ac:dyDescent="0.25">
      <c r="A450" t="s">
        <v>444</v>
      </c>
      <c r="B450" t="s">
        <v>11</v>
      </c>
      <c r="O450" t="s">
        <v>445</v>
      </c>
      <c r="P450" t="s">
        <v>16</v>
      </c>
      <c r="Q450" s="3" t="s">
        <v>16</v>
      </c>
      <c r="R450" t="s">
        <v>27</v>
      </c>
      <c r="S450"/>
      <c r="T450"/>
      <c r="U450" t="s">
        <v>9</v>
      </c>
      <c r="V450" s="3" t="s">
        <v>9</v>
      </c>
      <c r="W450" s="3" t="s">
        <v>9</v>
      </c>
      <c r="Y450" s="3" t="s">
        <v>9</v>
      </c>
      <c r="AB450" s="3"/>
      <c r="AC450" s="3" t="s">
        <v>9</v>
      </c>
      <c r="AD450" s="3"/>
      <c r="AE450" s="3" t="s">
        <v>9</v>
      </c>
      <c r="AF450" s="12">
        <f>COUNTIF(Table15[[#This Row],[Catalogue of the Museum of London Antiquities 1854]:[Illustrations of Roman London 1859]],"=y")</f>
        <v>6</v>
      </c>
      <c r="AG450" s="12" t="str">
        <f>CONCATENATE(Table15[[#This Row],[Surname]],", ",Table15[[#This Row],[First name]])</f>
        <v>Huxtable, John</v>
      </c>
    </row>
    <row r="451" spans="1:33" hidden="1" x14ac:dyDescent="0.25">
      <c r="A451" t="s">
        <v>1778</v>
      </c>
      <c r="P451" t="s">
        <v>597</v>
      </c>
      <c r="Q451" s="3" t="s">
        <v>1024</v>
      </c>
      <c r="R451" t="s">
        <v>211</v>
      </c>
      <c r="S451"/>
      <c r="T451" t="s">
        <v>1778</v>
      </c>
      <c r="U451"/>
      <c r="AB451" s="3"/>
      <c r="AC451" s="3"/>
      <c r="AD451" s="3"/>
      <c r="AE451" s="3" t="s">
        <v>9</v>
      </c>
      <c r="AF451" s="12">
        <f>COUNTIF(Table15[[#This Row],[Catalogue of the Museum of London Antiquities 1854]:[Illustrations of Roman London 1859]],"=y")</f>
        <v>1</v>
      </c>
      <c r="AG451" s="12" t="str">
        <f>CONCATENATE(Table15[[#This Row],[Surname]],", ",Table15[[#This Row],[First name]])</f>
        <v xml:space="preserve">Imperial Society of Emulation of Abbeville, </v>
      </c>
    </row>
    <row r="452" spans="1:33" hidden="1" x14ac:dyDescent="0.25">
      <c r="A452" t="s">
        <v>446</v>
      </c>
      <c r="B452" t="s">
        <v>125</v>
      </c>
      <c r="O452" t="s">
        <v>447</v>
      </c>
      <c r="P452" t="s">
        <v>16</v>
      </c>
      <c r="Q452" s="3" t="s">
        <v>16</v>
      </c>
      <c r="R452" t="s">
        <v>27</v>
      </c>
      <c r="S452"/>
      <c r="T452"/>
      <c r="U452" t="s">
        <v>9</v>
      </c>
      <c r="X452" s="3" t="s">
        <v>9</v>
      </c>
      <c r="AB452" s="3"/>
      <c r="AC452" s="3"/>
      <c r="AD452" s="3"/>
      <c r="AE452" s="3"/>
      <c r="AF452" s="12">
        <f>COUNTIF(Table15[[#This Row],[Catalogue of the Museum of London Antiquities 1854]:[Illustrations of Roman London 1859]],"=y")</f>
        <v>2</v>
      </c>
      <c r="AG452" s="12" t="str">
        <f>CONCATENATE(Table15[[#This Row],[Surname]],", ",Table15[[#This Row],[First name]])</f>
        <v>Ingall, Henry</v>
      </c>
    </row>
    <row r="453" spans="1:33" hidden="1" x14ac:dyDescent="0.25">
      <c r="A453" t="s">
        <v>958</v>
      </c>
      <c r="B453" t="s">
        <v>113</v>
      </c>
      <c r="C453" t="s">
        <v>959</v>
      </c>
      <c r="G453" t="s">
        <v>9</v>
      </c>
      <c r="H453" t="s">
        <v>54</v>
      </c>
      <c r="I453" t="s">
        <v>9</v>
      </c>
      <c r="O453" t="s">
        <v>861</v>
      </c>
      <c r="P453" t="s">
        <v>59</v>
      </c>
      <c r="Q453" s="3" t="s">
        <v>489</v>
      </c>
      <c r="R453" t="s">
        <v>27</v>
      </c>
      <c r="S453"/>
      <c r="T453"/>
      <c r="U453"/>
      <c r="AB453" s="3"/>
      <c r="AC453" s="3" t="s">
        <v>9</v>
      </c>
      <c r="AD453" s="3"/>
      <c r="AE453" s="3"/>
      <c r="AF453" s="12">
        <f>COUNTIF(Table15[[#This Row],[Catalogue of the Museum of London Antiquities 1854]:[Illustrations of Roman London 1859]],"=y")</f>
        <v>1</v>
      </c>
      <c r="AG453" s="12" t="str">
        <f>CONCATENATE(Table15[[#This Row],[Surname]],", ",Table15[[#This Row],[First name]])</f>
        <v>Ingram, James</v>
      </c>
    </row>
    <row r="454" spans="1:33" hidden="1" x14ac:dyDescent="0.25">
      <c r="A454" t="s">
        <v>1279</v>
      </c>
      <c r="P454" t="s">
        <v>640</v>
      </c>
      <c r="Q454" s="3" t="s">
        <v>310</v>
      </c>
      <c r="R454" t="s">
        <v>27</v>
      </c>
      <c r="S454"/>
      <c r="T454" t="s">
        <v>1279</v>
      </c>
      <c r="U454"/>
      <c r="W454" s="3" t="s">
        <v>9</v>
      </c>
      <c r="AB454" s="3"/>
      <c r="AC454" s="3"/>
      <c r="AD454" s="3"/>
      <c r="AE454" s="3"/>
      <c r="AF454" s="12">
        <f>COUNTIF(Table15[[#This Row],[Catalogue of the Museum of London Antiquities 1854]:[Illustrations of Roman London 1859]],"=y")</f>
        <v>1</v>
      </c>
      <c r="AG454" s="12" t="str">
        <f>CONCATENATE(Table15[[#This Row],[Surname]],", ",Table15[[#This Row],[First name]])</f>
        <v xml:space="preserve">Isle of Wight Literary Institution, </v>
      </c>
    </row>
    <row r="455" spans="1:33" hidden="1" x14ac:dyDescent="0.25">
      <c r="A455" t="s">
        <v>960</v>
      </c>
      <c r="B455" t="s">
        <v>961</v>
      </c>
      <c r="C455" t="s">
        <v>962</v>
      </c>
      <c r="E455" t="s">
        <v>9</v>
      </c>
      <c r="O455" t="s">
        <v>963</v>
      </c>
      <c r="P455" t="s">
        <v>964</v>
      </c>
      <c r="Q455" s="3" t="s">
        <v>26</v>
      </c>
      <c r="R455" t="s">
        <v>27</v>
      </c>
      <c r="S455"/>
      <c r="T455"/>
      <c r="U455"/>
      <c r="AB455" s="3"/>
      <c r="AC455" s="3" t="s">
        <v>9</v>
      </c>
      <c r="AD455" s="3"/>
      <c r="AE455" s="3"/>
      <c r="AF455" s="12">
        <f>COUNTIF(Table15[[#This Row],[Catalogue of the Museum of London Antiquities 1854]:[Illustrations of Roman London 1859]],"=y")</f>
        <v>1</v>
      </c>
      <c r="AG455" s="12" t="str">
        <f>CONCATENATE(Table15[[#This Row],[Surname]],", ",Table15[[#This Row],[First name]])</f>
        <v>Jackson, Keith</v>
      </c>
    </row>
    <row r="456" spans="1:33" hidden="1" x14ac:dyDescent="0.25">
      <c r="A456" t="s">
        <v>960</v>
      </c>
      <c r="B456" t="s">
        <v>965</v>
      </c>
      <c r="C456" t="s">
        <v>24</v>
      </c>
      <c r="D456" t="s">
        <v>9</v>
      </c>
      <c r="H456" t="s">
        <v>48</v>
      </c>
      <c r="P456" t="s">
        <v>127</v>
      </c>
      <c r="Q456" s="3" t="s">
        <v>128</v>
      </c>
      <c r="R456" t="s">
        <v>27</v>
      </c>
      <c r="S456"/>
      <c r="T456"/>
      <c r="U456"/>
      <c r="AB456" s="3"/>
      <c r="AC456" s="3" t="s">
        <v>9</v>
      </c>
      <c r="AD456" s="3"/>
      <c r="AE456" s="3"/>
      <c r="AF456" s="12">
        <f>COUNTIF(Table15[[#This Row],[Catalogue of the Museum of London Antiquities 1854]:[Illustrations of Roman London 1859]],"=y")</f>
        <v>1</v>
      </c>
      <c r="AG456" s="12" t="str">
        <f>CONCATENATE(Table15[[#This Row],[Surname]],", ",Table15[[#This Row],[First name]])</f>
        <v>Jackson, Stephen</v>
      </c>
    </row>
    <row r="457" spans="1:33" hidden="1" x14ac:dyDescent="0.25">
      <c r="A457" t="s">
        <v>966</v>
      </c>
      <c r="B457" t="s">
        <v>72</v>
      </c>
      <c r="C457" t="s">
        <v>967</v>
      </c>
      <c r="O457" t="s">
        <v>968</v>
      </c>
      <c r="P457" t="s">
        <v>16</v>
      </c>
      <c r="Q457" s="3" t="s">
        <v>16</v>
      </c>
      <c r="R457" t="s">
        <v>27</v>
      </c>
      <c r="S457"/>
      <c r="T457"/>
      <c r="U457"/>
      <c r="V457" s="3" t="s">
        <v>9</v>
      </c>
      <c r="W457" s="3" t="s">
        <v>9</v>
      </c>
      <c r="AB457" s="3"/>
      <c r="AC457" s="3" t="s">
        <v>9</v>
      </c>
      <c r="AD457" s="3"/>
      <c r="AE457" s="3"/>
      <c r="AF457" s="12">
        <f>COUNTIF(Table15[[#This Row],[Catalogue of the Museum of London Antiquities 1854]:[Illustrations of Roman London 1859]],"=y")</f>
        <v>3</v>
      </c>
      <c r="AG457" s="12" t="str">
        <f>CONCATENATE(Table15[[#This Row],[Surname]],", ",Table15[[#This Row],[First name]])</f>
        <v>Jacobs, William</v>
      </c>
    </row>
    <row r="458" spans="1:33" hidden="1" x14ac:dyDescent="0.25">
      <c r="A458" t="s">
        <v>113</v>
      </c>
      <c r="B458" t="s">
        <v>113</v>
      </c>
      <c r="I458" t="s">
        <v>9</v>
      </c>
      <c r="O458" t="s">
        <v>1562</v>
      </c>
      <c r="P458" t="s">
        <v>448</v>
      </c>
      <c r="Q458" s="3" t="s">
        <v>449</v>
      </c>
      <c r="R458" t="s">
        <v>27</v>
      </c>
      <c r="S458"/>
      <c r="T458"/>
      <c r="U458"/>
      <c r="X458" s="3" t="s">
        <v>9</v>
      </c>
      <c r="Y458" s="3" t="s">
        <v>9</v>
      </c>
      <c r="Z458" s="3" t="s">
        <v>9</v>
      </c>
      <c r="AA458" s="3" t="s">
        <v>9</v>
      </c>
      <c r="AB458" s="3"/>
      <c r="AC458" s="3"/>
      <c r="AD458" s="3"/>
      <c r="AE458" s="3" t="s">
        <v>9</v>
      </c>
      <c r="AF458" s="12">
        <f>COUNTIF(Table15[[#This Row],[Catalogue of the Museum of London Antiquities 1854]:[Illustrations of Roman London 1859]],"=y")</f>
        <v>5</v>
      </c>
      <c r="AG458" s="12" t="str">
        <f>CONCATENATE(Table15[[#This Row],[Surname]],", ",Table15[[#This Row],[First name]])</f>
        <v>James, James</v>
      </c>
    </row>
    <row r="459" spans="1:33" hidden="1" x14ac:dyDescent="0.25">
      <c r="A459" t="s">
        <v>113</v>
      </c>
      <c r="B459" t="s">
        <v>66</v>
      </c>
      <c r="C459" t="s">
        <v>24</v>
      </c>
      <c r="D459" t="s">
        <v>9</v>
      </c>
      <c r="I459" t="s">
        <v>9</v>
      </c>
      <c r="O459" t="s">
        <v>1662</v>
      </c>
      <c r="P459" t="s">
        <v>610</v>
      </c>
      <c r="Q459" s="3" t="s">
        <v>2279</v>
      </c>
      <c r="R459" t="s">
        <v>27</v>
      </c>
      <c r="S459"/>
      <c r="T459"/>
      <c r="U459"/>
      <c r="AB459" s="3" t="s">
        <v>9</v>
      </c>
      <c r="AC459" s="3"/>
      <c r="AD459" s="3"/>
      <c r="AE459" s="3"/>
      <c r="AF459" s="12">
        <f>COUNTIF(Table15[[#This Row],[Catalogue of the Museum of London Antiquities 1854]:[Illustrations of Roman London 1859]],"=y")</f>
        <v>1</v>
      </c>
      <c r="AG459" s="12" t="str">
        <f>CONCATENATE(Table15[[#This Row],[Surname]],", ",Table15[[#This Row],[First name]])</f>
        <v>James, Thomas</v>
      </c>
    </row>
    <row r="460" spans="1:33" hidden="1" x14ac:dyDescent="0.25">
      <c r="A460" t="s">
        <v>2002</v>
      </c>
      <c r="B460" t="s">
        <v>2003</v>
      </c>
      <c r="O460" t="s">
        <v>2004</v>
      </c>
      <c r="P460" t="s">
        <v>16</v>
      </c>
      <c r="Q460" s="3" t="s">
        <v>16</v>
      </c>
      <c r="R460" t="s">
        <v>27</v>
      </c>
      <c r="S460"/>
      <c r="T460"/>
      <c r="U460"/>
      <c r="AB460" s="3"/>
      <c r="AC460" s="3"/>
      <c r="AD460" s="3"/>
      <c r="AE460" s="3" t="s">
        <v>9</v>
      </c>
      <c r="AF460" s="12">
        <f>COUNTIF(Table15[[#This Row],[Catalogue of the Museum of London Antiquities 1854]:[Illustrations of Roman London 1859]],"=y")</f>
        <v>1</v>
      </c>
      <c r="AG460" s="12" t="str">
        <f>CONCATENATE(Table15[[#This Row],[Surname]],", ",Table15[[#This Row],[First name]])</f>
        <v>Jay, J Livingston</v>
      </c>
    </row>
    <row r="461" spans="1:33" hidden="1" x14ac:dyDescent="0.25">
      <c r="A461" t="s">
        <v>450</v>
      </c>
      <c r="B461" t="s">
        <v>125</v>
      </c>
      <c r="C461" t="s">
        <v>24</v>
      </c>
      <c r="D461" t="s">
        <v>9</v>
      </c>
      <c r="H461" t="s">
        <v>862</v>
      </c>
      <c r="O461" t="s">
        <v>451</v>
      </c>
      <c r="P461" t="s">
        <v>184</v>
      </c>
      <c r="Q461" s="3" t="s">
        <v>185</v>
      </c>
      <c r="R461" t="s">
        <v>27</v>
      </c>
      <c r="S461"/>
      <c r="T461"/>
      <c r="U461" t="s">
        <v>9</v>
      </c>
      <c r="V461" s="3" t="s">
        <v>9</v>
      </c>
      <c r="W461" s="3" t="s">
        <v>9</v>
      </c>
      <c r="X461" s="3" t="s">
        <v>9</v>
      </c>
      <c r="Y461" s="3" t="s">
        <v>9</v>
      </c>
      <c r="Z461" s="3" t="s">
        <v>9</v>
      </c>
      <c r="AA461" s="3" t="s">
        <v>9</v>
      </c>
      <c r="AB461" s="3"/>
      <c r="AC461" s="3" t="s">
        <v>9</v>
      </c>
      <c r="AD461" s="3"/>
      <c r="AE461" s="3"/>
      <c r="AF461" s="12">
        <f>COUNTIF(Table15[[#This Row],[Catalogue of the Museum of London Antiquities 1854]:[Illustrations of Roman London 1859]],"=y")</f>
        <v>8</v>
      </c>
      <c r="AG461" s="12" t="str">
        <f>CONCATENATE(Table15[[#This Row],[Surname]],", ",Table15[[#This Row],[First name]])</f>
        <v>Jenkins, Henry</v>
      </c>
    </row>
    <row r="462" spans="1:33" hidden="1" x14ac:dyDescent="0.25">
      <c r="A462" t="s">
        <v>452</v>
      </c>
      <c r="B462" t="s">
        <v>453</v>
      </c>
      <c r="I462" t="s">
        <v>9</v>
      </c>
      <c r="P462" t="s">
        <v>454</v>
      </c>
      <c r="Q462" s="3" t="s">
        <v>63</v>
      </c>
      <c r="R462" t="s">
        <v>27</v>
      </c>
      <c r="S462"/>
      <c r="T462"/>
      <c r="U462" t="s">
        <v>9</v>
      </c>
      <c r="AB462" s="3"/>
      <c r="AC462" s="3"/>
      <c r="AD462" s="3"/>
      <c r="AE462" s="3"/>
      <c r="AF462" s="12">
        <f>COUNTIF(Table15[[#This Row],[Catalogue of the Museum of London Antiquities 1854]:[Illustrations of Roman London 1859]],"=y")</f>
        <v>1</v>
      </c>
      <c r="AG462" s="12" t="str">
        <f>CONCATENATE(Table15[[#This Row],[Surname]],", ",Table15[[#This Row],[First name]])</f>
        <v>Jewitt, Llewellynn</v>
      </c>
    </row>
    <row r="463" spans="1:33" hidden="1" x14ac:dyDescent="0.25">
      <c r="A463" t="s">
        <v>455</v>
      </c>
      <c r="B463" t="s">
        <v>969</v>
      </c>
      <c r="C463" t="s">
        <v>1663</v>
      </c>
      <c r="O463" s="3" t="s">
        <v>2299</v>
      </c>
      <c r="P463" s="3" t="s">
        <v>16</v>
      </c>
      <c r="Q463" s="3" t="s">
        <v>16</v>
      </c>
      <c r="R463" t="s">
        <v>27</v>
      </c>
      <c r="S463"/>
      <c r="T463"/>
      <c r="U463"/>
      <c r="W463" s="3" t="s">
        <v>9</v>
      </c>
      <c r="AB463" s="3" t="s">
        <v>9</v>
      </c>
      <c r="AC463" s="3" t="s">
        <v>9</v>
      </c>
      <c r="AD463" s="3"/>
      <c r="AE463" s="3"/>
      <c r="AF463" s="12">
        <f>COUNTIF(Table15[[#This Row],[Catalogue of the Museum of London Antiquities 1854]:[Illustrations of Roman London 1859]],"=y")</f>
        <v>3</v>
      </c>
      <c r="AG463" s="12" t="str">
        <f>CONCATENATE(Table15[[#This Row],[Surname]],", ",Table15[[#This Row],[First name]])</f>
        <v>Jessop, Charles Moore</v>
      </c>
    </row>
    <row r="464" spans="1:33" hidden="1" x14ac:dyDescent="0.25">
      <c r="A464" t="s">
        <v>455</v>
      </c>
      <c r="B464" t="s">
        <v>66</v>
      </c>
      <c r="C464" t="s">
        <v>456</v>
      </c>
      <c r="D464" t="s">
        <v>9</v>
      </c>
      <c r="H464" t="s">
        <v>73</v>
      </c>
      <c r="O464" t="s">
        <v>457</v>
      </c>
      <c r="P464" t="s">
        <v>219</v>
      </c>
      <c r="Q464" s="3" t="s">
        <v>2271</v>
      </c>
      <c r="R464" t="s">
        <v>27</v>
      </c>
      <c r="S464"/>
      <c r="T464"/>
      <c r="U464" t="s">
        <v>9</v>
      </c>
      <c r="V464" s="3" t="s">
        <v>9</v>
      </c>
      <c r="W464" s="3" t="s">
        <v>9</v>
      </c>
      <c r="X464" s="3" t="s">
        <v>9</v>
      </c>
      <c r="Y464" s="3" t="s">
        <v>9</v>
      </c>
      <c r="Z464" s="3" t="s">
        <v>9</v>
      </c>
      <c r="AA464" s="3" t="s">
        <v>9</v>
      </c>
      <c r="AB464" s="3"/>
      <c r="AC464" s="3" t="s">
        <v>9</v>
      </c>
      <c r="AD464" s="3"/>
      <c r="AE464" s="3"/>
      <c r="AF464" s="12">
        <f>COUNTIF(Table15[[#This Row],[Catalogue of the Museum of London Antiquities 1854]:[Illustrations of Roman London 1859]],"=y")</f>
        <v>8</v>
      </c>
      <c r="AG464" s="12" t="str">
        <f>CONCATENATE(Table15[[#This Row],[Surname]],", ",Table15[[#This Row],[First name]])</f>
        <v>Jessop, Thomas</v>
      </c>
    </row>
    <row r="465" spans="1:33" hidden="1" x14ac:dyDescent="0.25">
      <c r="A465" t="s">
        <v>452</v>
      </c>
      <c r="B465" t="s">
        <v>453</v>
      </c>
      <c r="I465" t="s">
        <v>9</v>
      </c>
      <c r="O465" t="s">
        <v>2005</v>
      </c>
      <c r="P465" t="s">
        <v>607</v>
      </c>
      <c r="Q465" s="3" t="s">
        <v>608</v>
      </c>
      <c r="R465" t="s">
        <v>27</v>
      </c>
      <c r="S465" t="s">
        <v>9</v>
      </c>
      <c r="T465"/>
      <c r="U465"/>
      <c r="W465" s="3" t="s">
        <v>9</v>
      </c>
      <c r="X465" s="3" t="s">
        <v>9</v>
      </c>
      <c r="Y465" s="3" t="s">
        <v>9</v>
      </c>
      <c r="Z465" s="3" t="s">
        <v>9</v>
      </c>
      <c r="AA465" s="3" t="s">
        <v>9</v>
      </c>
      <c r="AB465" s="3" t="s">
        <v>9</v>
      </c>
      <c r="AC465" s="3" t="s">
        <v>9</v>
      </c>
      <c r="AD465" s="3"/>
      <c r="AE465" s="3" t="s">
        <v>9</v>
      </c>
      <c r="AF465" s="12">
        <f>COUNTIF(Table15[[#This Row],[Catalogue of the Museum of London Antiquities 1854]:[Illustrations of Roman London 1859]],"=y")</f>
        <v>8</v>
      </c>
      <c r="AG465" s="12" t="str">
        <f>CONCATENATE(Table15[[#This Row],[Surname]],", ",Table15[[#This Row],[First name]])</f>
        <v>Jewitt, Llewellynn</v>
      </c>
    </row>
    <row r="466" spans="1:33" hidden="1" x14ac:dyDescent="0.25">
      <c r="A466" t="s">
        <v>458</v>
      </c>
      <c r="B466" t="s">
        <v>459</v>
      </c>
      <c r="O466" t="s">
        <v>1130</v>
      </c>
      <c r="P466" t="s">
        <v>92</v>
      </c>
      <c r="Q466" s="3" t="s">
        <v>68</v>
      </c>
      <c r="R466" t="s">
        <v>27</v>
      </c>
      <c r="S466"/>
      <c r="T466"/>
      <c r="U466" t="s">
        <v>9</v>
      </c>
      <c r="W466" s="3" t="s">
        <v>9</v>
      </c>
      <c r="X466" s="3" t="s">
        <v>9</v>
      </c>
      <c r="Y466" s="3" t="s">
        <v>9</v>
      </c>
      <c r="Z466" s="3" t="s">
        <v>9</v>
      </c>
      <c r="AB466" s="3"/>
      <c r="AC466" s="3"/>
      <c r="AD466" s="3"/>
      <c r="AE466" s="3" t="s">
        <v>9</v>
      </c>
      <c r="AF466" s="12">
        <f>COUNTIF(Table15[[#This Row],[Catalogue of the Museum of London Antiquities 1854]:[Illustrations of Roman London 1859]],"=y")</f>
        <v>6</v>
      </c>
      <c r="AG466" s="12" t="str">
        <f>CONCATENATE(Table15[[#This Row],[Surname]],", ",Table15[[#This Row],[First name]])</f>
        <v>Johnson, Goddard</v>
      </c>
    </row>
    <row r="467" spans="1:33" hidden="1" x14ac:dyDescent="0.25">
      <c r="A467" t="s">
        <v>1568</v>
      </c>
      <c r="B467" t="s">
        <v>1334</v>
      </c>
      <c r="O467" t="s">
        <v>1569</v>
      </c>
      <c r="P467" t="s">
        <v>16</v>
      </c>
      <c r="Q467" s="3" t="s">
        <v>16</v>
      </c>
      <c r="R467" t="s">
        <v>27</v>
      </c>
      <c r="S467"/>
      <c r="T467"/>
      <c r="U467"/>
      <c r="AA467" s="3" t="s">
        <v>9</v>
      </c>
      <c r="AB467" s="3"/>
      <c r="AC467" s="3"/>
      <c r="AD467" s="3"/>
      <c r="AE467" s="3"/>
      <c r="AF467" s="12">
        <f>COUNTIF(Table15[[#This Row],[Catalogue of the Museum of London Antiquities 1854]:[Illustrations of Roman London 1859]],"=y")</f>
        <v>1</v>
      </c>
      <c r="AG467" s="12" t="str">
        <f>CONCATENATE(Table15[[#This Row],[Surname]],", ",Table15[[#This Row],[First name]])</f>
        <v>Johnston, W H</v>
      </c>
    </row>
    <row r="468" spans="1:33" hidden="1" x14ac:dyDescent="0.25">
      <c r="A468" t="s">
        <v>460</v>
      </c>
      <c r="B468" t="s">
        <v>29</v>
      </c>
      <c r="C468" t="s">
        <v>1664</v>
      </c>
      <c r="P468" t="s">
        <v>1665</v>
      </c>
      <c r="Q468" s="3" t="s">
        <v>468</v>
      </c>
      <c r="R468" t="s">
        <v>27</v>
      </c>
      <c r="S468"/>
      <c r="T468"/>
      <c r="U468"/>
      <c r="AB468" s="3" t="s">
        <v>9</v>
      </c>
      <c r="AC468" s="3"/>
      <c r="AD468" s="3"/>
      <c r="AE468" s="3"/>
      <c r="AF468" s="12">
        <f>COUNTIF(Table15[[#This Row],[Catalogue of the Museum of London Antiquities 1854]:[Illustrations of Roman London 1859]],"=y")</f>
        <v>1</v>
      </c>
      <c r="AG468" s="12" t="str">
        <f>CONCATENATE(Table15[[#This Row],[Surname]],", ",Table15[[#This Row],[First name]])</f>
        <v>Jolliffe, Charles</v>
      </c>
    </row>
    <row r="469" spans="1:33" hidden="1" x14ac:dyDescent="0.25">
      <c r="A469" t="s">
        <v>460</v>
      </c>
      <c r="B469" t="s">
        <v>11</v>
      </c>
      <c r="C469" t="s">
        <v>463</v>
      </c>
      <c r="O469" t="s">
        <v>2006</v>
      </c>
      <c r="Q469" s="3"/>
      <c r="R469" t="s">
        <v>464</v>
      </c>
      <c r="S469"/>
      <c r="T469"/>
      <c r="U469" t="s">
        <v>9</v>
      </c>
      <c r="X469" s="3" t="s">
        <v>9</v>
      </c>
      <c r="Y469" s="3" t="s">
        <v>9</v>
      </c>
      <c r="AA469" s="3" t="s">
        <v>9</v>
      </c>
      <c r="AB469" s="3" t="s">
        <v>9</v>
      </c>
      <c r="AC469" s="3" t="s">
        <v>9</v>
      </c>
      <c r="AD469" s="3"/>
      <c r="AE469" s="3" t="s">
        <v>9</v>
      </c>
      <c r="AF469" s="12">
        <f>COUNTIF(Table15[[#This Row],[Catalogue of the Museum of London Antiquities 1854]:[Illustrations of Roman London 1859]],"=y")</f>
        <v>7</v>
      </c>
      <c r="AG469" s="12" t="str">
        <f>CONCATENATE(Table15[[#This Row],[Surname]],", ",Table15[[#This Row],[First name]])</f>
        <v>Jolliffe, John</v>
      </c>
    </row>
    <row r="470" spans="1:33" hidden="1" x14ac:dyDescent="0.25">
      <c r="A470" t="s">
        <v>460</v>
      </c>
      <c r="B470" t="s">
        <v>465</v>
      </c>
      <c r="C470" t="s">
        <v>2300</v>
      </c>
      <c r="O470" t="s">
        <v>970</v>
      </c>
      <c r="P470" t="s">
        <v>467</v>
      </c>
      <c r="Q470" s="3" t="s">
        <v>468</v>
      </c>
      <c r="R470" t="s">
        <v>27</v>
      </c>
      <c r="S470"/>
      <c r="T470"/>
      <c r="U470" t="s">
        <v>9</v>
      </c>
      <c r="AB470" s="3"/>
      <c r="AC470" s="3" t="s">
        <v>9</v>
      </c>
      <c r="AD470" s="3"/>
      <c r="AE470" s="3"/>
      <c r="AF470" s="12">
        <f>COUNTIF(Table15[[#This Row],[Catalogue of the Museum of London Antiquities 1854]:[Illustrations of Roman London 1859]],"=y")</f>
        <v>2</v>
      </c>
      <c r="AG470" s="12" t="str">
        <f>CONCATENATE(Table15[[#This Row],[Surname]],", ",Table15[[#This Row],[First name]])</f>
        <v>Jolliffe, Joseph Henry</v>
      </c>
    </row>
    <row r="471" spans="1:33" hidden="1" x14ac:dyDescent="0.25">
      <c r="A471" t="s">
        <v>460</v>
      </c>
      <c r="B471" t="s">
        <v>1564</v>
      </c>
      <c r="C471" t="s">
        <v>1563</v>
      </c>
      <c r="O471" t="s">
        <v>1565</v>
      </c>
      <c r="P471" t="s">
        <v>1566</v>
      </c>
      <c r="Q471" s="3" t="s">
        <v>468</v>
      </c>
      <c r="R471" t="s">
        <v>27</v>
      </c>
      <c r="S471"/>
      <c r="T471"/>
      <c r="U471"/>
      <c r="AA471" s="3" t="s">
        <v>9</v>
      </c>
      <c r="AB471" s="3"/>
      <c r="AC471" s="3"/>
      <c r="AD471" s="3"/>
      <c r="AE471" s="3"/>
      <c r="AF471" s="12">
        <f>COUNTIF(Table15[[#This Row],[Catalogue of the Museum of London Antiquities 1854]:[Illustrations of Roman London 1859]],"=y")</f>
        <v>1</v>
      </c>
      <c r="AG471" s="12" t="str">
        <f>CONCATENATE(Table15[[#This Row],[Surname]],", ",Table15[[#This Row],[First name]])</f>
        <v>Jolliffe, St Angelo</v>
      </c>
    </row>
    <row r="472" spans="1:33" hidden="1" x14ac:dyDescent="0.25">
      <c r="A472" t="s">
        <v>460</v>
      </c>
      <c r="B472" t="s">
        <v>1504</v>
      </c>
      <c r="C472" t="s">
        <v>461</v>
      </c>
      <c r="O472" t="s">
        <v>462</v>
      </c>
      <c r="P472" t="s">
        <v>16</v>
      </c>
      <c r="Q472" s="3" t="s">
        <v>16</v>
      </c>
      <c r="R472" t="s">
        <v>27</v>
      </c>
      <c r="S472"/>
      <c r="T472"/>
      <c r="U472" t="s">
        <v>9</v>
      </c>
      <c r="W472" s="3" t="s">
        <v>9</v>
      </c>
      <c r="X472" s="3" t="s">
        <v>9</v>
      </c>
      <c r="Y472" s="3" t="s">
        <v>9</v>
      </c>
      <c r="AB472" s="3"/>
      <c r="AC472" s="3"/>
      <c r="AD472" s="3"/>
      <c r="AE472" s="3"/>
      <c r="AF472" s="12">
        <f>COUNTIF(Table15[[#This Row],[Catalogue of the Museum of London Antiquities 1854]:[Illustrations of Roman London 1859]],"=y")</f>
        <v>4</v>
      </c>
      <c r="AG472" s="12" t="str">
        <f>CONCATENATE(Table15[[#This Row],[Surname]],", ",Table15[[#This Row],[First name]])</f>
        <v>Jolliffe, R M</v>
      </c>
    </row>
    <row r="473" spans="1:33" hidden="1" x14ac:dyDescent="0.25">
      <c r="A473" t="s">
        <v>460</v>
      </c>
      <c r="B473" t="s">
        <v>1441</v>
      </c>
      <c r="C473" t="s">
        <v>2301</v>
      </c>
      <c r="P473" t="s">
        <v>798</v>
      </c>
      <c r="Q473" s="3" t="s">
        <v>468</v>
      </c>
      <c r="R473" t="s">
        <v>27</v>
      </c>
      <c r="S473"/>
      <c r="T473"/>
      <c r="U473"/>
      <c r="V473" s="3" t="s">
        <v>9</v>
      </c>
      <c r="AB473" s="3"/>
      <c r="AC473" s="3"/>
      <c r="AD473" s="3"/>
      <c r="AE473" s="3"/>
      <c r="AF473" s="12">
        <f>COUNTIF(Table15[[#This Row],[Catalogue of the Museum of London Antiquities 1854]:[Illustrations of Roman London 1859]],"=y")</f>
        <v>1</v>
      </c>
      <c r="AG473" s="12" t="str">
        <f>CONCATENATE(Table15[[#This Row],[Surname]],", ",Table15[[#This Row],[First name]])</f>
        <v>Jolliffe, W</v>
      </c>
    </row>
    <row r="474" spans="1:33" hidden="1" x14ac:dyDescent="0.25">
      <c r="A474" t="s">
        <v>469</v>
      </c>
      <c r="B474" t="s">
        <v>470</v>
      </c>
      <c r="C474" t="s">
        <v>971</v>
      </c>
      <c r="I474" t="s">
        <v>9</v>
      </c>
      <c r="L474" t="s">
        <v>9</v>
      </c>
      <c r="M474" t="s">
        <v>1301</v>
      </c>
      <c r="O474" t="s">
        <v>972</v>
      </c>
      <c r="P474" t="s">
        <v>471</v>
      </c>
      <c r="Q474" s="3" t="s">
        <v>111</v>
      </c>
      <c r="R474" t="s">
        <v>27</v>
      </c>
      <c r="S474" t="s">
        <v>9</v>
      </c>
      <c r="T474"/>
      <c r="U474" t="s">
        <v>9</v>
      </c>
      <c r="W474" s="3" t="s">
        <v>9</v>
      </c>
      <c r="X474" s="3" t="s">
        <v>9</v>
      </c>
      <c r="Y474" s="3" t="s">
        <v>9</v>
      </c>
      <c r="Z474" s="3" t="s">
        <v>9</v>
      </c>
      <c r="AA474" s="3" t="s">
        <v>9</v>
      </c>
      <c r="AB474" s="3" t="s">
        <v>9</v>
      </c>
      <c r="AC474" s="3" t="s">
        <v>9</v>
      </c>
      <c r="AD474" s="3" t="s">
        <v>9</v>
      </c>
      <c r="AE474" s="3" t="s">
        <v>9</v>
      </c>
      <c r="AF474" s="12">
        <f>COUNTIF(Table15[[#This Row],[Catalogue of the Museum of London Antiquities 1854]:[Illustrations of Roman London 1859]],"=y")</f>
        <v>10</v>
      </c>
      <c r="AG474" s="12" t="str">
        <f>CONCATENATE(Table15[[#This Row],[Surname]],", ",Table15[[#This Row],[First name]])</f>
        <v>Jones, James Cove</v>
      </c>
    </row>
    <row r="475" spans="1:33" hidden="1" x14ac:dyDescent="0.25">
      <c r="A475" t="s">
        <v>469</v>
      </c>
      <c r="B475" t="s">
        <v>11</v>
      </c>
      <c r="O475" t="s">
        <v>1567</v>
      </c>
      <c r="P475" t="s">
        <v>16</v>
      </c>
      <c r="Q475" s="3" t="s">
        <v>16</v>
      </c>
      <c r="R475" t="s">
        <v>27</v>
      </c>
      <c r="S475"/>
      <c r="T475"/>
      <c r="U475" t="s">
        <v>9</v>
      </c>
      <c r="X475" s="3" t="s">
        <v>9</v>
      </c>
      <c r="Y475" s="3" t="s">
        <v>9</v>
      </c>
      <c r="Z475" s="3" t="s">
        <v>9</v>
      </c>
      <c r="AA475" s="3" t="s">
        <v>9</v>
      </c>
      <c r="AB475" s="3"/>
      <c r="AC475" s="3" t="s">
        <v>9</v>
      </c>
      <c r="AD475" s="3"/>
      <c r="AE475" s="3"/>
      <c r="AF475" s="12">
        <f>COUNTIF(Table15[[#This Row],[Catalogue of the Museum of London Antiquities 1854]:[Illustrations of Roman London 1859]],"=y")</f>
        <v>6</v>
      </c>
      <c r="AG475" s="12" t="str">
        <f>CONCATENATE(Table15[[#This Row],[Surname]],", ",Table15[[#This Row],[First name]])</f>
        <v>Jones, John</v>
      </c>
    </row>
    <row r="476" spans="1:33" hidden="1" x14ac:dyDescent="0.25">
      <c r="A476" t="s">
        <v>469</v>
      </c>
      <c r="B476" t="s">
        <v>66</v>
      </c>
      <c r="C476" t="s">
        <v>24</v>
      </c>
      <c r="D476" t="s">
        <v>9</v>
      </c>
      <c r="P476" t="s">
        <v>472</v>
      </c>
      <c r="Q476" s="3" t="s">
        <v>68</v>
      </c>
      <c r="R476" t="s">
        <v>27</v>
      </c>
      <c r="S476"/>
      <c r="T476"/>
      <c r="U476" t="s">
        <v>9</v>
      </c>
      <c r="AB476" s="3"/>
      <c r="AC476" s="3"/>
      <c r="AD476" s="3"/>
      <c r="AE476" s="3"/>
      <c r="AF476" s="12">
        <f>COUNTIF(Table15[[#This Row],[Catalogue of the Museum of London Antiquities 1854]:[Illustrations of Roman London 1859]],"=y")</f>
        <v>1</v>
      </c>
      <c r="AG476" s="12" t="str">
        <f>CONCATENATE(Table15[[#This Row],[Surname]],", ",Table15[[#This Row],[First name]])</f>
        <v>Jones, Thomas</v>
      </c>
    </row>
    <row r="477" spans="1:33" hidden="1" x14ac:dyDescent="0.25">
      <c r="A477" t="s">
        <v>1341</v>
      </c>
      <c r="B477" t="s">
        <v>1342</v>
      </c>
      <c r="I477" t="s">
        <v>9</v>
      </c>
      <c r="L477" t="s">
        <v>9</v>
      </c>
      <c r="M477" t="s">
        <v>1301</v>
      </c>
      <c r="P477" t="s">
        <v>640</v>
      </c>
      <c r="Q477" s="3" t="s">
        <v>310</v>
      </c>
      <c r="R477" t="s">
        <v>27</v>
      </c>
      <c r="S477"/>
      <c r="T477"/>
      <c r="U477"/>
      <c r="X477" s="3" t="s">
        <v>9</v>
      </c>
      <c r="Y477" s="3" t="s">
        <v>9</v>
      </c>
      <c r="Z477" s="3" t="s">
        <v>9</v>
      </c>
      <c r="AA477" s="3" t="s">
        <v>9</v>
      </c>
      <c r="AB477" s="3"/>
      <c r="AC477" s="3"/>
      <c r="AD477" s="3"/>
      <c r="AE477" s="3"/>
      <c r="AF477" s="12">
        <f>COUNTIF(Table15[[#This Row],[Catalogue of the Museum of London Antiquities 1854]:[Illustrations of Roman London 1859]],"=y")</f>
        <v>4</v>
      </c>
      <c r="AG477" s="12" t="str">
        <f>CONCATENATE(Table15[[#This Row],[Surname]],", ",Table15[[#This Row],[First name]])</f>
        <v>Joyce, George Prince</v>
      </c>
    </row>
    <row r="478" spans="1:33" hidden="1" x14ac:dyDescent="0.25">
      <c r="A478" t="s">
        <v>973</v>
      </c>
      <c r="B478" t="s">
        <v>974</v>
      </c>
      <c r="P478" t="s">
        <v>975</v>
      </c>
      <c r="Q478" s="3" t="s">
        <v>26</v>
      </c>
      <c r="R478" t="s">
        <v>27</v>
      </c>
      <c r="S478"/>
      <c r="T478"/>
      <c r="U478"/>
      <c r="AB478" s="3"/>
      <c r="AC478" s="3" t="s">
        <v>9</v>
      </c>
      <c r="AD478" s="3"/>
      <c r="AE478" s="3"/>
      <c r="AF478" s="12">
        <f>COUNTIF(Table15[[#This Row],[Catalogue of the Museum of London Antiquities 1854]:[Illustrations of Roman London 1859]],"=y")</f>
        <v>1</v>
      </c>
      <c r="AG478" s="12" t="str">
        <f>CONCATENATE(Table15[[#This Row],[Surname]],", ",Table15[[#This Row],[First name]])</f>
        <v>Karney, Gilbert John</v>
      </c>
    </row>
    <row r="479" spans="1:33" hidden="1" x14ac:dyDescent="0.25">
      <c r="A479" t="s">
        <v>473</v>
      </c>
      <c r="B479" t="s">
        <v>476</v>
      </c>
      <c r="P479" t="s">
        <v>233</v>
      </c>
      <c r="Q479" s="3" t="s">
        <v>26</v>
      </c>
      <c r="R479" t="s">
        <v>27</v>
      </c>
      <c r="S479"/>
      <c r="T479"/>
      <c r="U479"/>
      <c r="AA479" s="3" t="s">
        <v>9</v>
      </c>
      <c r="AB479" s="3"/>
      <c r="AC479" s="3"/>
      <c r="AD479" s="3"/>
      <c r="AE479" s="3"/>
      <c r="AF479" s="12">
        <f>COUNTIF(Table15[[#This Row],[Catalogue of the Museum of London Antiquities 1854]:[Illustrations of Roman London 1859]],"=y")</f>
        <v>1</v>
      </c>
      <c r="AG479" s="12" t="str">
        <f>CONCATENATE(Table15[[#This Row],[Surname]],", ",Table15[[#This Row],[First name]])</f>
        <v>Keats, Edwin</v>
      </c>
    </row>
    <row r="480" spans="1:33" hidden="1" x14ac:dyDescent="0.25">
      <c r="A480" t="s">
        <v>473</v>
      </c>
      <c r="B480" t="s">
        <v>474</v>
      </c>
      <c r="O480" t="s">
        <v>475</v>
      </c>
      <c r="P480" t="s">
        <v>16</v>
      </c>
      <c r="Q480" s="3" t="s">
        <v>16</v>
      </c>
      <c r="R480" t="s">
        <v>27</v>
      </c>
      <c r="S480"/>
      <c r="T480"/>
      <c r="U480" t="s">
        <v>9</v>
      </c>
      <c r="AB480" s="3"/>
      <c r="AC480" s="3"/>
      <c r="AD480" s="3"/>
      <c r="AE480" s="3"/>
      <c r="AF480" s="12">
        <f>COUNTIF(Table15[[#This Row],[Catalogue of the Museum of London Antiquities 1854]:[Illustrations of Roman London 1859]],"=y")</f>
        <v>1</v>
      </c>
      <c r="AG480" s="12" t="str">
        <f>CONCATENATE(Table15[[#This Row],[Surname]],", ",Table15[[#This Row],[First name]])</f>
        <v>Keats, Frederik</v>
      </c>
    </row>
    <row r="481" spans="1:33" hidden="1" x14ac:dyDescent="0.25">
      <c r="A481" t="s">
        <v>1442</v>
      </c>
      <c r="B481" t="s">
        <v>1443</v>
      </c>
      <c r="P481" t="s">
        <v>46</v>
      </c>
      <c r="Q481" s="3" t="s">
        <v>468</v>
      </c>
      <c r="R481" t="s">
        <v>27</v>
      </c>
      <c r="S481"/>
      <c r="T481"/>
      <c r="U481"/>
      <c r="Y481" s="3" t="s">
        <v>9</v>
      </c>
      <c r="AB481" s="3"/>
      <c r="AC481" s="3"/>
      <c r="AD481" s="3"/>
      <c r="AE481" s="3"/>
      <c r="AF481" s="12">
        <f>COUNTIF(Table15[[#This Row],[Catalogue of the Museum of London Antiquities 1854]:[Illustrations of Roman London 1859]],"=y")</f>
        <v>1</v>
      </c>
      <c r="AG481" s="12" t="str">
        <f>CONCATENATE(Table15[[#This Row],[Surname]],", ",Table15[[#This Row],[First name]])</f>
        <v>Keel, J Rushworth</v>
      </c>
    </row>
    <row r="482" spans="1:33" hidden="1" x14ac:dyDescent="0.25">
      <c r="A482" t="s">
        <v>1280</v>
      </c>
      <c r="B482" t="s">
        <v>476</v>
      </c>
      <c r="O482" t="s">
        <v>976</v>
      </c>
      <c r="P482" t="s">
        <v>16</v>
      </c>
      <c r="Q482" s="3" t="s">
        <v>16</v>
      </c>
      <c r="R482" t="s">
        <v>27</v>
      </c>
      <c r="S482"/>
      <c r="T482"/>
      <c r="U482" t="s">
        <v>9</v>
      </c>
      <c r="V482" s="3" t="s">
        <v>9</v>
      </c>
      <c r="W482" s="3" t="s">
        <v>9</v>
      </c>
      <c r="X482" s="3" t="s">
        <v>9</v>
      </c>
      <c r="Y482" s="3" t="s">
        <v>9</v>
      </c>
      <c r="Z482" s="3" t="s">
        <v>9</v>
      </c>
      <c r="AB482" s="3"/>
      <c r="AC482" s="3" t="s">
        <v>9</v>
      </c>
      <c r="AD482" s="3" t="s">
        <v>9</v>
      </c>
      <c r="AE482" s="3" t="s">
        <v>9</v>
      </c>
      <c r="AF482" s="12">
        <f>COUNTIF(Table15[[#This Row],[Catalogue of the Museum of London Antiquities 1854]:[Illustrations of Roman London 1859]],"=y")</f>
        <v>9</v>
      </c>
      <c r="AG482" s="12" t="str">
        <f>CONCATENATE(Table15[[#This Row],[Surname]],", ",Table15[[#This Row],[First name]])</f>
        <v>Keets, Edwin</v>
      </c>
    </row>
    <row r="483" spans="1:33" hidden="1" x14ac:dyDescent="0.25">
      <c r="A483" t="s">
        <v>477</v>
      </c>
      <c r="B483" t="s">
        <v>749</v>
      </c>
      <c r="C483" t="s">
        <v>24</v>
      </c>
      <c r="D483" t="s">
        <v>9</v>
      </c>
      <c r="H483" t="s">
        <v>48</v>
      </c>
      <c r="I483" t="s">
        <v>9</v>
      </c>
      <c r="O483" t="s">
        <v>1343</v>
      </c>
      <c r="P483" t="s">
        <v>46</v>
      </c>
      <c r="Q483" s="3" t="s">
        <v>468</v>
      </c>
      <c r="R483" t="s">
        <v>27</v>
      </c>
      <c r="S483"/>
      <c r="T483"/>
      <c r="U483"/>
      <c r="X483" s="3" t="s">
        <v>9</v>
      </c>
      <c r="Y483" s="3" t="s">
        <v>9</v>
      </c>
      <c r="Z483" s="3" t="s">
        <v>9</v>
      </c>
      <c r="AA483" s="3" t="s">
        <v>9</v>
      </c>
      <c r="AB483" s="3"/>
      <c r="AC483" s="3"/>
      <c r="AD483" s="3"/>
      <c r="AE483" s="3"/>
      <c r="AF483" s="12">
        <f>COUNTIF(Table15[[#This Row],[Catalogue of the Museum of London Antiquities 1854]:[Illustrations of Roman London 1859]],"=y")</f>
        <v>4</v>
      </c>
      <c r="AG483" s="12" t="str">
        <f>CONCATENATE(Table15[[#This Row],[Surname]],", ",Table15[[#This Row],[First name]])</f>
        <v>Kell, Edmund</v>
      </c>
    </row>
    <row r="484" spans="1:33" hidden="1" x14ac:dyDescent="0.25">
      <c r="A484" t="s">
        <v>477</v>
      </c>
      <c r="B484" t="s">
        <v>72</v>
      </c>
      <c r="C484" t="s">
        <v>1763</v>
      </c>
      <c r="I484" t="s">
        <v>9</v>
      </c>
      <c r="O484" t="s">
        <v>145</v>
      </c>
      <c r="P484" t="s">
        <v>12</v>
      </c>
      <c r="Q484" s="3" t="s">
        <v>2269</v>
      </c>
      <c r="R484" t="s">
        <v>27</v>
      </c>
      <c r="S484"/>
      <c r="T484"/>
      <c r="U484" t="s">
        <v>9</v>
      </c>
      <c r="X484" s="3" t="s">
        <v>9</v>
      </c>
      <c r="Y484" s="3" t="s">
        <v>9</v>
      </c>
      <c r="Z484" s="3" t="s">
        <v>9</v>
      </c>
      <c r="AA484" s="3" t="s">
        <v>9</v>
      </c>
      <c r="AB484" s="3"/>
      <c r="AC484" s="3"/>
      <c r="AD484" s="3" t="s">
        <v>9</v>
      </c>
      <c r="AE484" s="3" t="s">
        <v>9</v>
      </c>
      <c r="AF484" s="12">
        <f>COUNTIF(Table15[[#This Row],[Catalogue of the Museum of London Antiquities 1854]:[Illustrations of Roman London 1859]],"=y")</f>
        <v>7</v>
      </c>
      <c r="AG484" s="12" t="str">
        <f>CONCATENATE(Table15[[#This Row],[Surname]],", ",Table15[[#This Row],[First name]])</f>
        <v>Kell, William</v>
      </c>
    </row>
    <row r="485" spans="1:33" hidden="1" x14ac:dyDescent="0.25">
      <c r="A485" t="s">
        <v>1344</v>
      </c>
      <c r="B485" t="s">
        <v>113</v>
      </c>
      <c r="H485" t="s">
        <v>73</v>
      </c>
      <c r="P485" t="s">
        <v>1345</v>
      </c>
      <c r="Q485" s="3" t="s">
        <v>1020</v>
      </c>
      <c r="R485" t="s">
        <v>27</v>
      </c>
      <c r="S485"/>
      <c r="T485"/>
      <c r="U485"/>
      <c r="X485" s="3" t="s">
        <v>9</v>
      </c>
      <c r="Y485" s="3" t="s">
        <v>9</v>
      </c>
      <c r="Z485" s="3" t="s">
        <v>9</v>
      </c>
      <c r="AA485" s="3" t="s">
        <v>9</v>
      </c>
      <c r="AB485" s="3" t="s">
        <v>9</v>
      </c>
      <c r="AC485" s="3"/>
      <c r="AD485" s="3"/>
      <c r="AE485" s="3"/>
      <c r="AF485" s="12">
        <f>COUNTIF(Table15[[#This Row],[Catalogue of the Museum of London Antiquities 1854]:[Illustrations of Roman London 1859]],"=y")</f>
        <v>5</v>
      </c>
      <c r="AG485" s="12" t="str">
        <f>CONCATENATE(Table15[[#This Row],[Surname]],", ",Table15[[#This Row],[First name]])</f>
        <v>Kendrick, James</v>
      </c>
    </row>
    <row r="486" spans="1:33" hidden="1" x14ac:dyDescent="0.25">
      <c r="A486" t="s">
        <v>478</v>
      </c>
      <c r="C486" t="s">
        <v>369</v>
      </c>
      <c r="O486" t="s">
        <v>982</v>
      </c>
      <c r="P486" t="s">
        <v>136</v>
      </c>
      <c r="Q486" s="3" t="s">
        <v>26</v>
      </c>
      <c r="R486" t="s">
        <v>27</v>
      </c>
      <c r="S486"/>
      <c r="T486"/>
      <c r="U486"/>
      <c r="AB486" s="3"/>
      <c r="AC486" s="3" t="s">
        <v>9</v>
      </c>
      <c r="AD486" s="3"/>
      <c r="AE486" s="3" t="s">
        <v>9</v>
      </c>
      <c r="AF486" s="12">
        <f>COUNTIF(Table15[[#This Row],[Catalogue of the Museum of London Antiquities 1854]:[Illustrations of Roman London 1859]],"=y")</f>
        <v>2</v>
      </c>
      <c r="AG486" s="12" t="str">
        <f>CONCATENATE(Table15[[#This Row],[Surname]],", ",Table15[[#This Row],[First name]])</f>
        <v xml:space="preserve">Kenrick, </v>
      </c>
    </row>
    <row r="487" spans="1:33" hidden="1" x14ac:dyDescent="0.25">
      <c r="A487" t="s">
        <v>478</v>
      </c>
      <c r="B487" t="s">
        <v>11</v>
      </c>
      <c r="C487" t="s">
        <v>24</v>
      </c>
      <c r="D487" t="s">
        <v>9</v>
      </c>
      <c r="H487" t="s">
        <v>48</v>
      </c>
      <c r="I487" t="s">
        <v>9</v>
      </c>
      <c r="P487" t="s">
        <v>219</v>
      </c>
      <c r="Q487" s="3" t="s">
        <v>2271</v>
      </c>
      <c r="R487" t="s">
        <v>27</v>
      </c>
      <c r="S487"/>
      <c r="T487"/>
      <c r="U487" t="s">
        <v>9</v>
      </c>
      <c r="AA487" s="3" t="s">
        <v>9</v>
      </c>
      <c r="AB487" s="3" t="s">
        <v>9</v>
      </c>
      <c r="AC487" s="3"/>
      <c r="AD487" s="3" t="s">
        <v>9</v>
      </c>
      <c r="AE487" s="3"/>
      <c r="AF487" s="12">
        <f>COUNTIF(Table15[[#This Row],[Catalogue of the Museum of London Antiquities 1854]:[Illustrations of Roman London 1859]],"=y")</f>
        <v>4</v>
      </c>
      <c r="AG487" s="12" t="str">
        <f>CONCATENATE(Table15[[#This Row],[Surname]],", ",Table15[[#This Row],[First name]])</f>
        <v>Kenrick, John</v>
      </c>
    </row>
    <row r="488" spans="1:33" hidden="1" x14ac:dyDescent="0.25">
      <c r="A488" t="s">
        <v>479</v>
      </c>
      <c r="B488" t="s">
        <v>480</v>
      </c>
      <c r="C488" t="s">
        <v>24</v>
      </c>
      <c r="D488" t="s">
        <v>9</v>
      </c>
      <c r="H488" t="s">
        <v>48</v>
      </c>
      <c r="I488" t="s">
        <v>9</v>
      </c>
      <c r="P488" t="s">
        <v>50</v>
      </c>
      <c r="Q488" s="3" t="s">
        <v>222</v>
      </c>
      <c r="R488" t="s">
        <v>27</v>
      </c>
      <c r="S488"/>
      <c r="T488"/>
      <c r="U488" t="s">
        <v>9</v>
      </c>
      <c r="AB488" s="3"/>
      <c r="AC488" s="3"/>
      <c r="AD488" s="3"/>
      <c r="AE488" s="3"/>
      <c r="AF488" s="12">
        <f>COUNTIF(Table15[[#This Row],[Catalogue of the Museum of London Antiquities 1854]:[Illustrations of Roman London 1859]],"=y")</f>
        <v>1</v>
      </c>
      <c r="AG488" s="12" t="str">
        <f>CONCATENATE(Table15[[#This Row],[Surname]],", ",Table15[[#This Row],[First name]])</f>
        <v>Kerrich, Richard Edward</v>
      </c>
    </row>
    <row r="489" spans="1:33" hidden="1" x14ac:dyDescent="0.25">
      <c r="A489" t="s">
        <v>978</v>
      </c>
      <c r="B489" t="s">
        <v>979</v>
      </c>
      <c r="C489" s="3"/>
      <c r="D489" s="3"/>
      <c r="E489" s="3"/>
      <c r="F489" s="3"/>
      <c r="G489" s="3"/>
      <c r="H489" s="3" t="s">
        <v>48</v>
      </c>
      <c r="M489" s="3" t="s">
        <v>2302</v>
      </c>
      <c r="N489" s="3"/>
      <c r="O489" t="s">
        <v>980</v>
      </c>
      <c r="P489" t="s">
        <v>981</v>
      </c>
      <c r="Q489" s="3" t="s">
        <v>16</v>
      </c>
      <c r="R489" t="s">
        <v>27</v>
      </c>
      <c r="S489"/>
      <c r="T489"/>
      <c r="U489"/>
      <c r="AB489" s="3"/>
      <c r="AC489" s="3" t="s">
        <v>9</v>
      </c>
      <c r="AD489" s="3"/>
      <c r="AE489" s="3"/>
      <c r="AF489" s="12">
        <f>COUNTIF(Table15[[#This Row],[Catalogue of the Museum of London Antiquities 1854]:[Illustrations of Roman London 1859]],"=y")</f>
        <v>1</v>
      </c>
      <c r="AG489" s="12" t="str">
        <f>CONCATENATE(Table15[[#This Row],[Surname]],", ",Table15[[#This Row],[First name]])</f>
        <v>Kemble, John Mitchell</v>
      </c>
    </row>
    <row r="490" spans="1:33" hidden="1" x14ac:dyDescent="0.25">
      <c r="A490" t="s">
        <v>26</v>
      </c>
      <c r="B490" t="s">
        <v>977</v>
      </c>
      <c r="O490" t="s">
        <v>481</v>
      </c>
      <c r="P490" t="s">
        <v>482</v>
      </c>
      <c r="Q490" s="3" t="s">
        <v>128</v>
      </c>
      <c r="R490" t="s">
        <v>27</v>
      </c>
      <c r="S490"/>
      <c r="T490"/>
      <c r="U490" t="s">
        <v>9</v>
      </c>
      <c r="AB490" s="3"/>
      <c r="AC490" s="3" t="s">
        <v>9</v>
      </c>
      <c r="AD490" s="3"/>
      <c r="AE490" s="3"/>
      <c r="AF490" s="12">
        <f>COUNTIF(Table15[[#This Row],[Catalogue of the Museum of London Antiquities 1854]:[Illustrations of Roman London 1859]],"=y")</f>
        <v>2</v>
      </c>
      <c r="AG490" s="12" t="str">
        <f>CONCATENATE(Table15[[#This Row],[Surname]],", ",Table15[[#This Row],[First name]])</f>
        <v>Kent, James Henry</v>
      </c>
    </row>
    <row r="491" spans="1:33" hidden="1" x14ac:dyDescent="0.25">
      <c r="A491" t="s">
        <v>983</v>
      </c>
      <c r="B491" t="s">
        <v>984</v>
      </c>
      <c r="O491" t="s">
        <v>985</v>
      </c>
      <c r="P491" t="s">
        <v>16</v>
      </c>
      <c r="Q491" s="3" t="s">
        <v>16</v>
      </c>
      <c r="R491" t="s">
        <v>27</v>
      </c>
      <c r="S491"/>
      <c r="T491"/>
      <c r="U491"/>
      <c r="AB491" s="3"/>
      <c r="AC491" s="3" t="s">
        <v>9</v>
      </c>
      <c r="AD491" s="3"/>
      <c r="AE491" s="3"/>
      <c r="AF491" s="12">
        <f>COUNTIF(Table15[[#This Row],[Catalogue of the Museum of London Antiquities 1854]:[Illustrations of Roman London 1859]],"=y")</f>
        <v>1</v>
      </c>
      <c r="AG491" s="12" t="str">
        <f>CONCATENATE(Table15[[#This Row],[Surname]],", ",Table15[[#This Row],[First name]])</f>
        <v>Key, C. Aston</v>
      </c>
    </row>
    <row r="492" spans="1:33" hidden="1" x14ac:dyDescent="0.25">
      <c r="A492" t="s">
        <v>1505</v>
      </c>
      <c r="B492" t="s">
        <v>1506</v>
      </c>
      <c r="C492" t="s">
        <v>484</v>
      </c>
      <c r="O492" t="s">
        <v>1507</v>
      </c>
      <c r="P492" t="s">
        <v>16</v>
      </c>
      <c r="Q492" s="3" t="s">
        <v>16</v>
      </c>
      <c r="R492" t="s">
        <v>27</v>
      </c>
      <c r="S492"/>
      <c r="T492"/>
      <c r="U492"/>
      <c r="Z492" s="3" t="s">
        <v>9</v>
      </c>
      <c r="AB492" s="3"/>
      <c r="AC492" s="3"/>
      <c r="AD492" s="3"/>
      <c r="AE492" s="3"/>
      <c r="AF492" s="12">
        <f>COUNTIF(Table15[[#This Row],[Catalogue of the Museum of London Antiquities 1854]:[Illustrations of Roman London 1859]],"=y")</f>
        <v>1</v>
      </c>
      <c r="AG492" s="12" t="str">
        <f>CONCATENATE(Table15[[#This Row],[Surname]],", ",Table15[[#This Row],[First name]])</f>
        <v>Kidd, McMahon</v>
      </c>
    </row>
    <row r="493" spans="1:33" hidden="1" x14ac:dyDescent="0.25">
      <c r="A493" t="s">
        <v>483</v>
      </c>
      <c r="B493" t="s">
        <v>986</v>
      </c>
      <c r="C493" t="s">
        <v>238</v>
      </c>
      <c r="H493" t="s">
        <v>73</v>
      </c>
      <c r="P493" t="s">
        <v>226</v>
      </c>
      <c r="Q493" s="3" t="s">
        <v>26</v>
      </c>
      <c r="R493" t="s">
        <v>27</v>
      </c>
      <c r="S493"/>
      <c r="T493"/>
      <c r="U493"/>
      <c r="AB493" s="3"/>
      <c r="AC493" s="3" t="s">
        <v>9</v>
      </c>
      <c r="AD493" s="3"/>
      <c r="AE493" s="3"/>
      <c r="AF493" s="12">
        <f>COUNTIF(Table15[[#This Row],[Catalogue of the Museum of London Antiquities 1854]:[Illustrations of Roman London 1859]],"=y")</f>
        <v>1</v>
      </c>
      <c r="AG493" s="12" t="str">
        <f>CONCATENATE(Table15[[#This Row],[Surname]],", ",Table15[[#This Row],[First name]])</f>
        <v>King, David</v>
      </c>
    </row>
    <row r="494" spans="1:33" hidden="1" x14ac:dyDescent="0.25">
      <c r="A494" t="s">
        <v>483</v>
      </c>
      <c r="B494" t="s">
        <v>1099</v>
      </c>
      <c r="O494" t="s">
        <v>1666</v>
      </c>
      <c r="P494" t="s">
        <v>2303</v>
      </c>
      <c r="Q494" s="3" t="s">
        <v>185</v>
      </c>
      <c r="R494" t="s">
        <v>27</v>
      </c>
      <c r="S494" t="s">
        <v>9</v>
      </c>
      <c r="T494"/>
      <c r="U494" t="s">
        <v>9</v>
      </c>
      <c r="W494" s="3" t="s">
        <v>9</v>
      </c>
      <c r="X494" s="3" t="s">
        <v>9</v>
      </c>
      <c r="Y494" s="3" t="s">
        <v>9</v>
      </c>
      <c r="Z494" s="3" t="s">
        <v>9</v>
      </c>
      <c r="AA494" s="3" t="s">
        <v>9</v>
      </c>
      <c r="AB494" s="3" t="s">
        <v>9</v>
      </c>
      <c r="AC494" s="3"/>
      <c r="AD494" s="3"/>
      <c r="AE494" s="3" t="s">
        <v>9</v>
      </c>
      <c r="AF494" s="12">
        <f>COUNTIF(Table15[[#This Row],[Catalogue of the Museum of London Antiquities 1854]:[Illustrations of Roman London 1859]],"=y")</f>
        <v>8</v>
      </c>
      <c r="AG494" s="12" t="str">
        <f>CONCATENATE(Table15[[#This Row],[Surname]],", ",Table15[[#This Row],[First name]])</f>
        <v>King, Henry William</v>
      </c>
    </row>
    <row r="495" spans="1:33" hidden="1" x14ac:dyDescent="0.25">
      <c r="A495" t="s">
        <v>483</v>
      </c>
      <c r="B495" t="s">
        <v>487</v>
      </c>
      <c r="O495" t="s">
        <v>1281</v>
      </c>
      <c r="P495" t="s">
        <v>488</v>
      </c>
      <c r="Q495" s="3" t="s">
        <v>489</v>
      </c>
      <c r="R495" t="s">
        <v>27</v>
      </c>
      <c r="S495"/>
      <c r="T495"/>
      <c r="U495" t="s">
        <v>9</v>
      </c>
      <c r="V495" s="3" t="s">
        <v>9</v>
      </c>
      <c r="W495" s="3" t="s">
        <v>9</v>
      </c>
      <c r="X495" s="3" t="s">
        <v>9</v>
      </c>
      <c r="Y495" s="3" t="s">
        <v>9</v>
      </c>
      <c r="Z495" s="3" t="s">
        <v>9</v>
      </c>
      <c r="AA495" s="3" t="s">
        <v>9</v>
      </c>
      <c r="AB495" s="3"/>
      <c r="AC495" s="3" t="s">
        <v>9</v>
      </c>
      <c r="AD495" s="3"/>
      <c r="AE495" s="3" t="s">
        <v>9</v>
      </c>
      <c r="AF495" s="12">
        <f>COUNTIF(Table15[[#This Row],[Catalogue of the Museum of London Antiquities 1854]:[Illustrations of Roman London 1859]],"=y")</f>
        <v>9</v>
      </c>
      <c r="AG495" s="12" t="str">
        <f>CONCATENATE(Table15[[#This Row],[Surname]],", ",Table15[[#This Row],[First name]])</f>
        <v>King, Jesse</v>
      </c>
    </row>
    <row r="496" spans="1:33" hidden="1" x14ac:dyDescent="0.25">
      <c r="A496" t="s">
        <v>483</v>
      </c>
      <c r="B496" t="s">
        <v>72</v>
      </c>
      <c r="C496" t="s">
        <v>484</v>
      </c>
      <c r="P496" t="s">
        <v>485</v>
      </c>
      <c r="Q496" s="3" t="s">
        <v>26</v>
      </c>
      <c r="R496" t="s">
        <v>27</v>
      </c>
      <c r="S496"/>
      <c r="T496"/>
      <c r="U496" t="s">
        <v>9</v>
      </c>
      <c r="AB496" s="3"/>
      <c r="AC496" s="3"/>
      <c r="AD496" s="3"/>
      <c r="AE496" s="3"/>
      <c r="AF496" s="12">
        <f>COUNTIF(Table15[[#This Row],[Catalogue of the Museum of London Antiquities 1854]:[Illustrations of Roman London 1859]],"=y")</f>
        <v>1</v>
      </c>
      <c r="AG496" s="12" t="str">
        <f>CONCATENATE(Table15[[#This Row],[Surname]],", ",Table15[[#This Row],[First name]])</f>
        <v>King, William</v>
      </c>
    </row>
    <row r="497" spans="1:33" hidden="1" x14ac:dyDescent="0.25">
      <c r="A497" t="s">
        <v>483</v>
      </c>
      <c r="B497" t="s">
        <v>1508</v>
      </c>
      <c r="O497" t="s">
        <v>1570</v>
      </c>
      <c r="P497" t="s">
        <v>16</v>
      </c>
      <c r="Q497" s="3" t="s">
        <v>16</v>
      </c>
      <c r="R497" t="s">
        <v>27</v>
      </c>
      <c r="S497"/>
      <c r="T497"/>
      <c r="U497"/>
      <c r="Z497" s="3" t="s">
        <v>9</v>
      </c>
      <c r="AA497" s="3" t="s">
        <v>9</v>
      </c>
      <c r="AB497" s="3"/>
      <c r="AC497" s="3"/>
      <c r="AD497" s="3"/>
      <c r="AE497" s="3" t="s">
        <v>9</v>
      </c>
      <c r="AF497" s="12">
        <f>COUNTIF(Table15[[#This Row],[Catalogue of the Museum of London Antiquities 1854]:[Illustrations of Roman London 1859]],"=y")</f>
        <v>3</v>
      </c>
      <c r="AG497" s="12" t="str">
        <f>CONCATENATE(Table15[[#This Row],[Surname]],", ",Table15[[#This Row],[First name]])</f>
        <v>King, William Warwick</v>
      </c>
    </row>
    <row r="498" spans="1:33" hidden="1" x14ac:dyDescent="0.25">
      <c r="A498" t="s">
        <v>2007</v>
      </c>
      <c r="B498" t="s">
        <v>45</v>
      </c>
      <c r="P498" t="s">
        <v>640</v>
      </c>
      <c r="Q498" s="3" t="s">
        <v>310</v>
      </c>
      <c r="R498" t="s">
        <v>27</v>
      </c>
      <c r="S498"/>
      <c r="T498"/>
      <c r="U498"/>
      <c r="AB498" s="3"/>
      <c r="AC498" s="3"/>
      <c r="AD498" s="3"/>
      <c r="AE498" s="3" t="s">
        <v>9</v>
      </c>
      <c r="AF498" s="12">
        <f>COUNTIF(Table15[[#This Row],[Catalogue of the Museum of London Antiquities 1854]:[Illustrations of Roman London 1859]],"=y")</f>
        <v>1</v>
      </c>
      <c r="AG498" s="12" t="str">
        <f>CONCATENATE(Table15[[#This Row],[Surname]],", ",Table15[[#This Row],[First name]])</f>
        <v>Kirkpatrick, George</v>
      </c>
    </row>
    <row r="499" spans="1:33" hidden="1" x14ac:dyDescent="0.25">
      <c r="A499" t="s">
        <v>2008</v>
      </c>
      <c r="B499" t="s">
        <v>11</v>
      </c>
      <c r="O499" t="s">
        <v>2009</v>
      </c>
      <c r="P499" t="s">
        <v>16</v>
      </c>
      <c r="Q499" s="3" t="s">
        <v>16</v>
      </c>
      <c r="R499" t="s">
        <v>27</v>
      </c>
      <c r="S499"/>
      <c r="T499"/>
      <c r="U499"/>
      <c r="AB499" s="3"/>
      <c r="AC499" s="3"/>
      <c r="AD499" s="3"/>
      <c r="AE499" s="3" t="s">
        <v>9</v>
      </c>
      <c r="AF499" s="12">
        <f>COUNTIF(Table15[[#This Row],[Catalogue of the Museum of London Antiquities 1854]:[Illustrations of Roman London 1859]],"=y")</f>
        <v>1</v>
      </c>
      <c r="AG499" s="12" t="str">
        <f>CONCATENATE(Table15[[#This Row],[Surname]],", ",Table15[[#This Row],[First name]])</f>
        <v>Knowles, John</v>
      </c>
    </row>
    <row r="500" spans="1:33" hidden="1" x14ac:dyDescent="0.25">
      <c r="A500" t="s">
        <v>2010</v>
      </c>
      <c r="B500" t="s">
        <v>1522</v>
      </c>
      <c r="C500" t="s">
        <v>1325</v>
      </c>
      <c r="P500" t="s">
        <v>2011</v>
      </c>
      <c r="Q500" s="3" t="s">
        <v>2011</v>
      </c>
      <c r="R500" t="s">
        <v>95</v>
      </c>
      <c r="S500"/>
      <c r="T500"/>
      <c r="U500"/>
      <c r="AB500" s="3"/>
      <c r="AC500" s="3"/>
      <c r="AD500" s="3"/>
      <c r="AE500" s="3" t="s">
        <v>9</v>
      </c>
      <c r="AF500" s="12">
        <f>COUNTIF(Table15[[#This Row],[Catalogue of the Museum of London Antiquities 1854]:[Illustrations of Roman London 1859]],"=y")</f>
        <v>1</v>
      </c>
      <c r="AG500" s="12" t="str">
        <f>CONCATENATE(Table15[[#This Row],[Surname]],", ",Table15[[#This Row],[First name]])</f>
        <v>Kraus, Conrad</v>
      </c>
    </row>
    <row r="501" spans="1:33" hidden="1" x14ac:dyDescent="0.25">
      <c r="A501" t="s">
        <v>490</v>
      </c>
      <c r="P501" t="s">
        <v>149</v>
      </c>
      <c r="Q501" s="3" t="s">
        <v>1020</v>
      </c>
      <c r="R501" t="s">
        <v>27</v>
      </c>
      <c r="S501"/>
      <c r="T501" t="s">
        <v>490</v>
      </c>
      <c r="U501" t="s">
        <v>9</v>
      </c>
      <c r="Y501" s="3" t="s">
        <v>9</v>
      </c>
      <c r="Z501" s="3" t="s">
        <v>9</v>
      </c>
      <c r="AA501" s="3" t="s">
        <v>9</v>
      </c>
      <c r="AB501" s="3" t="s">
        <v>9</v>
      </c>
      <c r="AC501" s="3"/>
      <c r="AD501" s="3"/>
      <c r="AE501" s="3"/>
      <c r="AF501" s="12">
        <f>COUNTIF(Table15[[#This Row],[Catalogue of the Museum of London Antiquities 1854]:[Illustrations of Roman London 1859]],"=y")</f>
        <v>5</v>
      </c>
      <c r="AG501" s="12" t="str">
        <f>CONCATENATE(Table15[[#This Row],[Surname]],", ",Table15[[#This Row],[First name]])</f>
        <v xml:space="preserve">Lancashire and Cheshire Historic Society, </v>
      </c>
    </row>
    <row r="502" spans="1:33" hidden="1" x14ac:dyDescent="0.25">
      <c r="A502" t="s">
        <v>987</v>
      </c>
      <c r="B502" t="s">
        <v>125</v>
      </c>
      <c r="O502" t="s">
        <v>988</v>
      </c>
      <c r="P502" t="s">
        <v>16</v>
      </c>
      <c r="Q502" s="3" t="s">
        <v>16</v>
      </c>
      <c r="R502" t="s">
        <v>27</v>
      </c>
      <c r="S502"/>
      <c r="T502"/>
      <c r="U502"/>
      <c r="AB502" s="3"/>
      <c r="AC502" s="3" t="s">
        <v>9</v>
      </c>
      <c r="AD502" s="3"/>
      <c r="AE502" s="3"/>
      <c r="AF502" s="12">
        <f>COUNTIF(Table15[[#This Row],[Catalogue of the Museum of London Antiquities 1854]:[Illustrations of Roman London 1859]],"=y")</f>
        <v>1</v>
      </c>
      <c r="AG502" s="12" t="str">
        <f>CONCATENATE(Table15[[#This Row],[Surname]],", ",Table15[[#This Row],[First name]])</f>
        <v>Lake, Henry</v>
      </c>
    </row>
    <row r="503" spans="1:33" hidden="1" x14ac:dyDescent="0.25">
      <c r="A503" t="s">
        <v>989</v>
      </c>
      <c r="B503" t="s">
        <v>2224</v>
      </c>
      <c r="C503" t="s">
        <v>24</v>
      </c>
      <c r="D503" t="s">
        <v>9</v>
      </c>
      <c r="H503" t="s">
        <v>48</v>
      </c>
      <c r="I503" t="s">
        <v>9</v>
      </c>
      <c r="O503" t="s">
        <v>1667</v>
      </c>
      <c r="P503" t="s">
        <v>199</v>
      </c>
      <c r="Q503" s="3" t="s">
        <v>26</v>
      </c>
      <c r="R503" t="s">
        <v>27</v>
      </c>
      <c r="S503"/>
      <c r="T503"/>
      <c r="U503"/>
      <c r="AB503" s="3" t="s">
        <v>9</v>
      </c>
      <c r="AC503" s="3" t="s">
        <v>9</v>
      </c>
      <c r="AD503" s="3"/>
      <c r="AE503" s="3"/>
      <c r="AF503" s="12">
        <f>COUNTIF(Table15[[#This Row],[Catalogue of the Museum of London Antiquities 1854]:[Illustrations of Roman London 1859]],"=y")</f>
        <v>2</v>
      </c>
      <c r="AG503" s="12" t="str">
        <f>CONCATENATE(Table15[[#This Row],[Surname]],", ",Table15[[#This Row],[First name]])</f>
        <v>Lambert, B Larking</v>
      </c>
    </row>
    <row r="504" spans="1:33" hidden="1" x14ac:dyDescent="0.25">
      <c r="A504" t="s">
        <v>1571</v>
      </c>
      <c r="B504" t="s">
        <v>1572</v>
      </c>
      <c r="C504" t="s">
        <v>24</v>
      </c>
      <c r="D504" t="s">
        <v>9</v>
      </c>
      <c r="H504" t="s">
        <v>48</v>
      </c>
      <c r="O504" t="s">
        <v>1573</v>
      </c>
      <c r="P504" t="s">
        <v>1574</v>
      </c>
      <c r="Q504" s="3" t="s">
        <v>26</v>
      </c>
      <c r="R504" t="s">
        <v>27</v>
      </c>
      <c r="S504"/>
      <c r="T504"/>
      <c r="U504"/>
      <c r="AA504" s="3" t="s">
        <v>9</v>
      </c>
      <c r="AB504" s="3"/>
      <c r="AC504" s="3"/>
      <c r="AD504" s="3"/>
      <c r="AE504" s="3"/>
      <c r="AF504" s="12">
        <f>COUNTIF(Table15[[#This Row],[Catalogue of the Museum of London Antiquities 1854]:[Illustrations of Roman London 1859]],"=y")</f>
        <v>1</v>
      </c>
      <c r="AG504" s="12" t="str">
        <f>CONCATENATE(Table15[[#This Row],[Surname]],", ",Table15[[#This Row],[First name]])</f>
        <v>Larking, L B</v>
      </c>
    </row>
    <row r="505" spans="1:33" hidden="1" x14ac:dyDescent="0.25">
      <c r="A505" t="s">
        <v>1509</v>
      </c>
      <c r="B505" t="s">
        <v>125</v>
      </c>
      <c r="O505" t="s">
        <v>1668</v>
      </c>
      <c r="P505" t="s">
        <v>823</v>
      </c>
      <c r="Q505" s="3" t="s">
        <v>26</v>
      </c>
      <c r="R505" t="s">
        <v>27</v>
      </c>
      <c r="S505"/>
      <c r="T505"/>
      <c r="U505"/>
      <c r="Z505" s="3" t="s">
        <v>9</v>
      </c>
      <c r="AA505" s="3" t="s">
        <v>9</v>
      </c>
      <c r="AB505" s="3" t="s">
        <v>9</v>
      </c>
      <c r="AC505" s="3"/>
      <c r="AD505" s="3"/>
      <c r="AE505" s="3"/>
      <c r="AF505" s="12">
        <f>COUNTIF(Table15[[#This Row],[Catalogue of the Museum of London Antiquities 1854]:[Illustrations of Roman London 1859]],"=y")</f>
        <v>3</v>
      </c>
      <c r="AG505" s="12" t="str">
        <f>CONCATENATE(Table15[[#This Row],[Surname]],", ",Table15[[#This Row],[First name]])</f>
        <v>Latter, Henry</v>
      </c>
    </row>
    <row r="506" spans="1:33" hidden="1" x14ac:dyDescent="0.25">
      <c r="A506" t="s">
        <v>491</v>
      </c>
      <c r="B506" t="s">
        <v>72</v>
      </c>
      <c r="C506" t="s">
        <v>76</v>
      </c>
      <c r="P506" t="s">
        <v>492</v>
      </c>
      <c r="Q506" s="3" t="s">
        <v>2271</v>
      </c>
      <c r="R506" t="s">
        <v>27</v>
      </c>
      <c r="S506"/>
      <c r="T506"/>
      <c r="U506" t="s">
        <v>9</v>
      </c>
      <c r="AB506" s="3"/>
      <c r="AC506" s="3"/>
      <c r="AD506" s="3"/>
      <c r="AE506" s="3"/>
      <c r="AF506" s="12">
        <f>COUNTIF(Table15[[#This Row],[Catalogue of the Museum of London Antiquities 1854]:[Illustrations of Roman London 1859]],"=y")</f>
        <v>1</v>
      </c>
      <c r="AG506" s="12" t="str">
        <f>CONCATENATE(Table15[[#This Row],[Surname]],", ",Table15[[#This Row],[First name]])</f>
        <v>Lawson, William</v>
      </c>
    </row>
    <row r="507" spans="1:33" hidden="1" x14ac:dyDescent="0.25">
      <c r="A507" t="s">
        <v>493</v>
      </c>
      <c r="B507" t="s">
        <v>7</v>
      </c>
      <c r="O507" t="s">
        <v>2012</v>
      </c>
      <c r="P507" t="s">
        <v>990</v>
      </c>
      <c r="Q507" s="3" t="s">
        <v>185</v>
      </c>
      <c r="R507" t="s">
        <v>27</v>
      </c>
      <c r="S507"/>
      <c r="T507"/>
      <c r="U507"/>
      <c r="AB507" s="3"/>
      <c r="AC507" s="3" t="s">
        <v>9</v>
      </c>
      <c r="AD507" s="3"/>
      <c r="AE507" s="3" t="s">
        <v>9</v>
      </c>
      <c r="AF507" s="12">
        <f>COUNTIF(Table15[[#This Row],[Catalogue of the Museum of London Antiquities 1854]:[Illustrations of Roman London 1859]],"=y")</f>
        <v>2</v>
      </c>
      <c r="AG507" s="12" t="str">
        <f>CONCATENATE(Table15[[#This Row],[Surname]],", ",Table15[[#This Row],[First name]])</f>
        <v>Law, Edward</v>
      </c>
    </row>
    <row r="508" spans="1:33" hidden="1" x14ac:dyDescent="0.25">
      <c r="A508" t="s">
        <v>493</v>
      </c>
      <c r="B508" t="s">
        <v>72</v>
      </c>
      <c r="O508" t="s">
        <v>1669</v>
      </c>
      <c r="P508" t="s">
        <v>494</v>
      </c>
      <c r="Q508" s="3" t="s">
        <v>16</v>
      </c>
      <c r="R508" t="s">
        <v>27</v>
      </c>
      <c r="S508"/>
      <c r="T508"/>
      <c r="U508" t="s">
        <v>9</v>
      </c>
      <c r="AB508" s="3" t="s">
        <v>9</v>
      </c>
      <c r="AC508" s="3"/>
      <c r="AD508" s="3"/>
      <c r="AE508" s="3"/>
      <c r="AF508" s="12">
        <f>COUNTIF(Table15[[#This Row],[Catalogue of the Museum of London Antiquities 1854]:[Illustrations of Roman London 1859]],"=y")</f>
        <v>2</v>
      </c>
      <c r="AG508" s="12" t="str">
        <f>CONCATENATE(Table15[[#This Row],[Surname]],", ",Table15[[#This Row],[First name]])</f>
        <v>Law, William</v>
      </c>
    </row>
    <row r="509" spans="1:33" hidden="1" x14ac:dyDescent="0.25">
      <c r="A509" t="s">
        <v>491</v>
      </c>
      <c r="B509" t="s">
        <v>495</v>
      </c>
      <c r="P509" t="s">
        <v>1282</v>
      </c>
      <c r="Q509" s="3" t="s">
        <v>2271</v>
      </c>
      <c r="R509" t="s">
        <v>27</v>
      </c>
      <c r="S509"/>
      <c r="T509"/>
      <c r="U509" t="s">
        <v>9</v>
      </c>
      <c r="W509" s="3" t="s">
        <v>9</v>
      </c>
      <c r="AB509" s="3"/>
      <c r="AC509" s="3"/>
      <c r="AD509" s="3"/>
      <c r="AE509" s="3"/>
      <c r="AF509" s="12">
        <f>COUNTIF(Table15[[#This Row],[Catalogue of the Museum of London Antiquities 1854]:[Illustrations of Roman London 1859]],"=y")</f>
        <v>2</v>
      </c>
      <c r="AG509" s="12" t="str">
        <f>CONCATENATE(Table15[[#This Row],[Surname]],", ",Table15[[#This Row],[First name]])</f>
        <v>Lawson, Andrew</v>
      </c>
    </row>
    <row r="510" spans="1:33" hidden="1" x14ac:dyDescent="0.25">
      <c r="A510" t="s">
        <v>491</v>
      </c>
      <c r="B510" t="s">
        <v>72</v>
      </c>
      <c r="C510" t="s">
        <v>76</v>
      </c>
      <c r="I510" t="s">
        <v>9</v>
      </c>
      <c r="O510" t="s">
        <v>991</v>
      </c>
      <c r="P510" t="s">
        <v>492</v>
      </c>
      <c r="Q510" s="3" t="s">
        <v>2271</v>
      </c>
      <c r="R510" t="s">
        <v>27</v>
      </c>
      <c r="S510"/>
      <c r="T510"/>
      <c r="U510"/>
      <c r="AB510" s="3"/>
      <c r="AC510" s="3" t="s">
        <v>9</v>
      </c>
      <c r="AD510" s="3"/>
      <c r="AE510" s="3"/>
      <c r="AF510" s="12">
        <f>COUNTIF(Table15[[#This Row],[Catalogue of the Museum of London Antiquities 1854]:[Illustrations of Roman London 1859]],"=y")</f>
        <v>1</v>
      </c>
      <c r="AG510" s="12" t="str">
        <f>CONCATENATE(Table15[[#This Row],[Surname]],", ",Table15[[#This Row],[First name]])</f>
        <v>Lawson, William</v>
      </c>
    </row>
    <row r="511" spans="1:33" hidden="1" x14ac:dyDescent="0.25">
      <c r="A511" t="s">
        <v>992</v>
      </c>
      <c r="B511" t="s">
        <v>113</v>
      </c>
      <c r="C511" t="s">
        <v>24</v>
      </c>
      <c r="D511" t="s">
        <v>9</v>
      </c>
      <c r="H511" t="s">
        <v>48</v>
      </c>
      <c r="P511" t="s">
        <v>648</v>
      </c>
      <c r="Q511" s="3" t="s">
        <v>26</v>
      </c>
      <c r="R511" t="s">
        <v>27</v>
      </c>
      <c r="S511"/>
      <c r="T511"/>
      <c r="U511"/>
      <c r="V511" s="3" t="s">
        <v>9</v>
      </c>
      <c r="W511" s="3" t="s">
        <v>9</v>
      </c>
      <c r="AB511" s="3"/>
      <c r="AC511" s="3" t="s">
        <v>9</v>
      </c>
      <c r="AD511" s="3"/>
      <c r="AE511" s="3"/>
      <c r="AF511" s="12">
        <f>COUNTIF(Table15[[#This Row],[Catalogue of the Museum of London Antiquities 1854]:[Illustrations of Roman London 1859]],"=y")</f>
        <v>3</v>
      </c>
      <c r="AG511" s="12" t="str">
        <f>CONCATENATE(Table15[[#This Row],[Surname]],", ",Table15[[#This Row],[First name]])</f>
        <v>Layton, James</v>
      </c>
    </row>
    <row r="512" spans="1:33" hidden="1" x14ac:dyDescent="0.25">
      <c r="A512" t="s">
        <v>1670</v>
      </c>
      <c r="B512" t="s">
        <v>1671</v>
      </c>
      <c r="I512" t="s">
        <v>9</v>
      </c>
      <c r="O512" t="s">
        <v>1672</v>
      </c>
      <c r="P512" t="s">
        <v>548</v>
      </c>
      <c r="Q512" s="3" t="s">
        <v>2304</v>
      </c>
      <c r="R512" t="s">
        <v>27</v>
      </c>
      <c r="S512"/>
      <c r="T512"/>
      <c r="U512"/>
      <c r="AB512" s="3" t="s">
        <v>9</v>
      </c>
      <c r="AC512" s="3"/>
      <c r="AD512" s="3"/>
      <c r="AE512" s="3"/>
      <c r="AF512" s="12">
        <f>COUNTIF(Table15[[#This Row],[Catalogue of the Museum of London Antiquities 1854]:[Illustrations of Roman London 1859]],"=y")</f>
        <v>1</v>
      </c>
      <c r="AG512" s="12" t="str">
        <f>CONCATENATE(Table15[[#This Row],[Surname]],", ",Table15[[#This Row],[First name]])</f>
        <v>Leader, Daniel J</v>
      </c>
    </row>
    <row r="513" spans="1:33" hidden="1" x14ac:dyDescent="0.25">
      <c r="A513" t="s">
        <v>496</v>
      </c>
      <c r="B513" t="s">
        <v>497</v>
      </c>
      <c r="O513" t="s">
        <v>498</v>
      </c>
      <c r="P513" t="s">
        <v>499</v>
      </c>
      <c r="Q513" s="3" t="s">
        <v>2278</v>
      </c>
      <c r="R513" t="s">
        <v>27</v>
      </c>
      <c r="S513"/>
      <c r="T513"/>
      <c r="U513" t="s">
        <v>9</v>
      </c>
      <c r="AB513" s="3"/>
      <c r="AC513" s="3"/>
      <c r="AD513" s="3"/>
      <c r="AE513" s="3"/>
      <c r="AF513" s="12">
        <f>COUNTIF(Table15[[#This Row],[Catalogue of the Museum of London Antiquities 1854]:[Illustrations of Roman London 1859]],"=y")</f>
        <v>1</v>
      </c>
      <c r="AG513" s="12" t="str">
        <f>CONCATENATE(Table15[[#This Row],[Surname]],", ",Table15[[#This Row],[First name]])</f>
        <v>Ledsam, Joseph Frederick</v>
      </c>
    </row>
    <row r="514" spans="1:33" hidden="1" x14ac:dyDescent="0.25">
      <c r="A514" t="s">
        <v>500</v>
      </c>
      <c r="B514" t="s">
        <v>11</v>
      </c>
      <c r="H514" t="s">
        <v>154</v>
      </c>
      <c r="I514" t="s">
        <v>9</v>
      </c>
      <c r="J514" t="s">
        <v>9</v>
      </c>
      <c r="O514" t="s">
        <v>997</v>
      </c>
      <c r="P514" t="s">
        <v>448</v>
      </c>
      <c r="Q514" s="3" t="s">
        <v>449</v>
      </c>
      <c r="R514" t="s">
        <v>27</v>
      </c>
      <c r="S514"/>
      <c r="T514"/>
      <c r="U514"/>
      <c r="V514" s="3" t="s">
        <v>9</v>
      </c>
      <c r="W514" s="3" t="s">
        <v>9</v>
      </c>
      <c r="AB514" s="3"/>
      <c r="AC514" s="3" t="s">
        <v>9</v>
      </c>
      <c r="AD514" s="3"/>
      <c r="AE514" s="3"/>
      <c r="AF514" s="12">
        <f>COUNTIF(Table15[[#This Row],[Catalogue of the Museum of London Antiquities 1854]:[Illustrations of Roman London 1859]],"=y")</f>
        <v>3</v>
      </c>
      <c r="AG514" s="12" t="str">
        <f>CONCATENATE(Table15[[#This Row],[Surname]],", ",Table15[[#This Row],[First name]])</f>
        <v>Lee, John</v>
      </c>
    </row>
    <row r="515" spans="1:33" hidden="1" x14ac:dyDescent="0.25">
      <c r="A515" t="s">
        <v>500</v>
      </c>
      <c r="B515" t="s">
        <v>501</v>
      </c>
      <c r="I515" t="s">
        <v>9</v>
      </c>
      <c r="K515" t="s">
        <v>9</v>
      </c>
      <c r="O515" s="3" t="s">
        <v>2305</v>
      </c>
      <c r="P515" t="s">
        <v>502</v>
      </c>
      <c r="Q515" s="3" t="s">
        <v>503</v>
      </c>
      <c r="R515" t="s">
        <v>504</v>
      </c>
      <c r="S515"/>
      <c r="T515"/>
      <c r="U515" t="s">
        <v>9</v>
      </c>
      <c r="W515" s="3" t="s">
        <v>9</v>
      </c>
      <c r="X515" s="3" t="s">
        <v>9</v>
      </c>
      <c r="Y515" s="3" t="s">
        <v>9</v>
      </c>
      <c r="Z515" s="3" t="s">
        <v>9</v>
      </c>
      <c r="AA515" s="3" t="s">
        <v>9</v>
      </c>
      <c r="AB515" s="3" t="s">
        <v>9</v>
      </c>
      <c r="AC515" s="3" t="s">
        <v>9</v>
      </c>
      <c r="AD515" s="3"/>
      <c r="AE515" s="3" t="s">
        <v>9</v>
      </c>
      <c r="AF515" s="12">
        <f>COUNTIF(Table15[[#This Row],[Catalogue of the Museum of London Antiquities 1854]:[Illustrations of Roman London 1859]],"=y")</f>
        <v>9</v>
      </c>
      <c r="AG515" s="12" t="str">
        <f>CONCATENATE(Table15[[#This Row],[Surname]],", ",Table15[[#This Row],[First name]])</f>
        <v>Lee, John Edward</v>
      </c>
    </row>
    <row r="516" spans="1:33" hidden="1" x14ac:dyDescent="0.25">
      <c r="A516" t="s">
        <v>993</v>
      </c>
      <c r="B516" t="s">
        <v>994</v>
      </c>
      <c r="C516" t="s">
        <v>484</v>
      </c>
      <c r="H516" s="3"/>
      <c r="I516" t="s">
        <v>9</v>
      </c>
      <c r="J516" t="s">
        <v>9</v>
      </c>
      <c r="O516" t="s">
        <v>995</v>
      </c>
      <c r="P516" t="s">
        <v>16</v>
      </c>
      <c r="Q516" s="3" t="s">
        <v>16</v>
      </c>
      <c r="R516" t="s">
        <v>27</v>
      </c>
      <c r="S516"/>
      <c r="T516"/>
      <c r="U516"/>
      <c r="AB516" s="3"/>
      <c r="AC516" s="3" t="s">
        <v>9</v>
      </c>
      <c r="AD516" s="3"/>
      <c r="AE516" s="3" t="s">
        <v>9</v>
      </c>
      <c r="AF516" s="12">
        <f>COUNTIF(Table15[[#This Row],[Catalogue of the Museum of London Antiquities 1854]:[Illustrations of Roman London 1859]],"=y")</f>
        <v>2</v>
      </c>
      <c r="AG516" s="12" t="str">
        <f>CONCATENATE(Table15[[#This Row],[Surname]],", ",Table15[[#This Row],[First name]])</f>
        <v>Leake, William Martin</v>
      </c>
    </row>
    <row r="517" spans="1:33" hidden="1" x14ac:dyDescent="0.25">
      <c r="A517" t="s">
        <v>993</v>
      </c>
      <c r="B517" t="s">
        <v>996</v>
      </c>
      <c r="C517" t="s">
        <v>335</v>
      </c>
      <c r="O517" t="s">
        <v>995</v>
      </c>
      <c r="P517" t="s">
        <v>16</v>
      </c>
      <c r="Q517" s="3" t="s">
        <v>16</v>
      </c>
      <c r="R517" t="s">
        <v>27</v>
      </c>
      <c r="S517"/>
      <c r="T517"/>
      <c r="U517"/>
      <c r="AB517" s="3"/>
      <c r="AC517" s="3" t="s">
        <v>9</v>
      </c>
      <c r="AD517" s="3"/>
      <c r="AE517" s="3" t="s">
        <v>9</v>
      </c>
      <c r="AF517" s="12">
        <f>COUNTIF(Table15[[#This Row],[Catalogue of the Museum of London Antiquities 1854]:[Illustrations of Roman London 1859]],"=y")</f>
        <v>2</v>
      </c>
      <c r="AG517" s="12" t="str">
        <f>CONCATENATE(Table15[[#This Row],[Surname]],", ",Table15[[#This Row],[First name]])</f>
        <v xml:space="preserve">Leake, W. Martin </v>
      </c>
    </row>
    <row r="518" spans="1:33" hidden="1" x14ac:dyDescent="0.25">
      <c r="A518" t="s">
        <v>1346</v>
      </c>
      <c r="I518" t="s">
        <v>9</v>
      </c>
      <c r="P518" t="s">
        <v>282</v>
      </c>
      <c r="Q518" s="3" t="s">
        <v>1347</v>
      </c>
      <c r="R518" t="s">
        <v>211</v>
      </c>
      <c r="S518"/>
      <c r="T518"/>
      <c r="U518"/>
      <c r="X518" s="3" t="s">
        <v>9</v>
      </c>
      <c r="Y518" s="3" t="s">
        <v>9</v>
      </c>
      <c r="AB518" s="3"/>
      <c r="AC518" s="3"/>
      <c r="AD518" s="3"/>
      <c r="AE518" s="3"/>
      <c r="AF518" s="12">
        <f>COUNTIF(Table15[[#This Row],[Catalogue of the Museum of London Antiquities 1854]:[Illustrations of Roman London 1859]],"=y")</f>
        <v>2</v>
      </c>
      <c r="AG518" s="12" t="str">
        <f>CONCATENATE(Table15[[#This Row],[Surname]],", ",Table15[[#This Row],[First name]])</f>
        <v xml:space="preserve">Lecointre Dupont, </v>
      </c>
    </row>
    <row r="519" spans="1:33" hidden="1" x14ac:dyDescent="0.25">
      <c r="A519" t="s">
        <v>496</v>
      </c>
      <c r="B519" t="s">
        <v>497</v>
      </c>
      <c r="O519" t="s">
        <v>2013</v>
      </c>
      <c r="P519" t="s">
        <v>499</v>
      </c>
      <c r="Q519" s="3" t="s">
        <v>2278</v>
      </c>
      <c r="R519" t="s">
        <v>27</v>
      </c>
      <c r="S519"/>
      <c r="T519"/>
      <c r="U519"/>
      <c r="AB519" s="3"/>
      <c r="AC519" s="3"/>
      <c r="AD519" s="3"/>
      <c r="AE519" s="3" t="s">
        <v>9</v>
      </c>
      <c r="AF519" s="12">
        <f>COUNTIF(Table15[[#This Row],[Catalogue of the Museum of London Antiquities 1854]:[Illustrations of Roman London 1859]],"=y")</f>
        <v>1</v>
      </c>
      <c r="AG519" s="12" t="str">
        <f>CONCATENATE(Table15[[#This Row],[Surname]],", ",Table15[[#This Row],[First name]])</f>
        <v>Ledsam, Joseph Frederick</v>
      </c>
    </row>
    <row r="520" spans="1:33" hidden="1" x14ac:dyDescent="0.25">
      <c r="A520" t="s">
        <v>604</v>
      </c>
      <c r="P520" t="s">
        <v>327</v>
      </c>
      <c r="Q520" s="3" t="s">
        <v>328</v>
      </c>
      <c r="R520" t="s">
        <v>27</v>
      </c>
      <c r="S520"/>
      <c r="T520" t="s">
        <v>604</v>
      </c>
      <c r="U520" t="s">
        <v>9</v>
      </c>
      <c r="X520" s="3" t="s">
        <v>9</v>
      </c>
      <c r="Y520" s="3" t="s">
        <v>9</v>
      </c>
      <c r="Z520" s="3" t="s">
        <v>9</v>
      </c>
      <c r="AA520" s="3" t="s">
        <v>9</v>
      </c>
      <c r="AB520" s="3" t="s">
        <v>9</v>
      </c>
      <c r="AC520" s="3"/>
      <c r="AD520" s="3"/>
      <c r="AE520" s="3"/>
      <c r="AF520" s="12">
        <f>COUNTIF(Table15[[#This Row],[Catalogue of the Museum of London Antiquities 1854]:[Illustrations of Roman London 1859]],"=y")</f>
        <v>6</v>
      </c>
      <c r="AG520" s="12" t="str">
        <f>CONCATENATE(Table15[[#This Row],[Surname]],", ",Table15[[#This Row],[First name]])</f>
        <v xml:space="preserve">Leicester Literary and Philosophical Society, </v>
      </c>
    </row>
    <row r="521" spans="1:33" hidden="1" x14ac:dyDescent="0.25">
      <c r="A521" t="s">
        <v>1348</v>
      </c>
      <c r="P521" t="s">
        <v>327</v>
      </c>
      <c r="Q521" s="3" t="s">
        <v>328</v>
      </c>
      <c r="R521" t="s">
        <v>27</v>
      </c>
      <c r="S521"/>
      <c r="T521" t="s">
        <v>1348</v>
      </c>
      <c r="U521"/>
      <c r="X521" s="3" t="s">
        <v>9</v>
      </c>
      <c r="Y521" s="3" t="s">
        <v>9</v>
      </c>
      <c r="Z521" s="3" t="s">
        <v>9</v>
      </c>
      <c r="AA521" s="3" t="s">
        <v>9</v>
      </c>
      <c r="AB521" s="3" t="s">
        <v>9</v>
      </c>
      <c r="AC521" s="3"/>
      <c r="AD521" s="3"/>
      <c r="AE521" s="3" t="s">
        <v>9</v>
      </c>
      <c r="AF521" s="12">
        <f>COUNTIF(Table15[[#This Row],[Catalogue of the Museum of London Antiquities 1854]:[Illustrations of Roman London 1859]],"=y")</f>
        <v>6</v>
      </c>
      <c r="AG521" s="12" t="str">
        <f>CONCATENATE(Table15[[#This Row],[Surname]],", ",Table15[[#This Row],[First name]])</f>
        <v xml:space="preserve">Leicester Permanent Library, </v>
      </c>
    </row>
    <row r="522" spans="1:33" hidden="1" x14ac:dyDescent="0.25">
      <c r="A522" t="s">
        <v>505</v>
      </c>
      <c r="P522" t="s">
        <v>233</v>
      </c>
      <c r="Q522" s="3" t="s">
        <v>26</v>
      </c>
      <c r="R522" t="s">
        <v>27</v>
      </c>
      <c r="S522"/>
      <c r="T522"/>
      <c r="U522" t="s">
        <v>9</v>
      </c>
      <c r="AB522" s="3"/>
      <c r="AC522" s="3" t="s">
        <v>9</v>
      </c>
      <c r="AD522" s="3"/>
      <c r="AE522" s="3"/>
      <c r="AF522" s="12">
        <f>COUNTIF(Table15[[#This Row],[Catalogue of the Museum of London Antiquities 1854]:[Illustrations of Roman London 1859]],"=y")</f>
        <v>2</v>
      </c>
      <c r="AG522" s="12" t="str">
        <f>CONCATENATE(Table15[[#This Row],[Surname]],", ",Table15[[#This Row],[First name]])</f>
        <v xml:space="preserve">Lejoindre, </v>
      </c>
    </row>
    <row r="523" spans="1:33" hidden="1" x14ac:dyDescent="0.25">
      <c r="A523" t="s">
        <v>506</v>
      </c>
      <c r="B523" t="s">
        <v>413</v>
      </c>
      <c r="O523" t="s">
        <v>507</v>
      </c>
      <c r="P523" t="s">
        <v>508</v>
      </c>
      <c r="Q523" s="3" t="s">
        <v>1023</v>
      </c>
      <c r="R523" t="s">
        <v>211</v>
      </c>
      <c r="S523"/>
      <c r="T523"/>
      <c r="U523" t="s">
        <v>9</v>
      </c>
      <c r="Y523" s="3" t="s">
        <v>9</v>
      </c>
      <c r="AB523" s="3"/>
      <c r="AC523" s="3"/>
      <c r="AD523" s="3"/>
      <c r="AE523" s="3"/>
      <c r="AF523" s="12">
        <f>COUNTIF(Table15[[#This Row],[Catalogue of the Museum of London Antiquities 1854]:[Illustrations of Roman London 1859]],"=y")</f>
        <v>2</v>
      </c>
      <c r="AG523" s="12" t="str">
        <f>CONCATENATE(Table15[[#This Row],[Surname]],", ",Table15[[#This Row],[First name]])</f>
        <v>Lemonnier, Alexandre</v>
      </c>
    </row>
    <row r="524" spans="1:33" hidden="1" x14ac:dyDescent="0.25">
      <c r="A524" t="s">
        <v>998</v>
      </c>
      <c r="B524" t="s">
        <v>2324</v>
      </c>
      <c r="O524" t="s">
        <v>999</v>
      </c>
      <c r="P524" t="s">
        <v>16</v>
      </c>
      <c r="Q524" s="3" t="s">
        <v>16</v>
      </c>
      <c r="R524" t="s">
        <v>27</v>
      </c>
      <c r="S524"/>
      <c r="T524"/>
      <c r="U524"/>
      <c r="AB524" s="3"/>
      <c r="AC524" s="3" t="s">
        <v>9</v>
      </c>
      <c r="AD524" s="3"/>
      <c r="AE524" s="3"/>
      <c r="AF524" s="12">
        <f>COUNTIF(Table15[[#This Row],[Catalogue of the Museum of London Antiquities 1854]:[Illustrations of Roman London 1859]],"=y")</f>
        <v>1</v>
      </c>
      <c r="AG524" s="12" t="str">
        <f>CONCATENATE(Table15[[#This Row],[Surname]],", ",Table15[[#This Row],[First name]])</f>
        <v>Lethbridge, W. Popham</v>
      </c>
    </row>
    <row r="525" spans="1:33" hidden="1" x14ac:dyDescent="0.25">
      <c r="A525" t="s">
        <v>1000</v>
      </c>
      <c r="B525" t="s">
        <v>1001</v>
      </c>
      <c r="C525" t="s">
        <v>24</v>
      </c>
      <c r="D525" t="s">
        <v>9</v>
      </c>
      <c r="H525" t="s">
        <v>48</v>
      </c>
      <c r="O525" t="s">
        <v>1002</v>
      </c>
      <c r="P525" t="s">
        <v>1003</v>
      </c>
      <c r="Q525" s="3" t="s">
        <v>1004</v>
      </c>
      <c r="R525" t="s">
        <v>27</v>
      </c>
      <c r="S525"/>
      <c r="T525"/>
      <c r="U525"/>
      <c r="AB525" s="3"/>
      <c r="AC525" s="3" t="s">
        <v>9</v>
      </c>
      <c r="AD525" s="3"/>
      <c r="AE525" s="3"/>
      <c r="AF525" s="12">
        <f>COUNTIF(Table15[[#This Row],[Catalogue of the Museum of London Antiquities 1854]:[Illustrations of Roman London 1859]],"=y")</f>
        <v>1</v>
      </c>
      <c r="AG525" s="12" t="str">
        <f>CONCATENATE(Table15[[#This Row],[Surname]],", ",Table15[[#This Row],[First name]])</f>
        <v>Lewis, Thomas Taylor</v>
      </c>
    </row>
    <row r="526" spans="1:33" hidden="1" x14ac:dyDescent="0.25">
      <c r="A526" t="s">
        <v>509</v>
      </c>
      <c r="P526" t="s">
        <v>16</v>
      </c>
      <c r="Q526" s="3" t="s">
        <v>16</v>
      </c>
      <c r="R526" t="s">
        <v>27</v>
      </c>
      <c r="S526"/>
      <c r="T526" t="s">
        <v>509</v>
      </c>
      <c r="U526" t="s">
        <v>9</v>
      </c>
      <c r="AB526" s="3"/>
      <c r="AC526" s="3"/>
      <c r="AD526" s="3"/>
      <c r="AE526" s="3"/>
      <c r="AF526" s="12">
        <f>COUNTIF(Table15[[#This Row],[Catalogue of the Museum of London Antiquities 1854]:[Illustrations of Roman London 1859]],"=y")</f>
        <v>1</v>
      </c>
      <c r="AG526" s="12" t="str">
        <f>CONCATENATE(Table15[[#This Row],[Surname]],", ",Table15[[#This Row],[First name]])</f>
        <v xml:space="preserve">Library of the Bank of England, </v>
      </c>
    </row>
    <row r="527" spans="1:33" hidden="1" x14ac:dyDescent="0.25">
      <c r="A527" t="s">
        <v>1005</v>
      </c>
      <c r="B527" t="s">
        <v>11</v>
      </c>
      <c r="C527" t="s">
        <v>317</v>
      </c>
      <c r="O527" t="s">
        <v>1006</v>
      </c>
      <c r="P527" t="s">
        <v>1007</v>
      </c>
      <c r="Q527" s="3" t="s">
        <v>430</v>
      </c>
      <c r="R527" t="s">
        <v>431</v>
      </c>
      <c r="S527"/>
      <c r="T527"/>
      <c r="U527"/>
      <c r="V527" s="3" t="s">
        <v>9</v>
      </c>
      <c r="W527" s="3" t="s">
        <v>9</v>
      </c>
      <c r="X527" s="3" t="s">
        <v>9</v>
      </c>
      <c r="Y527" s="3" t="s">
        <v>9</v>
      </c>
      <c r="Z527" s="3" t="s">
        <v>9</v>
      </c>
      <c r="AA527" s="3" t="s">
        <v>9</v>
      </c>
      <c r="AB527" s="3"/>
      <c r="AC527" s="3" t="s">
        <v>9</v>
      </c>
      <c r="AD527" s="3"/>
      <c r="AE527" s="3"/>
      <c r="AF527" s="12">
        <f>COUNTIF(Table15[[#This Row],[Catalogue of the Museum of London Antiquities 1854]:[Illustrations of Roman London 1859]],"=y")</f>
        <v>7</v>
      </c>
      <c r="AG527" s="12" t="str">
        <f>CONCATENATE(Table15[[#This Row],[Surname]],", ",Table15[[#This Row],[First name]])</f>
        <v>Lindsay, John</v>
      </c>
    </row>
    <row r="528" spans="1:33" hidden="1" x14ac:dyDescent="0.25">
      <c r="A528" t="s">
        <v>2014</v>
      </c>
      <c r="B528" t="s">
        <v>1097</v>
      </c>
      <c r="K528" t="s">
        <v>9</v>
      </c>
      <c r="O528" t="s">
        <v>2015</v>
      </c>
      <c r="P528" t="s">
        <v>2306</v>
      </c>
      <c r="Q528" s="3" t="s">
        <v>2279</v>
      </c>
      <c r="R528" t="s">
        <v>27</v>
      </c>
      <c r="S528"/>
      <c r="T528"/>
      <c r="U528"/>
      <c r="AB528" s="3"/>
      <c r="AC528" s="3"/>
      <c r="AD528" s="3"/>
      <c r="AE528" s="3" t="s">
        <v>9</v>
      </c>
      <c r="AF528" s="12">
        <f>COUNTIF(Table15[[#This Row],[Catalogue of the Museum of London Antiquities 1854]:[Illustrations of Roman London 1859]],"=y")</f>
        <v>1</v>
      </c>
      <c r="AG528" s="12" t="str">
        <f>CONCATENATE(Table15[[#This Row],[Surname]],", ",Table15[[#This Row],[First name]])</f>
        <v>Lister, J</v>
      </c>
    </row>
    <row r="529" spans="1:33" hidden="1" x14ac:dyDescent="0.25">
      <c r="A529" t="s">
        <v>1349</v>
      </c>
      <c r="B529" t="s">
        <v>7</v>
      </c>
      <c r="P529" t="s">
        <v>50</v>
      </c>
      <c r="Q529" s="3" t="s">
        <v>222</v>
      </c>
      <c r="R529" t="s">
        <v>27</v>
      </c>
      <c r="S529"/>
      <c r="T529"/>
      <c r="U529"/>
      <c r="X529" s="3" t="s">
        <v>9</v>
      </c>
      <c r="Y529" s="3" t="s">
        <v>9</v>
      </c>
      <c r="Z529" s="3" t="s">
        <v>9</v>
      </c>
      <c r="AA529" s="3" t="s">
        <v>9</v>
      </c>
      <c r="AB529" s="3"/>
      <c r="AC529" s="3"/>
      <c r="AD529" s="3"/>
      <c r="AE529" s="3" t="s">
        <v>9</v>
      </c>
      <c r="AF529" s="12">
        <f>COUNTIF(Table15[[#This Row],[Catalogue of the Museum of London Antiquities 1854]:[Illustrations of Roman London 1859]],"=y")</f>
        <v>5</v>
      </c>
      <c r="AG529" s="12" t="str">
        <f>CONCATENATE(Table15[[#This Row],[Surname]],", ",Table15[[#This Row],[First name]])</f>
        <v>Litchfield, Edward</v>
      </c>
    </row>
    <row r="530" spans="1:33" hidden="1" x14ac:dyDescent="0.25">
      <c r="A530" t="s">
        <v>510</v>
      </c>
      <c r="P530" t="s">
        <v>219</v>
      </c>
      <c r="Q530" s="3" t="s">
        <v>2271</v>
      </c>
      <c r="R530" t="s">
        <v>27</v>
      </c>
      <c r="S530"/>
      <c r="T530" t="s">
        <v>510</v>
      </c>
      <c r="U530" t="s">
        <v>9</v>
      </c>
      <c r="AB530" s="3"/>
      <c r="AC530" s="3"/>
      <c r="AD530" s="3"/>
      <c r="AE530" s="3"/>
      <c r="AF530" s="12">
        <f>COUNTIF(Table15[[#This Row],[Catalogue of the Museum of London Antiquities 1854]:[Illustrations of Roman London 1859]],"=y")</f>
        <v>1</v>
      </c>
      <c r="AG530" s="12" t="str">
        <f>CONCATENATE(Table15[[#This Row],[Surname]],", ",Table15[[#This Row],[First name]])</f>
        <v xml:space="preserve">Literary and Philosophical Society of York, </v>
      </c>
    </row>
    <row r="531" spans="1:33" hidden="1" x14ac:dyDescent="0.25">
      <c r="A531" t="s">
        <v>1008</v>
      </c>
      <c r="B531" t="s">
        <v>1009</v>
      </c>
      <c r="C531" t="s">
        <v>24</v>
      </c>
      <c r="D531" t="s">
        <v>9</v>
      </c>
      <c r="P531" t="s">
        <v>1010</v>
      </c>
      <c r="Q531" s="3" t="s">
        <v>26</v>
      </c>
      <c r="R531" t="s">
        <v>27</v>
      </c>
      <c r="S531"/>
      <c r="T531"/>
      <c r="U531"/>
      <c r="AB531" s="3"/>
      <c r="AC531" s="3" t="s">
        <v>9</v>
      </c>
      <c r="AD531" s="3"/>
      <c r="AE531" s="3"/>
      <c r="AF531" s="12">
        <f>COUNTIF(Table15[[#This Row],[Catalogue of the Museum of London Antiquities 1854]:[Illustrations of Roman London 1859]],"=y")</f>
        <v>1</v>
      </c>
      <c r="AG531" s="12" t="str">
        <f>CONCATENATE(Table15[[#This Row],[Surname]],", ",Table15[[#This Row],[First name]])</f>
        <v>Lloyd, Maurice Hedd</v>
      </c>
    </row>
    <row r="532" spans="1:33" hidden="1" x14ac:dyDescent="0.25">
      <c r="A532" t="s">
        <v>1008</v>
      </c>
      <c r="B532" t="s">
        <v>1011</v>
      </c>
      <c r="O532" t="s">
        <v>1012</v>
      </c>
      <c r="P532" t="s">
        <v>16</v>
      </c>
      <c r="Q532" s="3" t="s">
        <v>16</v>
      </c>
      <c r="R532" t="s">
        <v>27</v>
      </c>
      <c r="S532"/>
      <c r="T532"/>
      <c r="U532"/>
      <c r="AB532" s="3"/>
      <c r="AC532" s="3" t="s">
        <v>9</v>
      </c>
      <c r="AD532" s="3"/>
      <c r="AE532" s="3"/>
      <c r="AF532" s="12">
        <f>COUNTIF(Table15[[#This Row],[Catalogue of the Museum of London Antiquities 1854]:[Illustrations of Roman London 1859]],"=y")</f>
        <v>1</v>
      </c>
      <c r="AG532" s="12" t="str">
        <f>CONCATENATE(Table15[[#This Row],[Surname]],", ",Table15[[#This Row],[First name]])</f>
        <v>Lloyd, W. Alford</v>
      </c>
    </row>
    <row r="533" spans="1:33" hidden="1" x14ac:dyDescent="0.25">
      <c r="A533" t="s">
        <v>1350</v>
      </c>
      <c r="C533" t="s">
        <v>335</v>
      </c>
      <c r="O533" t="s">
        <v>1444</v>
      </c>
      <c r="P533" t="s">
        <v>92</v>
      </c>
      <c r="Q533" s="3" t="s">
        <v>68</v>
      </c>
      <c r="R533" t="s">
        <v>27</v>
      </c>
      <c r="S533"/>
      <c r="T533"/>
      <c r="U533"/>
      <c r="X533" s="3" t="s">
        <v>9</v>
      </c>
      <c r="Y533" s="3" t="s">
        <v>9</v>
      </c>
      <c r="AA533" s="3" t="s">
        <v>9</v>
      </c>
      <c r="AB533" s="3" t="s">
        <v>9</v>
      </c>
      <c r="AC533" s="3"/>
      <c r="AD533" s="3"/>
      <c r="AE533" s="3" t="s">
        <v>9</v>
      </c>
      <c r="AF533" s="12">
        <f>COUNTIF(Table15[[#This Row],[Catalogue of the Museum of London Antiquities 1854]:[Illustrations of Roman London 1859]],"=y")</f>
        <v>5</v>
      </c>
      <c r="AG533" s="12" t="str">
        <f>CONCATENATE(Table15[[#This Row],[Surname]],", ",Table15[[#This Row],[First name]])</f>
        <v xml:space="preserve">Lock, </v>
      </c>
    </row>
    <row r="534" spans="1:33" hidden="1" x14ac:dyDescent="0.25">
      <c r="A534" t="s">
        <v>1350</v>
      </c>
      <c r="B534" t="s">
        <v>11</v>
      </c>
      <c r="P534" t="s">
        <v>640</v>
      </c>
      <c r="Q534" s="3" t="s">
        <v>310</v>
      </c>
      <c r="R534" t="s">
        <v>27</v>
      </c>
      <c r="S534"/>
      <c r="T534"/>
      <c r="U534"/>
      <c r="Y534" s="3" t="s">
        <v>9</v>
      </c>
      <c r="Z534" s="3" t="s">
        <v>9</v>
      </c>
      <c r="AA534" s="3" t="s">
        <v>9</v>
      </c>
      <c r="AB534" s="3"/>
      <c r="AC534" s="3"/>
      <c r="AD534" s="3"/>
      <c r="AE534" s="3"/>
      <c r="AF534" s="12">
        <f>COUNTIF(Table15[[#This Row],[Catalogue of the Museum of London Antiquities 1854]:[Illustrations of Roman London 1859]],"=y")</f>
        <v>3</v>
      </c>
      <c r="AG534" s="12" t="str">
        <f>CONCATENATE(Table15[[#This Row],[Surname]],", ",Table15[[#This Row],[First name]])</f>
        <v>Lock, John</v>
      </c>
    </row>
    <row r="535" spans="1:33" hidden="1" x14ac:dyDescent="0.25">
      <c r="A535" t="s">
        <v>513</v>
      </c>
      <c r="O535" t="s">
        <v>514</v>
      </c>
      <c r="P535" t="s">
        <v>16</v>
      </c>
      <c r="Q535" s="3" t="s">
        <v>16</v>
      </c>
      <c r="R535" t="s">
        <v>27</v>
      </c>
      <c r="S535"/>
      <c r="T535" t="s">
        <v>513</v>
      </c>
      <c r="U535" t="s">
        <v>9</v>
      </c>
      <c r="X535" s="3" t="s">
        <v>9</v>
      </c>
      <c r="Y535" s="3" t="s">
        <v>9</v>
      </c>
      <c r="Z535" s="3" t="s">
        <v>9</v>
      </c>
      <c r="AA535" s="3" t="s">
        <v>9</v>
      </c>
      <c r="AB535" s="3" t="s">
        <v>9</v>
      </c>
      <c r="AC535" s="3" t="s">
        <v>9</v>
      </c>
      <c r="AD535" s="3"/>
      <c r="AE535" s="3"/>
      <c r="AF535" s="12">
        <f>COUNTIF(Table15[[#This Row],[Catalogue of the Museum of London Antiquities 1854]:[Illustrations of Roman London 1859]],"=y")</f>
        <v>7</v>
      </c>
      <c r="AG535" s="12" t="str">
        <f>CONCATENATE(Table15[[#This Row],[Surname]],", ",Table15[[#This Row],[First name]])</f>
        <v xml:space="preserve">London Institution, </v>
      </c>
    </row>
    <row r="536" spans="1:33" hidden="1" x14ac:dyDescent="0.25">
      <c r="A536" t="s">
        <v>515</v>
      </c>
      <c r="B536" t="s">
        <v>516</v>
      </c>
      <c r="O536" t="s">
        <v>1014</v>
      </c>
      <c r="P536" t="s">
        <v>1015</v>
      </c>
      <c r="Q536" s="3" t="s">
        <v>230</v>
      </c>
      <c r="R536" t="s">
        <v>27</v>
      </c>
      <c r="S536"/>
      <c r="T536"/>
      <c r="U536" t="s">
        <v>9</v>
      </c>
      <c r="AB536" s="3"/>
      <c r="AC536" s="3" t="s">
        <v>9</v>
      </c>
      <c r="AD536" s="3" t="s">
        <v>9</v>
      </c>
      <c r="AE536" s="3"/>
      <c r="AF536" s="12">
        <f>COUNTIF(Table15[[#This Row],[Catalogue of the Museum of London Antiquities 1854]:[Illustrations of Roman London 1859]],"=y")</f>
        <v>3</v>
      </c>
      <c r="AG536" s="12" t="str">
        <f>CONCATENATE(Table15[[#This Row],[Surname]],", ",Table15[[#This Row],[First name]])</f>
        <v>Long, Henry Lawes</v>
      </c>
    </row>
    <row r="537" spans="1:33" hidden="1" x14ac:dyDescent="0.25">
      <c r="A537" t="s">
        <v>515</v>
      </c>
      <c r="B537" t="s">
        <v>72</v>
      </c>
      <c r="O537" t="s">
        <v>517</v>
      </c>
      <c r="P537" t="s">
        <v>16</v>
      </c>
      <c r="Q537" s="3" t="s">
        <v>16</v>
      </c>
      <c r="R537" t="s">
        <v>27</v>
      </c>
      <c r="S537"/>
      <c r="T537"/>
      <c r="U537" t="s">
        <v>9</v>
      </c>
      <c r="X537" s="3" t="s">
        <v>9</v>
      </c>
      <c r="Y537" s="3" t="s">
        <v>9</v>
      </c>
      <c r="AB537" s="3"/>
      <c r="AC537" s="3"/>
      <c r="AD537" s="3"/>
      <c r="AE537" s="3"/>
      <c r="AF537" s="12">
        <f>COUNTIF(Table15[[#This Row],[Catalogue of the Museum of London Antiquities 1854]:[Illustrations of Roman London 1859]],"=y")</f>
        <v>3</v>
      </c>
      <c r="AG537" s="12" t="str">
        <f>CONCATENATE(Table15[[#This Row],[Surname]],", ",Table15[[#This Row],[First name]])</f>
        <v>Long, William</v>
      </c>
    </row>
    <row r="538" spans="1:33" hidden="1" x14ac:dyDescent="0.25">
      <c r="A538" t="s">
        <v>1524</v>
      </c>
      <c r="C538" t="s">
        <v>1310</v>
      </c>
      <c r="D538" t="s">
        <v>9</v>
      </c>
      <c r="O538" t="s">
        <v>1311</v>
      </c>
      <c r="P538" t="s">
        <v>1312</v>
      </c>
      <c r="Q538" s="3" t="s">
        <v>1313</v>
      </c>
      <c r="R538" t="s">
        <v>504</v>
      </c>
      <c r="S538"/>
      <c r="T538"/>
      <c r="U538"/>
      <c r="X538" s="3" t="s">
        <v>9</v>
      </c>
      <c r="Y538" s="3" t="s">
        <v>9</v>
      </c>
      <c r="Z538" s="3" t="s">
        <v>9</v>
      </c>
      <c r="AA538" s="3" t="s">
        <v>9</v>
      </c>
      <c r="AB538" s="3"/>
      <c r="AC538" s="3"/>
      <c r="AD538" s="3"/>
      <c r="AE538" s="3" t="s">
        <v>9</v>
      </c>
      <c r="AF538" s="12">
        <f>COUNTIF(Table15[[#This Row],[Catalogue of the Museum of London Antiquities 1854]:[Illustrations of Roman London 1859]],"=y")</f>
        <v>5</v>
      </c>
      <c r="AG538" s="12" t="str">
        <f>CONCATENATE(Table15[[#This Row],[Surname]],", ",Table15[[#This Row],[First name]])</f>
        <v xml:space="preserve">Lord Bishop St David's, </v>
      </c>
    </row>
    <row r="539" spans="1:33" hidden="1" x14ac:dyDescent="0.25">
      <c r="A539" t="s">
        <v>511</v>
      </c>
      <c r="B539" t="s">
        <v>66</v>
      </c>
      <c r="I539" t="s">
        <v>9</v>
      </c>
      <c r="O539" t="s">
        <v>512</v>
      </c>
      <c r="P539" t="s">
        <v>16</v>
      </c>
      <c r="Q539" s="3" t="s">
        <v>16</v>
      </c>
      <c r="R539" t="s">
        <v>27</v>
      </c>
      <c r="S539"/>
      <c r="T539"/>
      <c r="U539" t="s">
        <v>9</v>
      </c>
      <c r="V539" s="3" t="s">
        <v>9</v>
      </c>
      <c r="W539" s="3" t="s">
        <v>9</v>
      </c>
      <c r="AB539" s="3"/>
      <c r="AC539" s="3" t="s">
        <v>9</v>
      </c>
      <c r="AD539" s="3"/>
      <c r="AE539" s="3"/>
      <c r="AF539" s="12">
        <f>COUNTIF(Table15[[#This Row],[Catalogue of the Museum of London Antiquities 1854]:[Illustrations of Roman London 1859]],"=y")</f>
        <v>4</v>
      </c>
      <c r="AG539" s="12" t="str">
        <f>CONCATENATE(Table15[[#This Row],[Surname]],", ",Table15[[#This Row],[First name]])</f>
        <v>Lott, Thomas</v>
      </c>
    </row>
    <row r="540" spans="1:33" hidden="1" x14ac:dyDescent="0.25">
      <c r="A540" t="s">
        <v>518</v>
      </c>
      <c r="B540" t="s">
        <v>476</v>
      </c>
      <c r="O540" t="s">
        <v>1016</v>
      </c>
      <c r="P540" t="s">
        <v>16</v>
      </c>
      <c r="Q540" s="3" t="s">
        <v>16</v>
      </c>
      <c r="R540" t="s">
        <v>27</v>
      </c>
      <c r="S540"/>
      <c r="T540"/>
      <c r="U540"/>
      <c r="AB540" s="3"/>
      <c r="AC540" s="3" t="s">
        <v>9</v>
      </c>
      <c r="AD540" s="3"/>
      <c r="AE540" s="3"/>
      <c r="AF540" s="12">
        <f>COUNTIF(Table15[[#This Row],[Catalogue of the Museum of London Antiquities 1854]:[Illustrations of Roman London 1859]],"=y")</f>
        <v>1</v>
      </c>
      <c r="AG540" s="12" t="str">
        <f>CONCATENATE(Table15[[#This Row],[Surname]],", ",Table15[[#This Row],[First name]])</f>
        <v>Lowe, Edwin</v>
      </c>
    </row>
    <row r="541" spans="1:33" hidden="1" x14ac:dyDescent="0.25">
      <c r="A541" t="s">
        <v>518</v>
      </c>
      <c r="B541" t="s">
        <v>1351</v>
      </c>
      <c r="O541" t="s">
        <v>519</v>
      </c>
      <c r="P541" t="s">
        <v>520</v>
      </c>
      <c r="Q541" s="3" t="s">
        <v>303</v>
      </c>
      <c r="R541" t="s">
        <v>27</v>
      </c>
      <c r="S541"/>
      <c r="T541"/>
      <c r="U541" t="s">
        <v>9</v>
      </c>
      <c r="X541" s="3" t="s">
        <v>9</v>
      </c>
      <c r="Y541" s="3" t="s">
        <v>9</v>
      </c>
      <c r="Z541" s="3" t="s">
        <v>9</v>
      </c>
      <c r="AA541" s="3" t="s">
        <v>9</v>
      </c>
      <c r="AB541" s="3"/>
      <c r="AC541" s="3"/>
      <c r="AD541" s="3"/>
      <c r="AE541" s="3" t="s">
        <v>9</v>
      </c>
      <c r="AF541" s="12">
        <f>COUNTIF(Table15[[#This Row],[Catalogue of the Museum of London Antiquities 1854]:[Illustrations of Roman London 1859]],"=y")</f>
        <v>6</v>
      </c>
      <c r="AG541" s="12" t="str">
        <f>CONCATENATE(Table15[[#This Row],[Surname]],", ",Table15[[#This Row],[First name]])</f>
        <v>Lowe, R Grove</v>
      </c>
    </row>
    <row r="542" spans="1:33" hidden="1" x14ac:dyDescent="0.25">
      <c r="A542" t="s">
        <v>1283</v>
      </c>
      <c r="B542" t="s">
        <v>1284</v>
      </c>
      <c r="H542" t="s">
        <v>48</v>
      </c>
      <c r="I542" t="s">
        <v>9</v>
      </c>
      <c r="O542" t="s">
        <v>2016</v>
      </c>
      <c r="P542" t="s">
        <v>1575</v>
      </c>
      <c r="Q542" s="3" t="s">
        <v>2275</v>
      </c>
      <c r="R542" t="s">
        <v>27</v>
      </c>
      <c r="S542"/>
      <c r="T542"/>
      <c r="U542"/>
      <c r="W542" s="3" t="s">
        <v>9</v>
      </c>
      <c r="Z542" s="3" t="s">
        <v>9</v>
      </c>
      <c r="AA542" s="3" t="s">
        <v>9</v>
      </c>
      <c r="AB542" s="3"/>
      <c r="AC542" s="3"/>
      <c r="AD542" s="3"/>
      <c r="AE542" s="3" t="s">
        <v>9</v>
      </c>
      <c r="AF542" s="12">
        <f>COUNTIF(Table15[[#This Row],[Catalogue of the Museum of London Antiquities 1854]:[Illustrations of Roman London 1859]],"=y")</f>
        <v>4</v>
      </c>
      <c r="AG542" s="12" t="str">
        <f>CONCATENATE(Table15[[#This Row],[Surname]],", ",Table15[[#This Row],[First name]])</f>
        <v>Lower, Mark Anthony</v>
      </c>
    </row>
    <row r="543" spans="1:33" hidden="1" x14ac:dyDescent="0.25">
      <c r="A543" t="s">
        <v>521</v>
      </c>
      <c r="B543" t="s">
        <v>522</v>
      </c>
      <c r="O543" t="s">
        <v>523</v>
      </c>
      <c r="P543" t="s">
        <v>1017</v>
      </c>
      <c r="Q543" s="3" t="s">
        <v>524</v>
      </c>
      <c r="R543" t="s">
        <v>27</v>
      </c>
      <c r="S543"/>
      <c r="T543"/>
      <c r="U543" t="s">
        <v>9</v>
      </c>
      <c r="V543" s="3" t="s">
        <v>9</v>
      </c>
      <c r="W543" s="3" t="s">
        <v>9</v>
      </c>
      <c r="AB543" s="3"/>
      <c r="AC543" s="3" t="s">
        <v>9</v>
      </c>
      <c r="AD543" s="3"/>
      <c r="AE543" s="3"/>
      <c r="AF543" s="12">
        <f>COUNTIF(Table15[[#This Row],[Catalogue of the Museum of London Antiquities 1854]:[Illustrations of Roman London 1859]],"=y")</f>
        <v>4</v>
      </c>
      <c r="AG543" s="12" t="str">
        <f>CONCATENATE(Table15[[#This Row],[Surname]],", ",Table15[[#This Row],[First name]])</f>
        <v>Lukis, Frederick, C.</v>
      </c>
    </row>
    <row r="544" spans="1:33" hidden="1" x14ac:dyDescent="0.25">
      <c r="A544" t="s">
        <v>521</v>
      </c>
      <c r="B544" t="s">
        <v>1352</v>
      </c>
      <c r="C544" t="s">
        <v>24</v>
      </c>
      <c r="D544" t="s">
        <v>9</v>
      </c>
      <c r="H544" t="s">
        <v>48</v>
      </c>
      <c r="I544" t="s">
        <v>9</v>
      </c>
      <c r="O544" t="s">
        <v>2017</v>
      </c>
      <c r="P544" t="s">
        <v>1592</v>
      </c>
      <c r="Q544" s="3" t="s">
        <v>1088</v>
      </c>
      <c r="R544" t="s">
        <v>27</v>
      </c>
      <c r="S544"/>
      <c r="T544"/>
      <c r="U544"/>
      <c r="AB544" s="3"/>
      <c r="AC544" s="3"/>
      <c r="AD544" s="3"/>
      <c r="AE544" s="3" t="s">
        <v>9</v>
      </c>
      <c r="AF544" s="12">
        <f>COUNTIF(Table15[[#This Row],[Catalogue of the Museum of London Antiquities 1854]:[Illustrations of Roman London 1859]],"=y")</f>
        <v>1</v>
      </c>
      <c r="AG544" s="12" t="str">
        <f>CONCATENATE(Table15[[#This Row],[Surname]],", ",Table15[[#This Row],[First name]])</f>
        <v>Lukis, W C</v>
      </c>
    </row>
    <row r="545" spans="1:33" hidden="1" x14ac:dyDescent="0.25">
      <c r="A545" t="s">
        <v>525</v>
      </c>
      <c r="B545" t="s">
        <v>526</v>
      </c>
      <c r="P545" t="s">
        <v>527</v>
      </c>
      <c r="Q545" s="3" t="s">
        <v>489</v>
      </c>
      <c r="R545" t="s">
        <v>27</v>
      </c>
      <c r="S545"/>
      <c r="T545"/>
      <c r="U545" t="s">
        <v>9</v>
      </c>
      <c r="X545" s="3" t="s">
        <v>9</v>
      </c>
      <c r="Y545" s="3" t="s">
        <v>9</v>
      </c>
      <c r="Z545" s="3" t="s">
        <v>9</v>
      </c>
      <c r="AB545" s="3"/>
      <c r="AC545" s="3" t="s">
        <v>9</v>
      </c>
      <c r="AD545" s="3"/>
      <c r="AE545" s="3" t="s">
        <v>9</v>
      </c>
      <c r="AF545" s="12">
        <f>COUNTIF(Table15[[#This Row],[Catalogue of the Museum of London Antiquities 1854]:[Illustrations of Roman London 1859]],"=y")</f>
        <v>6</v>
      </c>
      <c r="AG545" s="12" t="str">
        <f>CONCATENATE(Table15[[#This Row],[Surname]],", ",Table15[[#This Row],[First name]])</f>
        <v>Lupton, Harry</v>
      </c>
    </row>
    <row r="546" spans="1:33" hidden="1" x14ac:dyDescent="0.25">
      <c r="A546" t="s">
        <v>2018</v>
      </c>
      <c r="B546" t="s">
        <v>2019</v>
      </c>
      <c r="C546" t="s">
        <v>2020</v>
      </c>
      <c r="E546" t="s">
        <v>9</v>
      </c>
      <c r="O546" t="s">
        <v>2021</v>
      </c>
      <c r="Q546" s="3" t="s">
        <v>2022</v>
      </c>
      <c r="R546" t="s">
        <v>211</v>
      </c>
      <c r="S546"/>
      <c r="T546"/>
      <c r="U546"/>
      <c r="AB546" s="3"/>
      <c r="AC546" s="3"/>
      <c r="AD546" s="3"/>
      <c r="AE546" s="3" t="s">
        <v>9</v>
      </c>
      <c r="AF546" s="12">
        <f>COUNTIF(Table15[[#This Row],[Catalogue of the Museum of London Antiquities 1854]:[Illustrations of Roman London 1859]],"=y")</f>
        <v>1</v>
      </c>
      <c r="AG546" s="12" t="str">
        <f>CONCATENATE(Table15[[#This Row],[Surname]],", ",Table15[[#This Row],[First name]])</f>
        <v>Luynes, D Albert</v>
      </c>
    </row>
    <row r="547" spans="1:33" hidden="1" x14ac:dyDescent="0.25">
      <c r="A547" t="s">
        <v>1018</v>
      </c>
      <c r="B547" t="s">
        <v>72</v>
      </c>
      <c r="P547" t="s">
        <v>1019</v>
      </c>
      <c r="Q547" s="3" t="s">
        <v>1020</v>
      </c>
      <c r="R547" t="s">
        <v>27</v>
      </c>
      <c r="S547"/>
      <c r="T547"/>
      <c r="U547"/>
      <c r="AB547" s="3"/>
      <c r="AC547" s="3" t="s">
        <v>9</v>
      </c>
      <c r="AD547" s="3"/>
      <c r="AE547" s="3"/>
      <c r="AF547" s="12">
        <f>COUNTIF(Table15[[#This Row],[Catalogue of the Museum of London Antiquities 1854]:[Illustrations of Roman London 1859]],"=y")</f>
        <v>1</v>
      </c>
      <c r="AG547" s="12" t="str">
        <f>CONCATENATE(Table15[[#This Row],[Surname]],", ",Table15[[#This Row],[First name]])</f>
        <v>Lynch, William</v>
      </c>
    </row>
    <row r="548" spans="1:33" hidden="1" x14ac:dyDescent="0.25">
      <c r="A548" t="s">
        <v>528</v>
      </c>
      <c r="B548" t="s">
        <v>1448</v>
      </c>
      <c r="C548" t="s">
        <v>1674</v>
      </c>
      <c r="K548" t="s">
        <v>9</v>
      </c>
      <c r="P548" t="s">
        <v>485</v>
      </c>
      <c r="Q548" s="3" t="s">
        <v>26</v>
      </c>
      <c r="R548" t="s">
        <v>27</v>
      </c>
      <c r="S548"/>
      <c r="T548"/>
      <c r="U548" t="s">
        <v>9</v>
      </c>
      <c r="Y548" s="3" t="s">
        <v>9</v>
      </c>
      <c r="Z548" s="3" t="s">
        <v>9</v>
      </c>
      <c r="AA548" s="3" t="s">
        <v>9</v>
      </c>
      <c r="AB548" s="3" t="s">
        <v>9</v>
      </c>
      <c r="AC548" s="3" t="s">
        <v>1027</v>
      </c>
      <c r="AD548" s="3" t="s">
        <v>9</v>
      </c>
      <c r="AE548" s="3" t="s">
        <v>9</v>
      </c>
      <c r="AF548" s="12">
        <f>COUNTIF(Table15[[#This Row],[Catalogue of the Museum of London Antiquities 1854]:[Illustrations of Roman London 1859]],"=y")</f>
        <v>8</v>
      </c>
      <c r="AG548" s="12" t="str">
        <f>CONCATENATE(Table15[[#This Row],[Surname]],", ",Table15[[#This Row],[First name]])</f>
        <v>Mackeson, H B</v>
      </c>
    </row>
    <row r="549" spans="1:33" hidden="1" x14ac:dyDescent="0.25">
      <c r="A549" t="s">
        <v>529</v>
      </c>
      <c r="B549" t="s">
        <v>1449</v>
      </c>
      <c r="I549" t="s">
        <v>9</v>
      </c>
      <c r="K549" t="s">
        <v>9</v>
      </c>
      <c r="O549" t="s">
        <v>530</v>
      </c>
      <c r="P549" t="s">
        <v>531</v>
      </c>
      <c r="Q549" s="3" t="s">
        <v>26</v>
      </c>
      <c r="R549" t="s">
        <v>27</v>
      </c>
      <c r="S549"/>
      <c r="T549"/>
      <c r="U549" t="s">
        <v>9</v>
      </c>
      <c r="X549" s="3" t="s">
        <v>9</v>
      </c>
      <c r="Y549" s="3" t="s">
        <v>9</v>
      </c>
      <c r="Z549" s="3" t="s">
        <v>9</v>
      </c>
      <c r="AB549" s="3"/>
      <c r="AC549" s="3" t="s">
        <v>9</v>
      </c>
      <c r="AD549" s="3" t="s">
        <v>9</v>
      </c>
      <c r="AE549" s="3"/>
      <c r="AF549" s="12">
        <f>COUNTIF(Table15[[#This Row],[Catalogue of the Museum of London Antiquities 1854]:[Illustrations of Roman London 1859]],"=y")</f>
        <v>6</v>
      </c>
      <c r="AG549" s="12" t="str">
        <f>CONCATENATE(Table15[[#This Row],[Surname]],", ",Table15[[#This Row],[First name]])</f>
        <v>Mackie, Samuel J</v>
      </c>
    </row>
    <row r="550" spans="1:33" hidden="1" x14ac:dyDescent="0.25">
      <c r="A550" t="s">
        <v>1029</v>
      </c>
      <c r="B550" t="s">
        <v>860</v>
      </c>
      <c r="O550" t="s">
        <v>1030</v>
      </c>
      <c r="P550" t="s">
        <v>16</v>
      </c>
      <c r="Q550" s="3" t="s">
        <v>16</v>
      </c>
      <c r="R550" t="s">
        <v>27</v>
      </c>
      <c r="S550"/>
      <c r="T550"/>
      <c r="U550"/>
      <c r="AB550" s="3"/>
      <c r="AC550" s="3" t="s">
        <v>9</v>
      </c>
      <c r="AD550" s="3"/>
      <c r="AE550" s="3"/>
      <c r="AF550" s="12">
        <f>COUNTIF(Table15[[#This Row],[Catalogue of the Museum of London Antiquities 1854]:[Illustrations of Roman London 1859]],"=y")</f>
        <v>1</v>
      </c>
      <c r="AG550" s="12" t="str">
        <f>CONCATENATE(Table15[[#This Row],[Surname]],", ",Table15[[#This Row],[First name]])</f>
        <v>Mackrell, William Thomas</v>
      </c>
    </row>
    <row r="551" spans="1:33" hidden="1" x14ac:dyDescent="0.25">
      <c r="A551" t="s">
        <v>1028</v>
      </c>
      <c r="B551" t="s">
        <v>1352</v>
      </c>
      <c r="P551" t="s">
        <v>753</v>
      </c>
      <c r="Q551" s="3" t="s">
        <v>128</v>
      </c>
      <c r="R551" t="s">
        <v>27</v>
      </c>
      <c r="S551"/>
      <c r="T551"/>
      <c r="U551"/>
      <c r="W551" s="3" t="s">
        <v>9</v>
      </c>
      <c r="X551" s="3" t="s">
        <v>9</v>
      </c>
      <c r="AB551" s="3"/>
      <c r="AC551" s="3" t="s">
        <v>9</v>
      </c>
      <c r="AD551" s="3"/>
      <c r="AE551" s="3"/>
      <c r="AF551" s="12">
        <f>COUNTIF(Table15[[#This Row],[Catalogue of the Museum of London Antiquities 1854]:[Illustrations of Roman London 1859]],"=y")</f>
        <v>3</v>
      </c>
      <c r="AG551" s="12" t="str">
        <f>CONCATENATE(Table15[[#This Row],[Surname]],", ",Table15[[#This Row],[First name]])</f>
        <v>Maclean, W C</v>
      </c>
    </row>
    <row r="552" spans="1:33" hidden="1" x14ac:dyDescent="0.25">
      <c r="A552" t="s">
        <v>2024</v>
      </c>
      <c r="B552" t="s">
        <v>2023</v>
      </c>
      <c r="O552" t="s">
        <v>1032</v>
      </c>
      <c r="P552" t="s">
        <v>46</v>
      </c>
      <c r="Q552" s="3" t="s">
        <v>468</v>
      </c>
      <c r="R552" t="s">
        <v>27</v>
      </c>
      <c r="S552"/>
      <c r="T552"/>
      <c r="U552"/>
      <c r="AB552" s="3"/>
      <c r="AC552" s="3"/>
      <c r="AD552" s="3"/>
      <c r="AE552" s="3" t="s">
        <v>9</v>
      </c>
      <c r="AF552" s="12">
        <f>COUNTIF(Table15[[#This Row],[Catalogue of the Museum of London Antiquities 1854]:[Illustrations of Roman London 1859]],"=y")</f>
        <v>1</v>
      </c>
      <c r="AG552" s="12" t="str">
        <f>CONCATENATE(Table15[[#This Row],[Surname]],", ",Table15[[#This Row],[First name]])</f>
        <v>Macnaughton, Stewart</v>
      </c>
    </row>
    <row r="553" spans="1:33" hidden="1" x14ac:dyDescent="0.25">
      <c r="A553" t="s">
        <v>1031</v>
      </c>
      <c r="B553" t="s">
        <v>2023</v>
      </c>
      <c r="C553" t="s">
        <v>335</v>
      </c>
      <c r="O553" t="s">
        <v>1032</v>
      </c>
      <c r="P553" t="s">
        <v>46</v>
      </c>
      <c r="Q553" s="3" t="s">
        <v>468</v>
      </c>
      <c r="R553" t="s">
        <v>27</v>
      </c>
      <c r="S553"/>
      <c r="T553"/>
      <c r="U553"/>
      <c r="AB553" s="3"/>
      <c r="AC553" s="3" t="s">
        <v>9</v>
      </c>
      <c r="AD553" s="3"/>
      <c r="AE553" s="3"/>
      <c r="AF553" s="12">
        <f>COUNTIF(Table15[[#This Row],[Catalogue of the Museum of London Antiquities 1854]:[Illustrations of Roman London 1859]],"=y")</f>
        <v>1</v>
      </c>
      <c r="AG553" s="12" t="str">
        <f>CONCATENATE(Table15[[#This Row],[Surname]],", ",Table15[[#This Row],[First name]])</f>
        <v>Macnaughten, Stewart</v>
      </c>
    </row>
    <row r="554" spans="1:33" hidden="1" x14ac:dyDescent="0.25">
      <c r="A554" t="s">
        <v>1037</v>
      </c>
      <c r="C554" t="s">
        <v>2244</v>
      </c>
      <c r="H554" t="s">
        <v>585</v>
      </c>
      <c r="J554" t="s">
        <v>9</v>
      </c>
      <c r="O554" t="s">
        <v>1038</v>
      </c>
      <c r="P554" t="s">
        <v>1198</v>
      </c>
      <c r="Q554" s="3" t="s">
        <v>26</v>
      </c>
      <c r="R554" t="s">
        <v>27</v>
      </c>
      <c r="S554"/>
      <c r="T554"/>
      <c r="U554"/>
      <c r="AB554" s="3"/>
      <c r="AC554" s="3" t="s">
        <v>9</v>
      </c>
      <c r="AD554" s="3"/>
      <c r="AE554" s="3"/>
      <c r="AF554" s="12">
        <f>COUNTIF(Table15[[#This Row],[Catalogue of the Museum of London Antiquities 1854]:[Illustrations of Roman London 1859]],"=y")</f>
        <v>1</v>
      </c>
      <c r="AG554" s="12" t="str">
        <f>CONCATENATE(Table15[[#This Row],[Surname]],", ",Table15[[#This Row],[First name]])</f>
        <v xml:space="preserve">Mahon, </v>
      </c>
    </row>
    <row r="555" spans="1:33" hidden="1" x14ac:dyDescent="0.25">
      <c r="A555" t="s">
        <v>2025</v>
      </c>
      <c r="P555" t="s">
        <v>1260</v>
      </c>
      <c r="Q555" s="3" t="s">
        <v>2277</v>
      </c>
      <c r="R555" t="s">
        <v>27</v>
      </c>
      <c r="S555"/>
      <c r="T555" t="s">
        <v>2026</v>
      </c>
      <c r="U555"/>
      <c r="AB555" s="3"/>
      <c r="AC555" s="3"/>
      <c r="AD555" s="3"/>
      <c r="AE555" s="3" t="s">
        <v>9</v>
      </c>
      <c r="AF555" s="12">
        <f>COUNTIF(Table15[[#This Row],[Catalogue of the Museum of London Antiquities 1854]:[Illustrations of Roman London 1859]],"=y")</f>
        <v>1</v>
      </c>
      <c r="AG555" s="12" t="str">
        <f>CONCATENATE(Table15[[#This Row],[Surname]],", ",Table15[[#This Row],[First name]])</f>
        <v xml:space="preserve">Manchester, Corporation of, </v>
      </c>
    </row>
    <row r="556" spans="1:33" hidden="1" x14ac:dyDescent="0.25">
      <c r="A556" t="s">
        <v>532</v>
      </c>
      <c r="B556" t="s">
        <v>1737</v>
      </c>
      <c r="C556" t="s">
        <v>24</v>
      </c>
      <c r="D556" t="s">
        <v>9</v>
      </c>
      <c r="O556" t="s">
        <v>533</v>
      </c>
      <c r="P556" t="s">
        <v>92</v>
      </c>
      <c r="Q556" s="3" t="s">
        <v>68</v>
      </c>
      <c r="R556" t="s">
        <v>27</v>
      </c>
      <c r="S556"/>
      <c r="T556"/>
      <c r="U556" t="s">
        <v>9</v>
      </c>
      <c r="AB556" s="3"/>
      <c r="AC556" s="3"/>
      <c r="AD556" s="3" t="s">
        <v>9</v>
      </c>
      <c r="AE556" s="3"/>
      <c r="AF556" s="12">
        <f>COUNTIF(Table15[[#This Row],[Catalogue of the Museum of London Antiquities 1854]:[Illustrations of Roman London 1859]],"=y")</f>
        <v>2</v>
      </c>
      <c r="AG556" s="12" t="str">
        <f>CONCATENATE(Table15[[#This Row],[Surname]],", ",Table15[[#This Row],[First name]])</f>
        <v>Manning, C R</v>
      </c>
    </row>
    <row r="557" spans="1:33" hidden="1" x14ac:dyDescent="0.25">
      <c r="A557" t="s">
        <v>532</v>
      </c>
      <c r="B557" t="s">
        <v>1769</v>
      </c>
      <c r="Q557" s="3"/>
      <c r="R557"/>
      <c r="S557"/>
      <c r="T557"/>
      <c r="U557"/>
      <c r="AB557" s="3"/>
      <c r="AC557" s="3"/>
      <c r="AD557" s="3" t="s">
        <v>9</v>
      </c>
      <c r="AE557" s="3"/>
      <c r="AF557" s="12">
        <f>COUNTIF(Table15[[#This Row],[Catalogue of the Museum of London Antiquities 1854]:[Illustrations of Roman London 1859]],"=y")</f>
        <v>1</v>
      </c>
      <c r="AG557" s="12" t="str">
        <f>CONCATENATE(Table15[[#This Row],[Surname]],", ",Table15[[#This Row],[First name]])</f>
        <v>Manning, F</v>
      </c>
    </row>
    <row r="558" spans="1:33" hidden="1" x14ac:dyDescent="0.25">
      <c r="A558" t="s">
        <v>1033</v>
      </c>
      <c r="B558" t="s">
        <v>1034</v>
      </c>
      <c r="C558" t="s">
        <v>1035</v>
      </c>
      <c r="H558" t="s">
        <v>154</v>
      </c>
      <c r="I558" t="s">
        <v>9</v>
      </c>
      <c r="M558" t="s">
        <v>2225</v>
      </c>
      <c r="O558" t="s">
        <v>1036</v>
      </c>
      <c r="P558" t="s">
        <v>16</v>
      </c>
      <c r="Q558" s="3" t="s">
        <v>16</v>
      </c>
      <c r="R558" t="s">
        <v>27</v>
      </c>
      <c r="S558"/>
      <c r="T558"/>
      <c r="U558"/>
      <c r="AB558" s="3"/>
      <c r="AC558" s="3" t="s">
        <v>9</v>
      </c>
      <c r="AD558" s="3"/>
      <c r="AE558" s="3"/>
      <c r="AF558" s="12">
        <f>COUNTIF(Table15[[#This Row],[Catalogue of the Museum of London Antiquities 1854]:[Illustrations of Roman London 1859]],"=y")</f>
        <v>1</v>
      </c>
      <c r="AG558" s="12" t="str">
        <f>CONCATENATE(Table15[[#This Row],[Surname]],", ",Table15[[#This Row],[First name]])</f>
        <v>Mantell, Gideon</v>
      </c>
    </row>
    <row r="559" spans="1:33" hidden="1" x14ac:dyDescent="0.25">
      <c r="A559" t="s">
        <v>534</v>
      </c>
      <c r="B559" t="s">
        <v>535</v>
      </c>
      <c r="H559" t="s">
        <v>585</v>
      </c>
      <c r="I559" t="s">
        <v>9</v>
      </c>
      <c r="J559" t="s">
        <v>9</v>
      </c>
      <c r="P559" t="s">
        <v>536</v>
      </c>
      <c r="Q559" s="3" t="s">
        <v>537</v>
      </c>
      <c r="R559" t="s">
        <v>27</v>
      </c>
      <c r="S559"/>
      <c r="T559"/>
      <c r="U559" t="s">
        <v>9</v>
      </c>
      <c r="AB559" s="3"/>
      <c r="AC559" s="3" t="s">
        <v>9</v>
      </c>
      <c r="AD559" s="3"/>
      <c r="AE559" s="3"/>
      <c r="AF559" s="12">
        <f>COUNTIF(Table15[[#This Row],[Catalogue of the Museum of London Antiquities 1854]:[Illustrations of Roman London 1859]],"=y")</f>
        <v>2</v>
      </c>
      <c r="AG559" s="12" t="str">
        <f>CONCATENATE(Table15[[#This Row],[Surname]],", ",Table15[[#This Row],[First name]])</f>
        <v>Markland, James Heywood</v>
      </c>
    </row>
    <row r="560" spans="1:33" hidden="1" x14ac:dyDescent="0.25">
      <c r="A560" t="s">
        <v>1039</v>
      </c>
      <c r="B560" t="s">
        <v>1040</v>
      </c>
      <c r="C560" t="s">
        <v>1041</v>
      </c>
      <c r="I560" t="s">
        <v>9</v>
      </c>
      <c r="O560" t="s">
        <v>1042</v>
      </c>
      <c r="P560" t="s">
        <v>199</v>
      </c>
      <c r="Q560" s="3" t="s">
        <v>26</v>
      </c>
      <c r="R560" t="s">
        <v>27</v>
      </c>
      <c r="S560"/>
      <c r="T560"/>
      <c r="U560"/>
      <c r="AB560" s="3"/>
      <c r="AC560" s="3" t="s">
        <v>9</v>
      </c>
      <c r="AD560" s="3"/>
      <c r="AE560" s="3" t="s">
        <v>9</v>
      </c>
      <c r="AF560" s="12">
        <f>COUNTIF(Table15[[#This Row],[Catalogue of the Museum of London Antiquities 1854]:[Illustrations of Roman London 1859]],"=y")</f>
        <v>2</v>
      </c>
      <c r="AG560" s="12" t="str">
        <f>CONCATENATE(Table15[[#This Row],[Surname]],", ",Table15[[#This Row],[First name]])</f>
        <v>Martin, Charles Wykeham</v>
      </c>
    </row>
    <row r="561" spans="1:33" hidden="1" x14ac:dyDescent="0.25">
      <c r="A561" t="s">
        <v>1510</v>
      </c>
      <c r="B561" t="s">
        <v>1511</v>
      </c>
      <c r="P561" t="s">
        <v>177</v>
      </c>
      <c r="Q561" s="3" t="s">
        <v>1512</v>
      </c>
      <c r="R561" t="s">
        <v>27</v>
      </c>
      <c r="S561"/>
      <c r="T561"/>
      <c r="U561"/>
      <c r="Z561" s="3" t="s">
        <v>9</v>
      </c>
      <c r="AA561" s="3" t="s">
        <v>9</v>
      </c>
      <c r="AB561" s="3"/>
      <c r="AC561" s="3"/>
      <c r="AD561" s="3"/>
      <c r="AE561" s="3"/>
      <c r="AF561" s="12">
        <f>COUNTIF(Table15[[#This Row],[Catalogue of the Museum of London Antiquities 1854]:[Illustrations of Roman London 1859]],"=y")</f>
        <v>2</v>
      </c>
      <c r="AG561" s="12" t="str">
        <f>CONCATENATE(Table15[[#This Row],[Surname]],", ",Table15[[#This Row],[First name]])</f>
        <v>Massalin, M Métayer</v>
      </c>
    </row>
    <row r="562" spans="1:33" hidden="1" x14ac:dyDescent="0.25">
      <c r="A562" t="s">
        <v>1043</v>
      </c>
      <c r="B562" t="s">
        <v>1353</v>
      </c>
      <c r="C562" t="s">
        <v>24</v>
      </c>
      <c r="D562" t="s">
        <v>9</v>
      </c>
      <c r="O562" t="s">
        <v>1044</v>
      </c>
      <c r="P562" t="s">
        <v>160</v>
      </c>
      <c r="Q562" s="3" t="s">
        <v>161</v>
      </c>
      <c r="R562" t="s">
        <v>27</v>
      </c>
      <c r="S562"/>
      <c r="T562"/>
      <c r="U562"/>
      <c r="W562" s="3" t="s">
        <v>9</v>
      </c>
      <c r="X562" s="3" t="s">
        <v>9</v>
      </c>
      <c r="Y562" s="3" t="s">
        <v>9</v>
      </c>
      <c r="AB562" s="3"/>
      <c r="AC562" s="3" t="s">
        <v>9</v>
      </c>
      <c r="AD562" s="3"/>
      <c r="AE562" s="3"/>
      <c r="AF562" s="12">
        <f>COUNTIF(Table15[[#This Row],[Catalogue of the Museum of London Antiquities 1854]:[Illustrations of Roman London 1859]],"=y")</f>
        <v>4</v>
      </c>
      <c r="AG562" s="12" t="str">
        <f>CONCATENATE(Table15[[#This Row],[Surname]],", ",Table15[[#This Row],[First name]])</f>
        <v xml:space="preserve">Massie, W H </v>
      </c>
    </row>
    <row r="563" spans="1:33" hidden="1" x14ac:dyDescent="0.25">
      <c r="A563" t="s">
        <v>538</v>
      </c>
      <c r="B563" t="s">
        <v>11</v>
      </c>
      <c r="O563" t="s">
        <v>2027</v>
      </c>
      <c r="P563" t="s">
        <v>149</v>
      </c>
      <c r="Q563" s="3" t="s">
        <v>1020</v>
      </c>
      <c r="R563" t="s">
        <v>27</v>
      </c>
      <c r="S563"/>
      <c r="T563"/>
      <c r="U563" t="s">
        <v>9</v>
      </c>
      <c r="X563" s="3" t="s">
        <v>9</v>
      </c>
      <c r="Y563" s="3" t="s">
        <v>9</v>
      </c>
      <c r="AB563" s="3"/>
      <c r="AC563" s="3"/>
      <c r="AD563" s="3"/>
      <c r="AE563" s="3" t="s">
        <v>9</v>
      </c>
      <c r="AF563" s="12">
        <f>COUNTIF(Table15[[#This Row],[Catalogue of the Museum of London Antiquities 1854]:[Illustrations of Roman London 1859]],"=y")</f>
        <v>4</v>
      </c>
      <c r="AG563" s="12" t="str">
        <f>CONCATENATE(Table15[[#This Row],[Surname]],", ",Table15[[#This Row],[First name]])</f>
        <v>Mather, John</v>
      </c>
    </row>
    <row r="564" spans="1:33" hidden="1" x14ac:dyDescent="0.25">
      <c r="A564" t="s">
        <v>2028</v>
      </c>
      <c r="B564" t="s">
        <v>11</v>
      </c>
      <c r="O564" t="s">
        <v>2029</v>
      </c>
      <c r="P564" t="s">
        <v>16</v>
      </c>
      <c r="Q564" s="3" t="s">
        <v>16</v>
      </c>
      <c r="R564" t="s">
        <v>27</v>
      </c>
      <c r="S564"/>
      <c r="T564"/>
      <c r="U564"/>
      <c r="AB564" s="3"/>
      <c r="AC564" s="3"/>
      <c r="AD564" s="3"/>
      <c r="AE564" s="3" t="s">
        <v>9</v>
      </c>
      <c r="AF564" s="12">
        <f>COUNTIF(Table15[[#This Row],[Catalogue of the Museum of London Antiquities 1854]:[Illustrations of Roman London 1859]],"=y")</f>
        <v>1</v>
      </c>
      <c r="AG564" s="12" t="str">
        <f>CONCATENATE(Table15[[#This Row],[Surname]],", ",Table15[[#This Row],[First name]])</f>
        <v>May, John</v>
      </c>
    </row>
    <row r="565" spans="1:33" hidden="1" x14ac:dyDescent="0.25">
      <c r="A565" t="s">
        <v>539</v>
      </c>
      <c r="C565" t="s">
        <v>369</v>
      </c>
      <c r="O565" t="s">
        <v>2033</v>
      </c>
      <c r="Q565" s="3" t="s">
        <v>259</v>
      </c>
      <c r="R565" t="s">
        <v>27</v>
      </c>
      <c r="S565"/>
      <c r="T565"/>
      <c r="U565"/>
      <c r="AB565" s="3"/>
      <c r="AC565" s="3"/>
      <c r="AD565" s="3"/>
      <c r="AE565" s="3" t="s">
        <v>9</v>
      </c>
      <c r="AF565" s="12">
        <f>COUNTIF(Table15[[#This Row],[Catalogue of the Museum of London Antiquities 1854]:[Illustrations of Roman London 1859]],"=y")</f>
        <v>1</v>
      </c>
      <c r="AG565" s="12" t="str">
        <f>CONCATENATE(Table15[[#This Row],[Surname]],", ",Table15[[#This Row],[First name]])</f>
        <v xml:space="preserve">Mayer, </v>
      </c>
    </row>
    <row r="566" spans="1:33" hidden="1" x14ac:dyDescent="0.25">
      <c r="A566" t="s">
        <v>539</v>
      </c>
      <c r="B566" t="s">
        <v>371</v>
      </c>
      <c r="P566" t="s">
        <v>339</v>
      </c>
      <c r="Q566" s="3" t="s">
        <v>1021</v>
      </c>
      <c r="R566" t="s">
        <v>211</v>
      </c>
      <c r="S566"/>
      <c r="T566"/>
      <c r="U566" t="s">
        <v>9</v>
      </c>
      <c r="AB566" s="3"/>
      <c r="AC566" s="3"/>
      <c r="AD566" s="3"/>
      <c r="AE566" s="3"/>
      <c r="AF566" s="12">
        <f>COUNTIF(Table15[[#This Row],[Catalogue of the Museum of London Antiquities 1854]:[Illustrations of Roman London 1859]],"=y")</f>
        <v>1</v>
      </c>
      <c r="AG566" s="12" t="str">
        <f>CONCATENATE(Table15[[#This Row],[Surname]],", ",Table15[[#This Row],[First name]])</f>
        <v>Mayer, Daniel</v>
      </c>
    </row>
    <row r="567" spans="1:33" hidden="1" x14ac:dyDescent="0.25">
      <c r="A567" t="s">
        <v>539</v>
      </c>
      <c r="B567" t="s">
        <v>11</v>
      </c>
      <c r="O567" t="s">
        <v>2030</v>
      </c>
      <c r="P567" t="s">
        <v>2031</v>
      </c>
      <c r="Q567" s="3" t="s">
        <v>2032</v>
      </c>
      <c r="R567" t="s">
        <v>1875</v>
      </c>
      <c r="S567"/>
      <c r="T567"/>
      <c r="U567"/>
      <c r="AB567" s="3"/>
      <c r="AC567" s="3"/>
      <c r="AD567" s="3"/>
      <c r="AE567" s="3" t="s">
        <v>9</v>
      </c>
      <c r="AF567" s="12">
        <f>COUNTIF(Table15[[#This Row],[Catalogue of the Museum of London Antiquities 1854]:[Illustrations of Roman London 1859]],"=y")</f>
        <v>1</v>
      </c>
      <c r="AG567" s="12" t="str">
        <f>CONCATENATE(Table15[[#This Row],[Surname]],", ",Table15[[#This Row],[First name]])</f>
        <v>Mayer, John</v>
      </c>
    </row>
    <row r="568" spans="1:33" hidden="1" x14ac:dyDescent="0.25">
      <c r="A568" t="s">
        <v>539</v>
      </c>
      <c r="B568" t="s">
        <v>540</v>
      </c>
      <c r="O568" t="s">
        <v>541</v>
      </c>
      <c r="P568" t="s">
        <v>542</v>
      </c>
      <c r="Q568" s="3" t="s">
        <v>259</v>
      </c>
      <c r="R568" t="s">
        <v>27</v>
      </c>
      <c r="S568"/>
      <c r="T568"/>
      <c r="U568" t="s">
        <v>9</v>
      </c>
      <c r="AB568" s="3"/>
      <c r="AC568" s="3"/>
      <c r="AD568" s="3"/>
      <c r="AE568" s="3" t="s">
        <v>9</v>
      </c>
      <c r="AF568" s="12">
        <f>COUNTIF(Table15[[#This Row],[Catalogue of the Museum of London Antiquities 1854]:[Illustrations of Roman London 1859]],"=y")</f>
        <v>2</v>
      </c>
      <c r="AG568" s="12" t="str">
        <f>CONCATENATE(Table15[[#This Row],[Surname]],", ",Table15[[#This Row],[First name]])</f>
        <v>Mayer, Jos</v>
      </c>
    </row>
    <row r="569" spans="1:33" hidden="1" x14ac:dyDescent="0.25">
      <c r="A569" t="s">
        <v>539</v>
      </c>
      <c r="B569" t="s">
        <v>547</v>
      </c>
      <c r="P569" t="s">
        <v>1828</v>
      </c>
      <c r="Q569" s="3" t="s">
        <v>259</v>
      </c>
      <c r="R569" t="s">
        <v>27</v>
      </c>
      <c r="S569"/>
      <c r="T569"/>
      <c r="U569"/>
      <c r="AB569" s="3"/>
      <c r="AC569" s="3"/>
      <c r="AD569" s="3"/>
      <c r="AE569" s="3" t="s">
        <v>9</v>
      </c>
      <c r="AF569" s="12">
        <f>COUNTIF(Table15[[#This Row],[Catalogue of the Museum of London Antiquities 1854]:[Illustrations of Roman London 1859]],"=y")</f>
        <v>1</v>
      </c>
      <c r="AG569" s="12" t="str">
        <f>CONCATENATE(Table15[[#This Row],[Surname]],", ",Table15[[#This Row],[First name]])</f>
        <v>Mayer, Samuel</v>
      </c>
    </row>
    <row r="570" spans="1:33" hidden="1" x14ac:dyDescent="0.25">
      <c r="A570" t="s">
        <v>539</v>
      </c>
      <c r="B570" t="s">
        <v>66</v>
      </c>
      <c r="O570" t="s">
        <v>543</v>
      </c>
      <c r="P570" t="s">
        <v>542</v>
      </c>
      <c r="Q570" s="3" t="s">
        <v>259</v>
      </c>
      <c r="R570" t="s">
        <v>27</v>
      </c>
      <c r="S570"/>
      <c r="T570"/>
      <c r="U570" t="s">
        <v>9</v>
      </c>
      <c r="AB570" s="3"/>
      <c r="AC570" s="3"/>
      <c r="AD570" s="3"/>
      <c r="AE570" s="3"/>
      <c r="AF570" s="12">
        <f>COUNTIF(Table15[[#This Row],[Catalogue of the Museum of London Antiquities 1854]:[Illustrations of Roman London 1859]],"=y")</f>
        <v>1</v>
      </c>
      <c r="AG570" s="12" t="str">
        <f>CONCATENATE(Table15[[#This Row],[Surname]],", ",Table15[[#This Row],[First name]])</f>
        <v>Mayer, Thomas</v>
      </c>
    </row>
    <row r="571" spans="1:33" hidden="1" x14ac:dyDescent="0.25">
      <c r="A571" t="s">
        <v>539</v>
      </c>
      <c r="B571" t="s">
        <v>40</v>
      </c>
      <c r="I571" t="s">
        <v>9</v>
      </c>
      <c r="J571" t="s">
        <v>9</v>
      </c>
      <c r="L571" t="s">
        <v>9</v>
      </c>
      <c r="M571" t="s">
        <v>2191</v>
      </c>
      <c r="N571" t="s">
        <v>9</v>
      </c>
      <c r="O571" t="s">
        <v>1675</v>
      </c>
      <c r="P571" s="3" t="s">
        <v>149</v>
      </c>
      <c r="Q571" s="3" t="s">
        <v>1020</v>
      </c>
      <c r="R571" t="s">
        <v>27</v>
      </c>
      <c r="S571"/>
      <c r="T571"/>
      <c r="U571" t="s">
        <v>9</v>
      </c>
      <c r="W571" s="3" t="s">
        <v>9</v>
      </c>
      <c r="X571" s="3" t="s">
        <v>9</v>
      </c>
      <c r="Y571" s="3" t="s">
        <v>9</v>
      </c>
      <c r="Z571" s="3" t="s">
        <v>9</v>
      </c>
      <c r="AA571" s="3" t="s">
        <v>9</v>
      </c>
      <c r="AB571" s="3" t="s">
        <v>9</v>
      </c>
      <c r="AC571" s="3" t="s">
        <v>9</v>
      </c>
      <c r="AD571" s="3" t="s">
        <v>9</v>
      </c>
      <c r="AE571" s="3" t="s">
        <v>9</v>
      </c>
      <c r="AF571" s="12">
        <f>COUNTIF(Table15[[#This Row],[Catalogue of the Museum of London Antiquities 1854]:[Illustrations of Roman London 1859]],"=y")</f>
        <v>10</v>
      </c>
      <c r="AG571" s="12" t="str">
        <f>CONCATENATE(Table15[[#This Row],[Surname]],", ",Table15[[#This Row],[First name]])</f>
        <v>Mayer, Joseph</v>
      </c>
    </row>
    <row r="572" spans="1:33" hidden="1" x14ac:dyDescent="0.25">
      <c r="A572" t="s">
        <v>1445</v>
      </c>
      <c r="B572" t="s">
        <v>1446</v>
      </c>
      <c r="O572" t="s">
        <v>1447</v>
      </c>
      <c r="P572" t="s">
        <v>33</v>
      </c>
      <c r="Q572" s="3" t="s">
        <v>934</v>
      </c>
      <c r="R572" t="s">
        <v>34</v>
      </c>
      <c r="S572"/>
      <c r="T572"/>
      <c r="U572"/>
      <c r="Y572" s="3" t="s">
        <v>9</v>
      </c>
      <c r="Z572" s="3" t="s">
        <v>9</v>
      </c>
      <c r="AA572" s="3" t="s">
        <v>9</v>
      </c>
      <c r="AB572" s="3" t="s">
        <v>9</v>
      </c>
      <c r="AC572" s="3"/>
      <c r="AD572" s="3"/>
      <c r="AE572" s="3" t="s">
        <v>9</v>
      </c>
      <c r="AF572" s="12">
        <f>COUNTIF(Table15[[#This Row],[Catalogue of the Museum of London Antiquities 1854]:[Illustrations of Roman London 1859]],"=y")</f>
        <v>5</v>
      </c>
      <c r="AG572" s="12" t="str">
        <f>CONCATENATE(Table15[[#This Row],[Surname]],", ",Table15[[#This Row],[First name]])</f>
        <v>McKenzie, John Whiteford</v>
      </c>
    </row>
    <row r="573" spans="1:33" hidden="1" x14ac:dyDescent="0.25">
      <c r="A573" t="s">
        <v>1045</v>
      </c>
      <c r="B573" t="s">
        <v>1046</v>
      </c>
      <c r="H573" s="3" t="s">
        <v>2207</v>
      </c>
      <c r="M573" t="s">
        <v>2206</v>
      </c>
      <c r="P573" t="s">
        <v>964</v>
      </c>
      <c r="Q573" s="3" t="s">
        <v>26</v>
      </c>
      <c r="R573" t="s">
        <v>27</v>
      </c>
      <c r="S573"/>
      <c r="T573"/>
      <c r="U573"/>
      <c r="AB573" s="3"/>
      <c r="AC573" s="3" t="s">
        <v>9</v>
      </c>
      <c r="AD573" s="3"/>
      <c r="AE573" s="3"/>
      <c r="AF573" s="12">
        <f>COUNTIF(Table15[[#This Row],[Catalogue of the Museum of London Antiquities 1854]:[Illustrations of Roman London 1859]],"=y")</f>
        <v>1</v>
      </c>
      <c r="AG573" s="12" t="str">
        <f>CONCATENATE(Table15[[#This Row],[Surname]],", ",Table15[[#This Row],[First name]])</f>
        <v>McArthur, Duncan</v>
      </c>
    </row>
    <row r="574" spans="1:33" hidden="1" x14ac:dyDescent="0.25">
      <c r="A574" t="s">
        <v>1576</v>
      </c>
      <c r="Q574" s="3" t="s">
        <v>682</v>
      </c>
      <c r="R574" t="s">
        <v>683</v>
      </c>
      <c r="S574"/>
      <c r="T574" t="s">
        <v>1576</v>
      </c>
      <c r="U574"/>
      <c r="AA574" s="3" t="s">
        <v>9</v>
      </c>
      <c r="AB574" s="3" t="s">
        <v>9</v>
      </c>
      <c r="AC574" s="3"/>
      <c r="AD574" s="3"/>
      <c r="AE574" s="3"/>
      <c r="AF574" s="12">
        <f>COUNTIF(Table15[[#This Row],[Catalogue of the Museum of London Antiquities 1854]:[Illustrations of Roman London 1859]],"=y")</f>
        <v>2</v>
      </c>
      <c r="AG574" s="12" t="str">
        <f>CONCATENATE(Table15[[#This Row],[Surname]],", ",Table15[[#This Row],[First name]])</f>
        <v xml:space="preserve">Melbourne Public Library, New South Wales, </v>
      </c>
    </row>
    <row r="575" spans="1:33" hidden="1" x14ac:dyDescent="0.25">
      <c r="A575" t="s">
        <v>544</v>
      </c>
      <c r="B575" t="s">
        <v>545</v>
      </c>
      <c r="C575" t="s">
        <v>369</v>
      </c>
      <c r="O575" t="s">
        <v>2034</v>
      </c>
      <c r="P575" t="s">
        <v>16</v>
      </c>
      <c r="Q575" s="3" t="s">
        <v>16</v>
      </c>
      <c r="R575" t="s">
        <v>27</v>
      </c>
      <c r="S575"/>
      <c r="T575"/>
      <c r="U575" t="s">
        <v>9</v>
      </c>
      <c r="AA575" s="3" t="s">
        <v>9</v>
      </c>
      <c r="AB575" s="3" t="s">
        <v>9</v>
      </c>
      <c r="AC575" s="3"/>
      <c r="AD575" s="3"/>
      <c r="AE575" s="3" t="s">
        <v>9</v>
      </c>
      <c r="AF575" s="12">
        <f>COUNTIF(Table15[[#This Row],[Catalogue of the Museum of London Antiquities 1854]:[Illustrations of Roman London 1859]],"=y")</f>
        <v>4</v>
      </c>
      <c r="AG575" s="12" t="str">
        <f>CONCATENATE(Table15[[#This Row],[Surname]],", ",Table15[[#This Row],[First name]])</f>
        <v>Meteyard, Eliza</v>
      </c>
    </row>
    <row r="576" spans="1:33" hidden="1" x14ac:dyDescent="0.25">
      <c r="A576" t="s">
        <v>1354</v>
      </c>
      <c r="B576" t="s">
        <v>72</v>
      </c>
      <c r="O576" t="s">
        <v>1355</v>
      </c>
      <c r="P576" t="s">
        <v>16</v>
      </c>
      <c r="Q576" s="3" t="s">
        <v>16</v>
      </c>
      <c r="R576" t="s">
        <v>27</v>
      </c>
      <c r="S576"/>
      <c r="T576"/>
      <c r="U576"/>
      <c r="X576" s="3" t="s">
        <v>9</v>
      </c>
      <c r="Y576" s="3" t="s">
        <v>9</v>
      </c>
      <c r="Z576" s="3" t="s">
        <v>9</v>
      </c>
      <c r="AB576" s="3"/>
      <c r="AC576" s="3"/>
      <c r="AD576" s="3"/>
      <c r="AE576" s="3"/>
      <c r="AF576" s="12">
        <f>COUNTIF(Table15[[#This Row],[Catalogue of the Museum of London Antiquities 1854]:[Illustrations of Roman London 1859]],"=y")</f>
        <v>3</v>
      </c>
      <c r="AG576" s="12" t="str">
        <f>CONCATENATE(Table15[[#This Row],[Surname]],", ",Table15[[#This Row],[First name]])</f>
        <v>Meyrick, William</v>
      </c>
    </row>
    <row r="577" spans="1:33" hidden="1" x14ac:dyDescent="0.25">
      <c r="A577" t="s">
        <v>2035</v>
      </c>
      <c r="B577" t="s">
        <v>113</v>
      </c>
      <c r="C577" t="s">
        <v>466</v>
      </c>
      <c r="I577" t="s">
        <v>9</v>
      </c>
      <c r="P577" t="s">
        <v>149</v>
      </c>
      <c r="Q577" s="3" t="s">
        <v>1020</v>
      </c>
      <c r="R577" t="s">
        <v>27</v>
      </c>
      <c r="S577"/>
      <c r="T577"/>
      <c r="U577"/>
      <c r="AB577" s="3"/>
      <c r="AC577" s="3"/>
      <c r="AD577" s="3"/>
      <c r="AE577" s="3" t="s">
        <v>9</v>
      </c>
      <c r="AF577" s="12">
        <f>COUNTIF(Table15[[#This Row],[Catalogue of the Museum of London Antiquities 1854]:[Illustrations of Roman London 1859]],"=y")</f>
        <v>1</v>
      </c>
      <c r="AG577" s="12" t="str">
        <f>CONCATENATE(Table15[[#This Row],[Surname]],", ",Table15[[#This Row],[First name]])</f>
        <v>Middleton, James</v>
      </c>
    </row>
    <row r="578" spans="1:33" hidden="1" x14ac:dyDescent="0.25">
      <c r="A578" t="s">
        <v>1745</v>
      </c>
      <c r="B578" t="s">
        <v>7</v>
      </c>
      <c r="P578" t="s">
        <v>1746</v>
      </c>
      <c r="Q578" s="3" t="s">
        <v>2275</v>
      </c>
      <c r="R578" t="s">
        <v>27</v>
      </c>
      <c r="S578"/>
      <c r="T578"/>
      <c r="U578"/>
      <c r="AB578" s="3"/>
      <c r="AC578" s="3"/>
      <c r="AD578" s="3" t="s">
        <v>9</v>
      </c>
      <c r="AE578" s="3"/>
      <c r="AF578" s="12">
        <f>COUNTIF(Table15[[#This Row],[Catalogue of the Museum of London Antiquities 1854]:[Illustrations of Roman London 1859]],"=y")</f>
        <v>1</v>
      </c>
      <c r="AG578" s="12" t="str">
        <f>CONCATENATE(Table15[[#This Row],[Surname]],", ",Table15[[#This Row],[First name]])</f>
        <v>Miller, Edward</v>
      </c>
    </row>
    <row r="579" spans="1:33" hidden="1" x14ac:dyDescent="0.25">
      <c r="A579" t="s">
        <v>1047</v>
      </c>
      <c r="B579" t="s">
        <v>45</v>
      </c>
      <c r="I579" t="s">
        <v>9</v>
      </c>
      <c r="P579" t="s">
        <v>1048</v>
      </c>
      <c r="Q579" s="3" t="s">
        <v>2274</v>
      </c>
      <c r="R579" t="s">
        <v>27</v>
      </c>
      <c r="S579"/>
      <c r="T579"/>
      <c r="U579"/>
      <c r="AB579" s="3"/>
      <c r="AC579" s="3" t="s">
        <v>9</v>
      </c>
      <c r="AD579" s="3"/>
      <c r="AE579" s="3"/>
      <c r="AF579" s="12">
        <f>COUNTIF(Table15[[#This Row],[Catalogue of the Museum of London Antiquities 1854]:[Illustrations of Roman London 1859]],"=y")</f>
        <v>1</v>
      </c>
      <c r="AG579" s="12" t="str">
        <f>CONCATENATE(Table15[[#This Row],[Surname]],", ",Table15[[#This Row],[First name]])</f>
        <v>Milner, George</v>
      </c>
    </row>
    <row r="580" spans="1:33" hidden="1" x14ac:dyDescent="0.25">
      <c r="A580" t="s">
        <v>1049</v>
      </c>
      <c r="B580" t="s">
        <v>961</v>
      </c>
      <c r="O580" t="s">
        <v>1050</v>
      </c>
      <c r="P580" t="s">
        <v>16</v>
      </c>
      <c r="Q580" s="3" t="s">
        <v>16</v>
      </c>
      <c r="R580" t="s">
        <v>27</v>
      </c>
      <c r="S580"/>
      <c r="T580"/>
      <c r="U580"/>
      <c r="AB580" s="3"/>
      <c r="AC580" s="3" t="s">
        <v>9</v>
      </c>
      <c r="AD580" s="3"/>
      <c r="AE580" s="3" t="s">
        <v>9</v>
      </c>
      <c r="AF580" s="12">
        <f>COUNTIF(Table15[[#This Row],[Catalogue of the Museum of London Antiquities 1854]:[Illustrations of Roman London 1859]],"=y")</f>
        <v>2</v>
      </c>
      <c r="AG580" s="12" t="str">
        <f>CONCATENATE(Table15[[#This Row],[Surname]],", ",Table15[[#This Row],[First name]])</f>
        <v>Milnes, Keith</v>
      </c>
    </row>
    <row r="581" spans="1:33" hidden="1" x14ac:dyDescent="0.25">
      <c r="A581" t="s">
        <v>546</v>
      </c>
      <c r="B581" t="s">
        <v>2036</v>
      </c>
      <c r="O581" t="s">
        <v>1676</v>
      </c>
      <c r="P581" t="s">
        <v>640</v>
      </c>
      <c r="Q581" s="3" t="s">
        <v>503</v>
      </c>
      <c r="R581" t="s">
        <v>504</v>
      </c>
      <c r="S581"/>
      <c r="T581"/>
      <c r="U581"/>
      <c r="X581" s="3" t="s">
        <v>9</v>
      </c>
      <c r="Y581" s="3" t="s">
        <v>9</v>
      </c>
      <c r="Z581" s="3" t="s">
        <v>9</v>
      </c>
      <c r="AA581" s="3" t="s">
        <v>9</v>
      </c>
      <c r="AB581" s="3" t="s">
        <v>9</v>
      </c>
      <c r="AC581" s="3"/>
      <c r="AD581" s="3"/>
      <c r="AE581" s="3" t="s">
        <v>9</v>
      </c>
      <c r="AF581" s="12">
        <f>COUNTIF(Table15[[#This Row],[Catalogue of the Museum of London Antiquities 1854]:[Illustrations of Roman London 1859]],"=y")</f>
        <v>6</v>
      </c>
      <c r="AG581" s="12" t="str">
        <f>CONCATENATE(Table15[[#This Row],[Surname]],", ",Table15[[#This Row],[First name]])</f>
        <v>Mitchell, Frank  J</v>
      </c>
    </row>
    <row r="582" spans="1:33" hidden="1" x14ac:dyDescent="0.25">
      <c r="A582" t="s">
        <v>546</v>
      </c>
      <c r="B582" t="s">
        <v>547</v>
      </c>
      <c r="O582" t="s">
        <v>256</v>
      </c>
      <c r="P582" t="s">
        <v>548</v>
      </c>
      <c r="Q582" s="3" t="s">
        <v>2304</v>
      </c>
      <c r="R582" t="s">
        <v>27</v>
      </c>
      <c r="S582"/>
      <c r="T582"/>
      <c r="U582" t="s">
        <v>9</v>
      </c>
      <c r="AB582" s="3"/>
      <c r="AC582" s="3"/>
      <c r="AD582" s="3"/>
      <c r="AE582" s="3"/>
      <c r="AF582" s="12">
        <f>COUNTIF(Table15[[#This Row],[Catalogue of the Museum of London Antiquities 1854]:[Illustrations of Roman London 1859]],"=y")</f>
        <v>1</v>
      </c>
      <c r="AG582" s="12" t="str">
        <f>CONCATENATE(Table15[[#This Row],[Surname]],", ",Table15[[#This Row],[First name]])</f>
        <v>Mitchell, Samuel</v>
      </c>
    </row>
    <row r="583" spans="1:33" hidden="1" x14ac:dyDescent="0.25">
      <c r="A583" t="s">
        <v>1450</v>
      </c>
      <c r="B583" t="s">
        <v>1411</v>
      </c>
      <c r="O583" t="s">
        <v>1285</v>
      </c>
      <c r="P583" t="s">
        <v>16</v>
      </c>
      <c r="Q583" s="3" t="s">
        <v>16</v>
      </c>
      <c r="R583" t="s">
        <v>27</v>
      </c>
      <c r="S583"/>
      <c r="T583"/>
      <c r="U583"/>
      <c r="W583" s="3" t="s">
        <v>9</v>
      </c>
      <c r="Y583" s="3" t="s">
        <v>9</v>
      </c>
      <c r="Z583" s="3" t="s">
        <v>9</v>
      </c>
      <c r="AB583" s="3"/>
      <c r="AC583" s="3"/>
      <c r="AD583" s="3"/>
      <c r="AE583" s="3"/>
      <c r="AF583" s="12">
        <f>COUNTIF(Table15[[#This Row],[Catalogue of the Museum of London Antiquities 1854]:[Illustrations of Roman London 1859]],"=y")</f>
        <v>3</v>
      </c>
      <c r="AG583" s="12" t="str">
        <f>CONCATENATE(Table15[[#This Row],[Surname]],", ",Table15[[#This Row],[First name]])</f>
        <v>Mollini, C F</v>
      </c>
    </row>
    <row r="584" spans="1:33" hidden="1" x14ac:dyDescent="0.25">
      <c r="A584" t="s">
        <v>1051</v>
      </c>
      <c r="C584" t="s">
        <v>335</v>
      </c>
      <c r="O584" t="s">
        <v>1052</v>
      </c>
      <c r="P584" t="s">
        <v>1053</v>
      </c>
      <c r="Q584" s="3" t="s">
        <v>1054</v>
      </c>
      <c r="R584" t="s">
        <v>34</v>
      </c>
      <c r="S584"/>
      <c r="T584"/>
      <c r="U584"/>
      <c r="AB584" s="3"/>
      <c r="AC584" s="3" t="s">
        <v>9</v>
      </c>
      <c r="AD584" s="3"/>
      <c r="AE584" s="3" t="s">
        <v>9</v>
      </c>
      <c r="AF584" s="12">
        <f>COUNTIF(Table15[[#This Row],[Catalogue of the Museum of London Antiquities 1854]:[Illustrations of Roman London 1859]],"=y")</f>
        <v>2</v>
      </c>
      <c r="AG584" s="12" t="str">
        <f>CONCATENATE(Table15[[#This Row],[Surname]],", ",Table15[[#This Row],[First name]])</f>
        <v xml:space="preserve">Moncrieff, </v>
      </c>
    </row>
    <row r="585" spans="1:33" hidden="1" x14ac:dyDescent="0.25">
      <c r="A585" t="s">
        <v>2037</v>
      </c>
      <c r="B585" t="s">
        <v>2038</v>
      </c>
      <c r="I585" t="s">
        <v>9</v>
      </c>
      <c r="O585" t="s">
        <v>2039</v>
      </c>
      <c r="Q585" s="3" t="s">
        <v>16</v>
      </c>
      <c r="R585" t="s">
        <v>16</v>
      </c>
      <c r="S585"/>
      <c r="T585"/>
      <c r="U585"/>
      <c r="AB585" s="3"/>
      <c r="AC585" s="3"/>
      <c r="AD585" s="3"/>
      <c r="AE585" s="3" t="s">
        <v>9</v>
      </c>
      <c r="AF585" s="12">
        <f>COUNTIF(Table15[[#This Row],[Catalogue of the Museum of London Antiquities 1854]:[Illustrations of Roman London 1859]],"=y")</f>
        <v>1</v>
      </c>
      <c r="AG585" s="12" t="str">
        <f>CONCATENATE(Table15[[#This Row],[Surname]],", ",Table15[[#This Row],[First name]])</f>
        <v>Montgomerie, Hugh E</v>
      </c>
    </row>
    <row r="586" spans="1:33" hidden="1" x14ac:dyDescent="0.25">
      <c r="A586" t="s">
        <v>549</v>
      </c>
      <c r="B586" t="s">
        <v>11</v>
      </c>
      <c r="O586" t="s">
        <v>550</v>
      </c>
      <c r="P586" t="s">
        <v>551</v>
      </c>
      <c r="Q586" s="3" t="s">
        <v>537</v>
      </c>
      <c r="R586" t="s">
        <v>27</v>
      </c>
      <c r="S586"/>
      <c r="T586"/>
      <c r="U586" t="s">
        <v>9</v>
      </c>
      <c r="AB586" s="3"/>
      <c r="AC586" s="3" t="s">
        <v>9</v>
      </c>
      <c r="AD586" s="3"/>
      <c r="AE586" s="3"/>
      <c r="AF586" s="12">
        <f>COUNTIF(Table15[[#This Row],[Catalogue of the Museum of London Antiquities 1854]:[Illustrations of Roman London 1859]],"=y")</f>
        <v>2</v>
      </c>
      <c r="AG586" s="12" t="str">
        <f>CONCATENATE(Table15[[#This Row],[Surname]],", ",Table15[[#This Row],[First name]])</f>
        <v>Moore, John</v>
      </c>
    </row>
    <row r="587" spans="1:33" hidden="1" x14ac:dyDescent="0.25">
      <c r="A587" t="s">
        <v>549</v>
      </c>
      <c r="B587" t="s">
        <v>1513</v>
      </c>
      <c r="C587" t="s">
        <v>669</v>
      </c>
      <c r="I587" t="s">
        <v>9</v>
      </c>
      <c r="J587" t="s">
        <v>9</v>
      </c>
      <c r="O587" t="s">
        <v>1514</v>
      </c>
      <c r="P587" t="s">
        <v>16</v>
      </c>
      <c r="Q587" s="3" t="s">
        <v>16</v>
      </c>
      <c r="R587" t="s">
        <v>27</v>
      </c>
      <c r="S587"/>
      <c r="T587"/>
      <c r="U587"/>
      <c r="Z587" s="3" t="s">
        <v>9</v>
      </c>
      <c r="AA587" s="3" t="s">
        <v>9</v>
      </c>
      <c r="AB587" s="3" t="s">
        <v>9</v>
      </c>
      <c r="AC587" s="3" t="s">
        <v>9</v>
      </c>
      <c r="AD587" s="3"/>
      <c r="AE587" s="3"/>
      <c r="AF587" s="12">
        <f>COUNTIF(Table15[[#This Row],[Catalogue of the Museum of London Antiquities 1854]:[Illustrations of Roman London 1859]],"=y")</f>
        <v>4</v>
      </c>
      <c r="AG587" s="12" t="str">
        <f>CONCATENATE(Table15[[#This Row],[Surname]],", ",Table15[[#This Row],[First name]])</f>
        <v>Moore, J A</v>
      </c>
    </row>
    <row r="588" spans="1:33" hidden="1" x14ac:dyDescent="0.25">
      <c r="A588" t="s">
        <v>2043</v>
      </c>
      <c r="P588" t="s">
        <v>271</v>
      </c>
      <c r="Q588" s="3" t="s">
        <v>1021</v>
      </c>
      <c r="R588" t="s">
        <v>211</v>
      </c>
      <c r="S588"/>
      <c r="T588" t="s">
        <v>552</v>
      </c>
      <c r="U588" t="s">
        <v>9</v>
      </c>
      <c r="AB588" s="3"/>
      <c r="AC588" s="3"/>
      <c r="AD588" s="3"/>
      <c r="AE588" s="3"/>
      <c r="AF588" s="12">
        <f>COUNTIF(Table15[[#This Row],[Catalogue of the Museum of London Antiquities 1854]:[Illustrations of Roman London 1859]],"=y")</f>
        <v>1</v>
      </c>
      <c r="AG588" s="12" t="str">
        <f>CONCATENATE(Table15[[#This Row],[Surname]],", ",Table15[[#This Row],[First name]])</f>
        <v xml:space="preserve">Morini, Society of Antiquaries  , </v>
      </c>
    </row>
    <row r="589" spans="1:33" hidden="1" x14ac:dyDescent="0.25">
      <c r="A589" t="s">
        <v>1451</v>
      </c>
      <c r="B589" t="s">
        <v>81</v>
      </c>
      <c r="O589" t="s">
        <v>1356</v>
      </c>
      <c r="P589" t="s">
        <v>16</v>
      </c>
      <c r="Q589" s="3" t="s">
        <v>16</v>
      </c>
      <c r="R589" t="s">
        <v>27</v>
      </c>
      <c r="S589"/>
      <c r="T589"/>
      <c r="U589"/>
      <c r="X589" s="3" t="s">
        <v>9</v>
      </c>
      <c r="Y589" s="3" t="s">
        <v>9</v>
      </c>
      <c r="AB589" s="3"/>
      <c r="AC589" s="3"/>
      <c r="AD589" s="3"/>
      <c r="AE589" s="3"/>
      <c r="AF589" s="12">
        <f>COUNTIF(Table15[[#This Row],[Catalogue of the Museum of London Antiquities 1854]:[Illustrations of Roman London 1859]],"=y")</f>
        <v>2</v>
      </c>
      <c r="AG589" s="12" t="str">
        <f>CONCATENATE(Table15[[#This Row],[Surname]],", ",Table15[[#This Row],[First name]])</f>
        <v>Morrish, Robert</v>
      </c>
    </row>
    <row r="590" spans="1:33" hidden="1" x14ac:dyDescent="0.25">
      <c r="A590" t="s">
        <v>553</v>
      </c>
      <c r="B590" t="s">
        <v>554</v>
      </c>
      <c r="C590" t="s">
        <v>76</v>
      </c>
      <c r="H590" t="s">
        <v>585</v>
      </c>
      <c r="O590" t="s">
        <v>555</v>
      </c>
      <c r="P590" t="s">
        <v>556</v>
      </c>
      <c r="Q590" s="3" t="s">
        <v>259</v>
      </c>
      <c r="R590" t="s">
        <v>27</v>
      </c>
      <c r="S590"/>
      <c r="T590"/>
      <c r="U590" t="s">
        <v>9</v>
      </c>
      <c r="AB590" s="3"/>
      <c r="AC590" s="3"/>
      <c r="AD590" s="3"/>
      <c r="AE590" s="3" t="s">
        <v>9</v>
      </c>
      <c r="AF590" s="12">
        <f>COUNTIF(Table15[[#This Row],[Catalogue of the Museum of London Antiquities 1854]:[Illustrations of Roman London 1859]],"=y")</f>
        <v>2</v>
      </c>
      <c r="AG590" s="12" t="str">
        <f>CONCATENATE(Table15[[#This Row],[Surname]],", ",Table15[[#This Row],[First name]])</f>
        <v>Mosley, Oswald</v>
      </c>
    </row>
    <row r="591" spans="1:33" hidden="1" x14ac:dyDescent="0.25">
      <c r="A591" t="s">
        <v>2044</v>
      </c>
      <c r="B591" t="s">
        <v>1759</v>
      </c>
      <c r="O591" t="s">
        <v>2045</v>
      </c>
      <c r="P591" t="s">
        <v>2046</v>
      </c>
      <c r="Q591" s="3" t="s">
        <v>84</v>
      </c>
      <c r="R591" t="s">
        <v>27</v>
      </c>
      <c r="S591"/>
      <c r="T591"/>
      <c r="U591"/>
      <c r="AB591" s="3"/>
      <c r="AC591" s="3"/>
      <c r="AD591" s="3"/>
      <c r="AE591" s="3" t="s">
        <v>9</v>
      </c>
      <c r="AF591" s="12">
        <f>COUNTIF(Table15[[#This Row],[Catalogue of the Museum of London Antiquities 1854]:[Illustrations of Roman London 1859]],"=y")</f>
        <v>1</v>
      </c>
      <c r="AG591" s="12" t="str">
        <f>CONCATENATE(Table15[[#This Row],[Surname]],", ",Table15[[#This Row],[First name]])</f>
        <v>Mounsey, G G</v>
      </c>
    </row>
    <row r="592" spans="1:33" hidden="1" x14ac:dyDescent="0.25">
      <c r="A592" t="s">
        <v>2047</v>
      </c>
      <c r="B592" t="s">
        <v>125</v>
      </c>
      <c r="C592" t="s">
        <v>2208</v>
      </c>
      <c r="E592" t="s">
        <v>9</v>
      </c>
      <c r="O592" t="s">
        <v>2048</v>
      </c>
      <c r="P592" t="s">
        <v>16</v>
      </c>
      <c r="Q592" s="3" t="s">
        <v>16</v>
      </c>
      <c r="R592" t="s">
        <v>27</v>
      </c>
      <c r="S592"/>
      <c r="T592"/>
      <c r="U592"/>
      <c r="AB592" s="3"/>
      <c r="AC592" s="3"/>
      <c r="AD592" s="3"/>
      <c r="AE592" s="3" t="s">
        <v>9</v>
      </c>
      <c r="AF592" s="12">
        <f>COUNTIF(Table15[[#This Row],[Catalogue of the Museum of London Antiquities 1854]:[Illustrations of Roman London 1859]],"=y")</f>
        <v>1</v>
      </c>
      <c r="AG592" s="12" t="str">
        <f>CONCATENATE(Table15[[#This Row],[Surname]],", ",Table15[[#This Row],[First name]])</f>
        <v>Muggeridge, Henry</v>
      </c>
    </row>
    <row r="593" spans="1:33" hidden="1" x14ac:dyDescent="0.25">
      <c r="A593" t="s">
        <v>2049</v>
      </c>
      <c r="O593" t="s">
        <v>2050</v>
      </c>
      <c r="P593" t="s">
        <v>16</v>
      </c>
      <c r="Q593" s="3" t="s">
        <v>16</v>
      </c>
      <c r="R593" t="s">
        <v>27</v>
      </c>
      <c r="S593"/>
      <c r="T593" t="s">
        <v>2051</v>
      </c>
      <c r="U593"/>
      <c r="AB593" s="3"/>
      <c r="AC593" s="3"/>
      <c r="AD593" s="3"/>
      <c r="AE593" s="3" t="s">
        <v>9</v>
      </c>
      <c r="AF593" s="12">
        <f>COUNTIF(Table15[[#This Row],[Catalogue of the Museum of London Antiquities 1854]:[Illustrations of Roman London 1859]],"=y")</f>
        <v>1</v>
      </c>
      <c r="AG593" s="12" t="str">
        <f>CONCATENATE(Table15[[#This Row],[Surname]],", ",Table15[[#This Row],[First name]])</f>
        <v xml:space="preserve">Museum of Science and Art, </v>
      </c>
    </row>
    <row r="594" spans="1:33" hidden="1" x14ac:dyDescent="0.25">
      <c r="A594" t="s">
        <v>557</v>
      </c>
      <c r="C594" t="s">
        <v>558</v>
      </c>
      <c r="E594" t="s">
        <v>9</v>
      </c>
      <c r="O594" t="s">
        <v>559</v>
      </c>
      <c r="P594" t="s">
        <v>16</v>
      </c>
      <c r="Q594" s="3" t="s">
        <v>16</v>
      </c>
      <c r="R594" t="s">
        <v>27</v>
      </c>
      <c r="S594"/>
      <c r="T594"/>
      <c r="U594" t="s">
        <v>9</v>
      </c>
      <c r="AB594" s="3"/>
      <c r="AC594" s="3"/>
      <c r="AD594" s="3"/>
      <c r="AE594" s="3"/>
      <c r="AF594" s="12">
        <f>COUNTIF(Table15[[#This Row],[Catalogue of the Museum of London Antiquities 1854]:[Illustrations of Roman London 1859]],"=y")</f>
        <v>1</v>
      </c>
      <c r="AG594" s="12" t="str">
        <f>CONCATENATE(Table15[[#This Row],[Surname]],", ",Table15[[#This Row],[First name]])</f>
        <v xml:space="preserve">Newcastle, </v>
      </c>
    </row>
    <row r="595" spans="1:33" hidden="1" x14ac:dyDescent="0.25">
      <c r="A595" t="s">
        <v>560</v>
      </c>
      <c r="B595" t="s">
        <v>561</v>
      </c>
      <c r="P595" t="s">
        <v>562</v>
      </c>
      <c r="Q595" s="3" t="s">
        <v>185</v>
      </c>
      <c r="R595" t="s">
        <v>27</v>
      </c>
      <c r="S595"/>
      <c r="T595"/>
      <c r="U595" t="s">
        <v>9</v>
      </c>
      <c r="AB595" s="3"/>
      <c r="AC595" s="3" t="s">
        <v>9</v>
      </c>
      <c r="AD595" s="3"/>
      <c r="AE595" s="3"/>
      <c r="AF595" s="12">
        <f>COUNTIF(Table15[[#This Row],[Catalogue of the Museum of London Antiquities 1854]:[Illustrations of Roman London 1859]],"=y")</f>
        <v>2</v>
      </c>
      <c r="AG595" s="12" t="str">
        <f>CONCATENATE(Table15[[#This Row],[Surname]],", ",Table15[[#This Row],[First name]])</f>
        <v>Neale, Thomas Clarke</v>
      </c>
    </row>
    <row r="596" spans="1:33" hidden="1" x14ac:dyDescent="0.25">
      <c r="A596" t="s">
        <v>1055</v>
      </c>
      <c r="B596" t="s">
        <v>45</v>
      </c>
      <c r="P596" t="s">
        <v>136</v>
      </c>
      <c r="Q596" s="3" t="s">
        <v>26</v>
      </c>
      <c r="R596" t="s">
        <v>27</v>
      </c>
      <c r="S596"/>
      <c r="T596"/>
      <c r="U596"/>
      <c r="AB596" s="3"/>
      <c r="AC596" s="3" t="s">
        <v>9</v>
      </c>
      <c r="AD596" s="3"/>
      <c r="AE596" s="3"/>
      <c r="AF596" s="12">
        <f>COUNTIF(Table15[[#This Row],[Catalogue of the Museum of London Antiquities 1854]:[Illustrations of Roman London 1859]],"=y")</f>
        <v>1</v>
      </c>
      <c r="AG596" s="12" t="str">
        <f>CONCATENATE(Table15[[#This Row],[Surname]],", ",Table15[[#This Row],[First name]])</f>
        <v>Neame, George</v>
      </c>
    </row>
    <row r="597" spans="1:33" hidden="1" x14ac:dyDescent="0.25">
      <c r="A597" t="s">
        <v>563</v>
      </c>
      <c r="B597" t="s">
        <v>1475</v>
      </c>
      <c r="O597" t="s">
        <v>2052</v>
      </c>
      <c r="P597" t="s">
        <v>16</v>
      </c>
      <c r="Q597" s="3" t="s">
        <v>16</v>
      </c>
      <c r="R597" t="s">
        <v>27</v>
      </c>
      <c r="S597"/>
      <c r="T597"/>
      <c r="U597"/>
      <c r="AB597" s="3"/>
      <c r="AC597" s="3"/>
      <c r="AD597" s="3"/>
      <c r="AE597" s="3" t="s">
        <v>9</v>
      </c>
      <c r="AF597" s="12">
        <f>COUNTIF(Table15[[#This Row],[Catalogue of the Museum of London Antiquities 1854]:[Illustrations of Roman London 1859]],"=y")</f>
        <v>1</v>
      </c>
      <c r="AG597" s="12" t="str">
        <f>CONCATENATE(Table15[[#This Row],[Surname]],", ",Table15[[#This Row],[First name]])</f>
        <v>Nelson, Charles C</v>
      </c>
    </row>
    <row r="598" spans="1:33" hidden="1" x14ac:dyDescent="0.25">
      <c r="A598" t="s">
        <v>563</v>
      </c>
      <c r="B598" t="s">
        <v>1357</v>
      </c>
      <c r="C598" t="s">
        <v>24</v>
      </c>
      <c r="D598" t="s">
        <v>9</v>
      </c>
      <c r="O598" t="s">
        <v>564</v>
      </c>
      <c r="P598" t="s">
        <v>565</v>
      </c>
      <c r="Q598" s="3" t="s">
        <v>489</v>
      </c>
      <c r="R598" t="s">
        <v>27</v>
      </c>
      <c r="S598"/>
      <c r="T598"/>
      <c r="U598" t="s">
        <v>9</v>
      </c>
      <c r="V598" s="3" t="s">
        <v>9</v>
      </c>
      <c r="W598" s="3" t="s">
        <v>9</v>
      </c>
      <c r="X598" s="3" t="s">
        <v>9</v>
      </c>
      <c r="Y598" s="3" t="s">
        <v>9</v>
      </c>
      <c r="Z598" s="3" t="s">
        <v>9</v>
      </c>
      <c r="AB598" s="3"/>
      <c r="AC598" s="3" t="s">
        <v>9</v>
      </c>
      <c r="AD598" s="3"/>
      <c r="AE598" s="3" t="s">
        <v>9</v>
      </c>
      <c r="AF598" s="12">
        <f>COUNTIF(Table15[[#This Row],[Catalogue of the Museum of London Antiquities 1854]:[Illustrations of Roman London 1859]],"=y")</f>
        <v>8</v>
      </c>
      <c r="AG598" s="12" t="str">
        <f>CONCATENATE(Table15[[#This Row],[Surname]],", ",Table15[[#This Row],[First name]])</f>
        <v>Nelson, G M</v>
      </c>
    </row>
    <row r="599" spans="1:33" hidden="1" x14ac:dyDescent="0.25">
      <c r="A599" t="s">
        <v>566</v>
      </c>
      <c r="B599" t="s">
        <v>567</v>
      </c>
      <c r="C599" t="s">
        <v>410</v>
      </c>
      <c r="I599" t="s">
        <v>9</v>
      </c>
      <c r="O599" t="s">
        <v>1452</v>
      </c>
      <c r="P599" t="s">
        <v>205</v>
      </c>
      <c r="Q599" s="3" t="s">
        <v>185</v>
      </c>
      <c r="R599" t="s">
        <v>27</v>
      </c>
      <c r="S599" t="s">
        <v>9</v>
      </c>
      <c r="T599"/>
      <c r="U599" t="s">
        <v>9</v>
      </c>
      <c r="V599" s="3" t="s">
        <v>9</v>
      </c>
      <c r="W599" s="3" t="s">
        <v>9</v>
      </c>
      <c r="X599" s="3" t="s">
        <v>9</v>
      </c>
      <c r="Y599" s="3" t="s">
        <v>9</v>
      </c>
      <c r="AB599" s="3"/>
      <c r="AC599" s="3" t="s">
        <v>9</v>
      </c>
      <c r="AD599" s="3" t="s">
        <v>9</v>
      </c>
      <c r="AE599" s="3"/>
      <c r="AF599" s="12">
        <f>COUNTIF(Table15[[#This Row],[Catalogue of the Museum of London Antiquities 1854]:[Illustrations of Roman London 1859]],"=y")</f>
        <v>7</v>
      </c>
      <c r="AG599" s="12" t="str">
        <f>CONCATENATE(Table15[[#This Row],[Surname]],", ",Table15[[#This Row],[First name]])</f>
        <v>Neville, Richard Cornwallis</v>
      </c>
    </row>
    <row r="600" spans="1:33" hidden="1" x14ac:dyDescent="0.25">
      <c r="A600" t="s">
        <v>2053</v>
      </c>
      <c r="B600" t="s">
        <v>2054</v>
      </c>
      <c r="O600" t="s">
        <v>2055</v>
      </c>
      <c r="P600" t="s">
        <v>327</v>
      </c>
      <c r="Q600" s="3" t="s">
        <v>328</v>
      </c>
      <c r="R600" t="s">
        <v>27</v>
      </c>
      <c r="S600"/>
      <c r="T600"/>
      <c r="U600"/>
      <c r="AB600" s="3"/>
      <c r="AC600" s="3"/>
      <c r="AD600" s="3"/>
      <c r="AE600" s="3" t="s">
        <v>9</v>
      </c>
      <c r="AF600" s="12">
        <f>COUNTIF(Table15[[#This Row],[Catalogue of the Museum of London Antiquities 1854]:[Illustrations of Roman London 1859]],"=y")</f>
        <v>1</v>
      </c>
      <c r="AG600" s="12" t="str">
        <f>CONCATENATE(Table15[[#This Row],[Surname]],", ",Table15[[#This Row],[First name]])</f>
        <v>Nevinson, G H</v>
      </c>
    </row>
    <row r="601" spans="1:33" hidden="1" x14ac:dyDescent="0.25">
      <c r="A601" t="s">
        <v>557</v>
      </c>
      <c r="C601" t="s">
        <v>1904</v>
      </c>
      <c r="E601" t="s">
        <v>9</v>
      </c>
      <c r="O601" t="s">
        <v>2057</v>
      </c>
      <c r="Q601" s="3" t="s">
        <v>1683</v>
      </c>
      <c r="R601" t="s">
        <v>27</v>
      </c>
      <c r="S601"/>
      <c r="T601"/>
      <c r="U601"/>
      <c r="AB601" s="3"/>
      <c r="AC601" s="3"/>
      <c r="AD601" s="3"/>
      <c r="AE601" s="3" t="s">
        <v>9</v>
      </c>
      <c r="AF601" s="12">
        <f>COUNTIF(Table15[[#This Row],[Catalogue of the Museum of London Antiquities 1854]:[Illustrations of Roman London 1859]],"=y")</f>
        <v>1</v>
      </c>
      <c r="AG601" s="12" t="str">
        <f>CONCATENATE(Table15[[#This Row],[Surname]],", ",Table15[[#This Row],[First name]])</f>
        <v xml:space="preserve">Newcastle, </v>
      </c>
    </row>
    <row r="602" spans="1:33" hidden="1" x14ac:dyDescent="0.25">
      <c r="A602" t="s">
        <v>2056</v>
      </c>
      <c r="P602" t="s">
        <v>12</v>
      </c>
      <c r="Q602" s="3" t="s">
        <v>2269</v>
      </c>
      <c r="R602" t="s">
        <v>27</v>
      </c>
      <c r="S602"/>
      <c r="T602" t="s">
        <v>13</v>
      </c>
      <c r="U602" t="s">
        <v>9</v>
      </c>
      <c r="AB602" s="3"/>
      <c r="AC602" s="3" t="s">
        <v>9</v>
      </c>
      <c r="AD602" s="3"/>
      <c r="AE602" s="3" t="s">
        <v>9</v>
      </c>
      <c r="AF602" s="12">
        <f>COUNTIF(Table15[[#This Row],[Catalogue of the Museum of London Antiquities 1854]:[Illustrations of Roman London 1859]],"=y")</f>
        <v>3</v>
      </c>
      <c r="AG602" s="12" t="str">
        <f>CONCATENATE(Table15[[#This Row],[Surname]],", ",Table15[[#This Row],[First name]])</f>
        <v xml:space="preserve">Newcastle upon Tyne Society of Antiquaries , </v>
      </c>
    </row>
    <row r="603" spans="1:33" hidden="1" x14ac:dyDescent="0.25">
      <c r="A603" t="s">
        <v>569</v>
      </c>
      <c r="B603" t="s">
        <v>1453</v>
      </c>
      <c r="O603" t="s">
        <v>570</v>
      </c>
      <c r="P603" t="s">
        <v>571</v>
      </c>
      <c r="Q603" s="3" t="s">
        <v>16</v>
      </c>
      <c r="R603" t="s">
        <v>27</v>
      </c>
      <c r="S603"/>
      <c r="T603"/>
      <c r="U603" t="s">
        <v>9</v>
      </c>
      <c r="AB603" s="3"/>
      <c r="AC603" s="3"/>
      <c r="AD603" s="3"/>
      <c r="AE603" s="3"/>
      <c r="AF603" s="12">
        <f>COUNTIF(Table15[[#This Row],[Catalogue of the Museum of London Antiquities 1854]:[Illustrations of Roman London 1859]],"=y")</f>
        <v>1</v>
      </c>
      <c r="AG603" s="12" t="str">
        <f>CONCATENATE(Table15[[#This Row],[Surname]],", ",Table15[[#This Row],[First name]])</f>
        <v>Newman, Arthur J</v>
      </c>
    </row>
    <row r="604" spans="1:33" hidden="1" x14ac:dyDescent="0.25">
      <c r="A604" t="s">
        <v>1056</v>
      </c>
      <c r="B604" t="s">
        <v>72</v>
      </c>
      <c r="O604" t="s">
        <v>2058</v>
      </c>
      <c r="P604" t="s">
        <v>16</v>
      </c>
      <c r="Q604" s="3" t="s">
        <v>16</v>
      </c>
      <c r="R604" t="s">
        <v>27</v>
      </c>
      <c r="S604"/>
      <c r="T604"/>
      <c r="U604"/>
      <c r="AB604" s="3"/>
      <c r="AC604" s="3" t="s">
        <v>9</v>
      </c>
      <c r="AD604" s="3"/>
      <c r="AE604" s="3" t="s">
        <v>9</v>
      </c>
      <c r="AF604" s="12">
        <f>COUNTIF(Table15[[#This Row],[Catalogue of the Museum of London Antiquities 1854]:[Illustrations of Roman London 1859]],"=y")</f>
        <v>2</v>
      </c>
      <c r="AG604" s="12" t="str">
        <f>CONCATENATE(Table15[[#This Row],[Surname]],", ",Table15[[#This Row],[First name]])</f>
        <v>Newton, William</v>
      </c>
    </row>
    <row r="605" spans="1:33" hidden="1" x14ac:dyDescent="0.25">
      <c r="A605" t="s">
        <v>572</v>
      </c>
      <c r="B605" t="s">
        <v>573</v>
      </c>
      <c r="I605" t="s">
        <v>9</v>
      </c>
      <c r="O605" t="s">
        <v>2059</v>
      </c>
      <c r="P605" t="s">
        <v>16</v>
      </c>
      <c r="Q605" s="3" t="s">
        <v>16</v>
      </c>
      <c r="R605" t="s">
        <v>27</v>
      </c>
      <c r="S605"/>
      <c r="T605"/>
      <c r="U605" t="s">
        <v>9</v>
      </c>
      <c r="AB605" s="3"/>
      <c r="AC605" s="3"/>
      <c r="AD605" s="3"/>
      <c r="AE605" s="3" t="s">
        <v>9</v>
      </c>
      <c r="AF605" s="12">
        <f>COUNTIF(Table15[[#This Row],[Catalogue of the Museum of London Antiquities 1854]:[Illustrations of Roman London 1859]],"=y")</f>
        <v>2</v>
      </c>
      <c r="AG605" s="12" t="str">
        <f>CONCATENATE(Table15[[#This Row],[Surname]],", ",Table15[[#This Row],[First name]])</f>
        <v>Nichols, John Gough</v>
      </c>
    </row>
    <row r="606" spans="1:33" hidden="1" x14ac:dyDescent="0.25">
      <c r="A606" t="s">
        <v>1236</v>
      </c>
      <c r="B606" t="s">
        <v>45</v>
      </c>
      <c r="P606" t="s">
        <v>1237</v>
      </c>
      <c r="Q606" s="3" t="s">
        <v>128</v>
      </c>
      <c r="R606" t="s">
        <v>27</v>
      </c>
      <c r="S606"/>
      <c r="T606"/>
      <c r="U606"/>
      <c r="V606" s="3" t="s">
        <v>9</v>
      </c>
      <c r="AB606" s="3"/>
      <c r="AC606" s="3"/>
      <c r="AD606" s="3"/>
      <c r="AE606" s="3"/>
      <c r="AF606" s="12">
        <f>COUNTIF(Table15[[#This Row],[Catalogue of the Museum of London Antiquities 1854]:[Illustrations of Roman London 1859]],"=y")</f>
        <v>1</v>
      </c>
      <c r="AG606" s="12" t="str">
        <f>CONCATENATE(Table15[[#This Row],[Surname]],", ",Table15[[#This Row],[First name]])</f>
        <v>Nicholls, George</v>
      </c>
    </row>
    <row r="607" spans="1:33" hidden="1" x14ac:dyDescent="0.25">
      <c r="A607" t="s">
        <v>1677</v>
      </c>
      <c r="B607" t="s">
        <v>1678</v>
      </c>
      <c r="I607" t="s">
        <v>9</v>
      </c>
      <c r="K607" t="s">
        <v>9</v>
      </c>
      <c r="O607" t="s">
        <v>1679</v>
      </c>
      <c r="P607" t="s">
        <v>16</v>
      </c>
      <c r="Q607" s="3" t="s">
        <v>16</v>
      </c>
      <c r="R607" t="s">
        <v>27</v>
      </c>
      <c r="S607"/>
      <c r="T607"/>
      <c r="U607"/>
      <c r="AB607" s="3" t="s">
        <v>9</v>
      </c>
      <c r="AC607" s="3"/>
      <c r="AD607" s="3"/>
      <c r="AE607" s="3"/>
      <c r="AF607" s="12">
        <f>COUNTIF(Table15[[#This Row],[Catalogue of the Museum of London Antiquities 1854]:[Illustrations of Roman London 1859]],"=y")</f>
        <v>1</v>
      </c>
      <c r="AG607" s="12" t="str">
        <f>CONCATENATE(Table15[[#This Row],[Surname]],", ",Table15[[#This Row],[First name]])</f>
        <v>Nicholson, Cornelius</v>
      </c>
    </row>
    <row r="608" spans="1:33" hidden="1" x14ac:dyDescent="0.25">
      <c r="A608" t="s">
        <v>574</v>
      </c>
      <c r="B608" t="s">
        <v>417</v>
      </c>
      <c r="O608" t="s">
        <v>575</v>
      </c>
      <c r="P608" t="s">
        <v>16</v>
      </c>
      <c r="Q608" s="3" t="s">
        <v>16</v>
      </c>
      <c r="R608" t="s">
        <v>27</v>
      </c>
      <c r="S608"/>
      <c r="T608"/>
      <c r="U608" t="s">
        <v>9</v>
      </c>
      <c r="AB608" s="3"/>
      <c r="AC608" s="3" t="s">
        <v>9</v>
      </c>
      <c r="AD608" s="3"/>
      <c r="AE608" s="3"/>
      <c r="AF608" s="12">
        <f>COUNTIF(Table15[[#This Row],[Catalogue of the Museum of London Antiquities 1854]:[Illustrations of Roman London 1859]],"=y")</f>
        <v>2</v>
      </c>
      <c r="AG608" s="12" t="str">
        <f>CONCATENATE(Table15[[#This Row],[Surname]],", ",Table15[[#This Row],[First name]])</f>
        <v>Nightingale, Benjamin</v>
      </c>
    </row>
    <row r="609" spans="1:33" hidden="1" x14ac:dyDescent="0.25">
      <c r="A609" t="s">
        <v>1577</v>
      </c>
      <c r="B609" t="s">
        <v>125</v>
      </c>
      <c r="C609" t="s">
        <v>941</v>
      </c>
      <c r="D609" t="s">
        <v>9</v>
      </c>
      <c r="G609" t="s">
        <v>9</v>
      </c>
      <c r="O609" t="s">
        <v>1578</v>
      </c>
      <c r="P609" t="s">
        <v>16</v>
      </c>
      <c r="Q609" s="3" t="s">
        <v>16</v>
      </c>
      <c r="R609" t="s">
        <v>27</v>
      </c>
      <c r="S609"/>
      <c r="T609"/>
      <c r="U609"/>
      <c r="AA609" s="3" t="s">
        <v>9</v>
      </c>
      <c r="AB609" s="3"/>
      <c r="AC609" s="3"/>
      <c r="AD609" s="3"/>
      <c r="AE609" s="3"/>
      <c r="AF609" s="12">
        <f>COUNTIF(Table15[[#This Row],[Catalogue of the Museum of London Antiquities 1854]:[Illustrations of Roman London 1859]],"=y")</f>
        <v>1</v>
      </c>
      <c r="AG609" s="12" t="str">
        <f>CONCATENATE(Table15[[#This Row],[Surname]],", ",Table15[[#This Row],[First name]])</f>
        <v>Noel-Fearne, Henry</v>
      </c>
    </row>
    <row r="610" spans="1:33" hidden="1" x14ac:dyDescent="0.25">
      <c r="A610" t="s">
        <v>576</v>
      </c>
      <c r="B610" t="s">
        <v>577</v>
      </c>
      <c r="P610" t="s">
        <v>578</v>
      </c>
      <c r="Q610" s="3" t="s">
        <v>26</v>
      </c>
      <c r="R610" t="s">
        <v>27</v>
      </c>
      <c r="S610"/>
      <c r="T610"/>
      <c r="U610" t="s">
        <v>9</v>
      </c>
      <c r="X610" s="3" t="s">
        <v>9</v>
      </c>
      <c r="Y610" s="3" t="s">
        <v>9</v>
      </c>
      <c r="Z610" s="3" t="s">
        <v>9</v>
      </c>
      <c r="AA610" s="3" t="s">
        <v>9</v>
      </c>
      <c r="AB610" s="3" t="s">
        <v>9</v>
      </c>
      <c r="AC610" s="3" t="s">
        <v>9</v>
      </c>
      <c r="AD610" s="3"/>
      <c r="AE610" s="3" t="s">
        <v>9</v>
      </c>
      <c r="AF610" s="12">
        <f>COUNTIF(Table15[[#This Row],[Catalogue of the Museum of London Antiquities 1854]:[Illustrations of Roman London 1859]],"=y")</f>
        <v>8</v>
      </c>
      <c r="AG610" s="12" t="str">
        <f>CONCATENATE(Table15[[#This Row],[Surname]],", ",Table15[[#This Row],[First name]])</f>
        <v>Norman, George Ward</v>
      </c>
    </row>
    <row r="611" spans="1:33" hidden="1" x14ac:dyDescent="0.25">
      <c r="A611" t="s">
        <v>579</v>
      </c>
      <c r="B611" t="s">
        <v>580</v>
      </c>
      <c r="M611" t="s">
        <v>2060</v>
      </c>
      <c r="P611" t="s">
        <v>581</v>
      </c>
      <c r="Q611" s="3" t="s">
        <v>215</v>
      </c>
      <c r="R611" t="s">
        <v>27</v>
      </c>
      <c r="S611"/>
      <c r="T611"/>
      <c r="U611" t="s">
        <v>9</v>
      </c>
      <c r="AB611" s="3"/>
      <c r="AC611" s="3"/>
      <c r="AD611" s="3"/>
      <c r="AE611" s="3" t="s">
        <v>9</v>
      </c>
      <c r="AF611" s="12">
        <f>COUNTIF(Table15[[#This Row],[Catalogue of the Museum of London Antiquities 1854]:[Illustrations of Roman London 1859]],"=y")</f>
        <v>2</v>
      </c>
      <c r="AG611" s="12" t="str">
        <f>CONCATENATE(Table15[[#This Row],[Surname]],", ",Table15[[#This Row],[First name]])</f>
        <v>Norris, Henry Edmonds</v>
      </c>
    </row>
    <row r="612" spans="1:33" hidden="1" x14ac:dyDescent="0.25">
      <c r="A612" t="s">
        <v>579</v>
      </c>
      <c r="B612" t="s">
        <v>125</v>
      </c>
      <c r="P612" t="s">
        <v>582</v>
      </c>
      <c r="Q612" s="3" t="s">
        <v>537</v>
      </c>
      <c r="R612" t="s">
        <v>27</v>
      </c>
      <c r="S612"/>
      <c r="T612"/>
      <c r="U612" t="s">
        <v>9</v>
      </c>
      <c r="AB612" s="3"/>
      <c r="AC612" s="3" t="s">
        <v>9</v>
      </c>
      <c r="AD612" s="3"/>
      <c r="AE612" s="3"/>
      <c r="AF612" s="12">
        <f>COUNTIF(Table15[[#This Row],[Catalogue of the Museum of London Antiquities 1854]:[Illustrations of Roman London 1859]],"=y")</f>
        <v>2</v>
      </c>
      <c r="AG612" s="12" t="str">
        <f>CONCATENATE(Table15[[#This Row],[Surname]],", ",Table15[[#This Row],[First name]])</f>
        <v>Norris, Henry</v>
      </c>
    </row>
    <row r="613" spans="1:33" hidden="1" x14ac:dyDescent="0.25">
      <c r="A613" t="s">
        <v>2061</v>
      </c>
      <c r="C613" t="s">
        <v>1904</v>
      </c>
      <c r="E613" t="s">
        <v>9</v>
      </c>
      <c r="O613" t="s">
        <v>2062</v>
      </c>
      <c r="P613" t="s">
        <v>2063</v>
      </c>
      <c r="Q613" s="3" t="s">
        <v>2061</v>
      </c>
      <c r="R613" t="s">
        <v>27</v>
      </c>
      <c r="S613"/>
      <c r="T613"/>
      <c r="U613"/>
      <c r="AB613" s="3"/>
      <c r="AC613" s="3"/>
      <c r="AD613" s="3"/>
      <c r="AE613" s="3" t="s">
        <v>9</v>
      </c>
      <c r="AF613" s="12">
        <f>COUNTIF(Table15[[#This Row],[Catalogue of the Museum of London Antiquities 1854]:[Illustrations of Roman London 1859]],"=y")</f>
        <v>1</v>
      </c>
      <c r="AG613" s="12" t="str">
        <f>CONCATENATE(Table15[[#This Row],[Surname]],", ",Table15[[#This Row],[First name]])</f>
        <v xml:space="preserve">Northumberland, </v>
      </c>
    </row>
    <row r="614" spans="1:33" hidden="1" x14ac:dyDescent="0.25">
      <c r="A614" t="s">
        <v>1579</v>
      </c>
      <c r="B614" t="s">
        <v>66</v>
      </c>
      <c r="C614" t="s">
        <v>1580</v>
      </c>
      <c r="M614" t="s">
        <v>2226</v>
      </c>
      <c r="P614" t="s">
        <v>327</v>
      </c>
      <c r="Q614" s="3" t="s">
        <v>328</v>
      </c>
      <c r="R614" t="s">
        <v>27</v>
      </c>
      <c r="S614"/>
      <c r="T614"/>
      <c r="U614"/>
      <c r="AA614" s="3" t="s">
        <v>9</v>
      </c>
      <c r="AB614" s="3" t="s">
        <v>9</v>
      </c>
      <c r="AC614" s="3"/>
      <c r="AD614" s="3"/>
      <c r="AE614" s="3"/>
      <c r="AF614" s="12">
        <f>COUNTIF(Table15[[#This Row],[Catalogue of the Museum of London Antiquities 1854]:[Illustrations of Roman London 1859]],"=y")</f>
        <v>2</v>
      </c>
      <c r="AG614" s="12" t="str">
        <f>CONCATENATE(Table15[[#This Row],[Surname]],", ",Table15[[#This Row],[First name]])</f>
        <v>North, Thomas</v>
      </c>
    </row>
    <row r="615" spans="1:33" hidden="1" x14ac:dyDescent="0.25">
      <c r="A615" t="s">
        <v>1680</v>
      </c>
      <c r="C615" t="s">
        <v>1681</v>
      </c>
      <c r="D615" t="s">
        <v>9</v>
      </c>
      <c r="P615" t="s">
        <v>1682</v>
      </c>
      <c r="Q615" s="3" t="s">
        <v>1683</v>
      </c>
      <c r="R615" t="s">
        <v>27</v>
      </c>
      <c r="S615"/>
      <c r="T615"/>
      <c r="U615"/>
      <c r="AB615" s="3" t="s">
        <v>9</v>
      </c>
      <c r="AC615" s="3"/>
      <c r="AD615" s="3"/>
      <c r="AE615" s="3"/>
      <c r="AF615" s="12">
        <f>COUNTIF(Table15[[#This Row],[Catalogue of the Museum of London Antiquities 1854]:[Illustrations of Roman London 1859]],"=y")</f>
        <v>1</v>
      </c>
      <c r="AG615" s="12" t="str">
        <f>CONCATENATE(Table15[[#This Row],[Surname]],", ",Table15[[#This Row],[First name]])</f>
        <v xml:space="preserve">Nottingham, Leasingham, Sleaford, </v>
      </c>
    </row>
    <row r="616" spans="1:33" hidden="1" x14ac:dyDescent="0.25">
      <c r="A616" t="s">
        <v>1358</v>
      </c>
      <c r="B616" t="s">
        <v>11</v>
      </c>
      <c r="C616" t="s">
        <v>24</v>
      </c>
      <c r="D616" t="s">
        <v>9</v>
      </c>
      <c r="O616" t="s">
        <v>1359</v>
      </c>
      <c r="P616" t="s">
        <v>1360</v>
      </c>
      <c r="Q616" s="3" t="s">
        <v>128</v>
      </c>
      <c r="R616" t="s">
        <v>27</v>
      </c>
      <c r="S616"/>
      <c r="T616"/>
      <c r="U616"/>
      <c r="X616" s="3" t="s">
        <v>9</v>
      </c>
      <c r="Y616" s="3" t="s">
        <v>9</v>
      </c>
      <c r="Z616" s="3" t="s">
        <v>9</v>
      </c>
      <c r="AB616" s="3"/>
      <c r="AC616" s="3"/>
      <c r="AD616" s="3"/>
      <c r="AE616" s="3"/>
      <c r="AF616" s="12">
        <f>COUNTIF(Table15[[#This Row],[Catalogue of the Museum of London Antiquities 1854]:[Illustrations of Roman London 1859]],"=y")</f>
        <v>3</v>
      </c>
      <c r="AG616" s="12" t="str">
        <f>CONCATENATE(Table15[[#This Row],[Surname]],", ",Table15[[#This Row],[First name]])</f>
        <v>Nunn, John</v>
      </c>
    </row>
    <row r="617" spans="1:33" hidden="1" x14ac:dyDescent="0.25">
      <c r="A617" t="s">
        <v>1361</v>
      </c>
      <c r="B617" t="s">
        <v>1353</v>
      </c>
      <c r="P617" t="s">
        <v>1362</v>
      </c>
      <c r="Q617" s="3" t="s">
        <v>388</v>
      </c>
      <c r="R617" t="s">
        <v>27</v>
      </c>
      <c r="S617"/>
      <c r="T617"/>
      <c r="U617"/>
      <c r="X617" s="3" t="s">
        <v>9</v>
      </c>
      <c r="Y617" s="3" t="s">
        <v>9</v>
      </c>
      <c r="Z617" s="3" t="s">
        <v>9</v>
      </c>
      <c r="AB617" s="3"/>
      <c r="AC617" s="3"/>
      <c r="AD617" s="3"/>
      <c r="AE617" s="3"/>
      <c r="AF617" s="12">
        <f>COUNTIF(Table15[[#This Row],[Catalogue of the Museum of London Antiquities 1854]:[Illustrations of Roman London 1859]],"=y")</f>
        <v>3</v>
      </c>
      <c r="AG617" s="12" t="str">
        <f>CONCATENATE(Table15[[#This Row],[Surname]],", ",Table15[[#This Row],[First name]])</f>
        <v xml:space="preserve">Oatley, W H </v>
      </c>
    </row>
    <row r="618" spans="1:33" hidden="1" x14ac:dyDescent="0.25">
      <c r="A618" t="s">
        <v>2040</v>
      </c>
      <c r="B618" t="s">
        <v>2041</v>
      </c>
      <c r="C618" t="s">
        <v>2042</v>
      </c>
      <c r="J618" t="s">
        <v>9</v>
      </c>
      <c r="P618" t="s">
        <v>640</v>
      </c>
      <c r="Q618" s="3" t="s">
        <v>588</v>
      </c>
      <c r="R618" t="s">
        <v>27</v>
      </c>
      <c r="S618"/>
      <c r="T618"/>
      <c r="U618"/>
      <c r="AB618" s="3"/>
      <c r="AC618" s="3"/>
      <c r="AD618" s="3"/>
      <c r="AE618" s="3" t="s">
        <v>9</v>
      </c>
      <c r="AF618" s="12">
        <f>COUNTIF(Table15[[#This Row],[Catalogue of the Museum of London Antiquities 1854]:[Illustrations of Roman London 1859]],"=y")</f>
        <v>1</v>
      </c>
      <c r="AG618" s="12" t="str">
        <f>CONCATENATE(Table15[[#This Row],[Surname]],", ",Table15[[#This Row],[First name]])</f>
        <v>Octavius, C Swinnerton Morgan</v>
      </c>
    </row>
    <row r="619" spans="1:33" hidden="1" x14ac:dyDescent="0.25">
      <c r="A619" t="s">
        <v>583</v>
      </c>
      <c r="B619" t="s">
        <v>584</v>
      </c>
      <c r="K619" t="s">
        <v>9</v>
      </c>
      <c r="O619" t="s">
        <v>568</v>
      </c>
      <c r="P619" t="s">
        <v>205</v>
      </c>
      <c r="Q619" s="3" t="s">
        <v>185</v>
      </c>
      <c r="R619" t="s">
        <v>27</v>
      </c>
      <c r="S619"/>
      <c r="T619"/>
      <c r="U619" t="s">
        <v>9</v>
      </c>
      <c r="W619" s="3" t="s">
        <v>9</v>
      </c>
      <c r="X619" s="3" t="s">
        <v>9</v>
      </c>
      <c r="Y619" s="3" t="s">
        <v>9</v>
      </c>
      <c r="Z619" s="3" t="s">
        <v>9</v>
      </c>
      <c r="AA619" s="3" t="s">
        <v>9</v>
      </c>
      <c r="AB619" s="3"/>
      <c r="AC619" s="3" t="s">
        <v>9</v>
      </c>
      <c r="AD619" s="3"/>
      <c r="AE619" s="3"/>
      <c r="AF619" s="12">
        <f>COUNTIF(Table15[[#This Row],[Catalogue of the Museum of London Antiquities 1854]:[Illustrations of Roman London 1859]],"=y")</f>
        <v>7</v>
      </c>
      <c r="AG619" s="12" t="str">
        <f>CONCATENATE(Table15[[#This Row],[Surname]],", ",Table15[[#This Row],[First name]])</f>
        <v>Oldham, John Lane</v>
      </c>
    </row>
    <row r="620" spans="1:33" hidden="1" x14ac:dyDescent="0.25">
      <c r="A620" t="s">
        <v>1454</v>
      </c>
      <c r="B620" t="s">
        <v>1455</v>
      </c>
      <c r="C620" t="s">
        <v>1581</v>
      </c>
      <c r="E620" t="s">
        <v>9</v>
      </c>
      <c r="Q620" s="3" t="s">
        <v>96</v>
      </c>
      <c r="R620" t="s">
        <v>95</v>
      </c>
      <c r="S620"/>
      <c r="T620"/>
      <c r="U620"/>
      <c r="Y620" s="3" t="s">
        <v>9</v>
      </c>
      <c r="Z620" s="3" t="s">
        <v>9</v>
      </c>
      <c r="AA620" s="3" t="s">
        <v>9</v>
      </c>
      <c r="AB620" s="3" t="s">
        <v>9</v>
      </c>
      <c r="AC620" s="3"/>
      <c r="AD620" s="3"/>
      <c r="AE620" s="3"/>
      <c r="AF620" s="12">
        <f>COUNTIF(Table15[[#This Row],[Catalogue of the Museum of London Antiquities 1854]:[Illustrations of Roman London 1859]],"=y")</f>
        <v>4</v>
      </c>
      <c r="AG620" s="12" t="str">
        <f>CONCATENATE(Table15[[#This Row],[Surname]],", ",Table15[[#This Row],[First name]])</f>
        <v>Olfers, Von</v>
      </c>
    </row>
    <row r="621" spans="1:33" hidden="1" x14ac:dyDescent="0.25">
      <c r="A621" t="s">
        <v>1757</v>
      </c>
      <c r="B621" t="s">
        <v>11</v>
      </c>
      <c r="C621" t="s">
        <v>24</v>
      </c>
      <c r="D621" t="s">
        <v>9</v>
      </c>
      <c r="H621" t="s">
        <v>48</v>
      </c>
      <c r="P621" t="s">
        <v>1758</v>
      </c>
      <c r="Q621" s="3" t="s">
        <v>2275</v>
      </c>
      <c r="R621" t="s">
        <v>27</v>
      </c>
      <c r="S621"/>
      <c r="T621"/>
      <c r="U621"/>
      <c r="AB621" s="3"/>
      <c r="AC621" s="3"/>
      <c r="AD621" s="3" t="s">
        <v>9</v>
      </c>
      <c r="AE621" s="3"/>
      <c r="AF621" s="12">
        <f>COUNTIF(Table15[[#This Row],[Catalogue of the Museum of London Antiquities 1854]:[Illustrations of Roman London 1859]],"=y")</f>
        <v>1</v>
      </c>
      <c r="AG621" s="12" t="str">
        <f>CONCATENATE(Table15[[#This Row],[Surname]],", ",Table15[[#This Row],[First name]])</f>
        <v>Olive, John</v>
      </c>
    </row>
    <row r="622" spans="1:33" hidden="1" x14ac:dyDescent="0.25">
      <c r="A622" t="s">
        <v>1060</v>
      </c>
      <c r="B622" t="s">
        <v>45</v>
      </c>
      <c r="H622" t="s">
        <v>585</v>
      </c>
      <c r="I622" t="s">
        <v>9</v>
      </c>
      <c r="J622" t="s">
        <v>9</v>
      </c>
      <c r="K622" t="s">
        <v>9</v>
      </c>
      <c r="O622" t="s">
        <v>586</v>
      </c>
      <c r="P622" t="s">
        <v>587</v>
      </c>
      <c r="Q622" s="3" t="s">
        <v>588</v>
      </c>
      <c r="R622" t="s">
        <v>504</v>
      </c>
      <c r="S622"/>
      <c r="T622"/>
      <c r="U622" t="s">
        <v>9</v>
      </c>
      <c r="X622" s="3" t="s">
        <v>9</v>
      </c>
      <c r="AB622" s="3"/>
      <c r="AC622" s="3" t="s">
        <v>9</v>
      </c>
      <c r="AD622" s="3"/>
      <c r="AE622" s="3"/>
      <c r="AF622" s="12">
        <f>COUNTIF(Table15[[#This Row],[Catalogue of the Museum of London Antiquities 1854]:[Illustrations of Roman London 1859]],"=y")</f>
        <v>3</v>
      </c>
      <c r="AG622" s="12" t="str">
        <f>CONCATENATE(Table15[[#This Row],[Surname]],", ",Table15[[#This Row],[First name]])</f>
        <v>Ormerod, George</v>
      </c>
    </row>
    <row r="623" spans="1:33" hidden="1" x14ac:dyDescent="0.25">
      <c r="A623" t="s">
        <v>2064</v>
      </c>
      <c r="B623" t="s">
        <v>81</v>
      </c>
      <c r="P623" t="s">
        <v>12</v>
      </c>
      <c r="Q623" s="3" t="s">
        <v>2269</v>
      </c>
      <c r="R623" t="s">
        <v>27</v>
      </c>
      <c r="S623"/>
      <c r="T623"/>
      <c r="U623"/>
      <c r="AB623" s="3"/>
      <c r="AC623" s="3"/>
      <c r="AD623" s="3"/>
      <c r="AE623" s="3" t="s">
        <v>9</v>
      </c>
      <c r="AF623" s="12">
        <f>COUNTIF(Table15[[#This Row],[Catalogue of the Museum of London Antiquities 1854]:[Illustrations of Roman London 1859]],"=y")</f>
        <v>1</v>
      </c>
      <c r="AG623" s="12" t="str">
        <f>CONCATENATE(Table15[[#This Row],[Surname]],", ",Table15[[#This Row],[First name]])</f>
        <v>Ormston, Robert</v>
      </c>
    </row>
    <row r="624" spans="1:33" hidden="1" x14ac:dyDescent="0.25">
      <c r="A624" t="s">
        <v>2065</v>
      </c>
      <c r="B624" t="s">
        <v>2066</v>
      </c>
      <c r="O624" t="s">
        <v>2067</v>
      </c>
      <c r="P624" t="s">
        <v>16</v>
      </c>
      <c r="Q624" s="3" t="s">
        <v>16</v>
      </c>
      <c r="R624" t="s">
        <v>27</v>
      </c>
      <c r="S624"/>
      <c r="T624"/>
      <c r="U624"/>
      <c r="AB624" s="3"/>
      <c r="AC624" s="3"/>
      <c r="AD624" s="3"/>
      <c r="AE624" s="3" t="s">
        <v>9</v>
      </c>
      <c r="AF624" s="12">
        <f>COUNTIF(Table15[[#This Row],[Catalogue of the Museum of London Antiquities 1854]:[Illustrations of Roman London 1859]],"=y")</f>
        <v>1</v>
      </c>
      <c r="AG624" s="12" t="str">
        <f>CONCATENATE(Table15[[#This Row],[Surname]],", ",Table15[[#This Row],[First name]])</f>
        <v>Orridge, Benjamin Brogden</v>
      </c>
    </row>
    <row r="625" spans="1:33" hidden="1" x14ac:dyDescent="0.25">
      <c r="A625" t="s">
        <v>1057</v>
      </c>
      <c r="B625" t="s">
        <v>1363</v>
      </c>
      <c r="C625" t="s">
        <v>1058</v>
      </c>
      <c r="O625" t="s">
        <v>1059</v>
      </c>
      <c r="P625" t="s">
        <v>438</v>
      </c>
      <c r="Q625" s="3" t="s">
        <v>230</v>
      </c>
      <c r="R625" t="s">
        <v>27</v>
      </c>
      <c r="S625"/>
      <c r="T625"/>
      <c r="U625"/>
      <c r="X625" s="3" t="s">
        <v>9</v>
      </c>
      <c r="Y625" s="3" t="s">
        <v>9</v>
      </c>
      <c r="Z625" s="3" t="s">
        <v>9</v>
      </c>
      <c r="AB625" s="3"/>
      <c r="AC625" s="3" t="s">
        <v>9</v>
      </c>
      <c r="AD625" s="3" t="s">
        <v>9</v>
      </c>
      <c r="AE625" s="3" t="s">
        <v>9</v>
      </c>
      <c r="AF625" s="12">
        <f>COUNTIF(Table15[[#This Row],[Catalogue of the Museum of London Antiquities 1854]:[Illustrations of Roman London 1859]],"=y")</f>
        <v>6</v>
      </c>
      <c r="AG625" s="12" t="str">
        <f>CONCATENATE(Table15[[#This Row],[Surname]],", ",Table15[[#This Row],[First name]])</f>
        <v>Onslow, M E</v>
      </c>
    </row>
    <row r="626" spans="1:33" hidden="1" x14ac:dyDescent="0.25">
      <c r="A626" t="s">
        <v>1365</v>
      </c>
      <c r="B626" t="s">
        <v>196</v>
      </c>
      <c r="C626" t="s">
        <v>1684</v>
      </c>
      <c r="I626" t="s">
        <v>9</v>
      </c>
      <c r="O626" t="s">
        <v>1582</v>
      </c>
      <c r="P626" t="s">
        <v>16</v>
      </c>
      <c r="Q626" s="3" t="s">
        <v>16</v>
      </c>
      <c r="R626" t="s">
        <v>27</v>
      </c>
      <c r="S626"/>
      <c r="T626"/>
      <c r="U626"/>
      <c r="X626" s="3" t="s">
        <v>9</v>
      </c>
      <c r="Y626" s="3" t="s">
        <v>9</v>
      </c>
      <c r="Z626" s="3" t="s">
        <v>9</v>
      </c>
      <c r="AA626" s="3" t="s">
        <v>9</v>
      </c>
      <c r="AB626" s="3" t="s">
        <v>9</v>
      </c>
      <c r="AC626" s="3"/>
      <c r="AD626" s="3"/>
      <c r="AE626" s="3" t="s">
        <v>9</v>
      </c>
      <c r="AF626" s="12">
        <f>COUNTIF(Table15[[#This Row],[Catalogue of the Museum of London Antiquities 1854]:[Illustrations of Roman London 1859]],"=y")</f>
        <v>6</v>
      </c>
      <c r="AG626" s="12" t="str">
        <f>CONCATENATE(Table15[[#This Row],[Surname]],", ",Table15[[#This Row],[First name]])</f>
        <v>Ouvry, Frederick</v>
      </c>
    </row>
    <row r="627" spans="1:33" hidden="1" x14ac:dyDescent="0.25">
      <c r="A627" t="s">
        <v>2068</v>
      </c>
      <c r="C627" t="s">
        <v>1214</v>
      </c>
      <c r="E627" t="s">
        <v>9</v>
      </c>
      <c r="O627" t="s">
        <v>2069</v>
      </c>
      <c r="P627" t="s">
        <v>16</v>
      </c>
      <c r="Q627" s="3" t="s">
        <v>16</v>
      </c>
      <c r="R627" t="s">
        <v>27</v>
      </c>
      <c r="S627"/>
      <c r="T627"/>
      <c r="U627"/>
      <c r="AB627" s="3"/>
      <c r="AC627" s="3"/>
      <c r="AD627" s="3"/>
      <c r="AE627" s="3" t="s">
        <v>9</v>
      </c>
      <c r="AF627" s="12">
        <f>COUNTIF(Table15[[#This Row],[Catalogue of the Museum of London Antiquities 1854]:[Illustrations of Roman London 1859]],"=y")</f>
        <v>1</v>
      </c>
      <c r="AG627" s="12" t="str">
        <f>CONCATENATE(Table15[[#This Row],[Surname]],", ",Table15[[#This Row],[First name]])</f>
        <v xml:space="preserve">Overstone, </v>
      </c>
    </row>
    <row r="628" spans="1:33" hidden="1" x14ac:dyDescent="0.25">
      <c r="A628" t="s">
        <v>589</v>
      </c>
      <c r="B628" t="s">
        <v>1364</v>
      </c>
      <c r="P628" t="s">
        <v>187</v>
      </c>
      <c r="Q628" s="3" t="s">
        <v>188</v>
      </c>
      <c r="R628" t="s">
        <v>27</v>
      </c>
      <c r="S628"/>
      <c r="T628"/>
      <c r="U628" t="s">
        <v>9</v>
      </c>
      <c r="AB628" s="3"/>
      <c r="AC628" s="3"/>
      <c r="AD628" s="3"/>
      <c r="AE628" s="3"/>
      <c r="AF628" s="12">
        <f>COUNTIF(Table15[[#This Row],[Catalogue of the Museum of London Antiquities 1854]:[Illustrations of Roman London 1859]],"=y")</f>
        <v>1</v>
      </c>
      <c r="AG628" s="12" t="str">
        <f>CONCATENATE(Table15[[#This Row],[Surname]],", ",Table15[[#This Row],[First name]])</f>
        <v>Padley, J S</v>
      </c>
    </row>
    <row r="629" spans="1:33" hidden="1" x14ac:dyDescent="0.25">
      <c r="A629" t="s">
        <v>590</v>
      </c>
      <c r="B629" t="s">
        <v>11</v>
      </c>
      <c r="C629" t="s">
        <v>24</v>
      </c>
      <c r="D629" t="s">
        <v>9</v>
      </c>
      <c r="H629" t="s">
        <v>48</v>
      </c>
      <c r="I629" t="s">
        <v>9</v>
      </c>
      <c r="K629" t="s">
        <v>9</v>
      </c>
      <c r="O629" t="s">
        <v>1061</v>
      </c>
      <c r="P629" t="s">
        <v>591</v>
      </c>
      <c r="Q629" s="3" t="s">
        <v>184</v>
      </c>
      <c r="R629" t="s">
        <v>27</v>
      </c>
      <c r="S629"/>
      <c r="T629"/>
      <c r="U629" t="s">
        <v>9</v>
      </c>
      <c r="V629" s="3" t="s">
        <v>9</v>
      </c>
      <c r="W629" s="3" t="s">
        <v>9</v>
      </c>
      <c r="X629" s="3" t="s">
        <v>9</v>
      </c>
      <c r="Y629" s="3" t="s">
        <v>9</v>
      </c>
      <c r="Z629" s="3" t="s">
        <v>9</v>
      </c>
      <c r="AB629" s="3" t="s">
        <v>9</v>
      </c>
      <c r="AC629" s="3" t="s">
        <v>9</v>
      </c>
      <c r="AD629" s="3"/>
      <c r="AE629" s="3" t="s">
        <v>9</v>
      </c>
      <c r="AF629" s="12">
        <f>COUNTIF(Table15[[#This Row],[Catalogue of the Museum of London Antiquities 1854]:[Illustrations of Roman London 1859]],"=y")</f>
        <v>9</v>
      </c>
      <c r="AG629" s="12" t="str">
        <f>CONCATENATE(Table15[[#This Row],[Surname]],", ",Table15[[#This Row],[First name]])</f>
        <v>Papillon, John</v>
      </c>
    </row>
    <row r="630" spans="1:33" hidden="1" x14ac:dyDescent="0.25">
      <c r="A630" t="s">
        <v>592</v>
      </c>
      <c r="B630" t="s">
        <v>29</v>
      </c>
      <c r="C630" t="s">
        <v>24</v>
      </c>
      <c r="D630" t="s">
        <v>9</v>
      </c>
      <c r="O630" t="s">
        <v>593</v>
      </c>
      <c r="P630" t="s">
        <v>594</v>
      </c>
      <c r="Q630" s="3" t="s">
        <v>26</v>
      </c>
      <c r="R630" t="s">
        <v>27</v>
      </c>
      <c r="S630"/>
      <c r="T630"/>
      <c r="U630" t="s">
        <v>9</v>
      </c>
      <c r="AB630" s="3"/>
      <c r="AC630" s="3" t="s">
        <v>9</v>
      </c>
      <c r="AD630" s="3"/>
      <c r="AE630" s="3"/>
      <c r="AF630" s="12">
        <f>COUNTIF(Table15[[#This Row],[Catalogue of the Museum of London Antiquities 1854]:[Illustrations of Roman London 1859]],"=y")</f>
        <v>2</v>
      </c>
      <c r="AG630" s="12" t="str">
        <f>CONCATENATE(Table15[[#This Row],[Surname]],", ",Table15[[#This Row],[First name]])</f>
        <v>Parkin, Charles</v>
      </c>
    </row>
    <row r="631" spans="1:33" hidden="1" x14ac:dyDescent="0.25">
      <c r="A631" t="s">
        <v>1366</v>
      </c>
      <c r="B631" t="s">
        <v>1685</v>
      </c>
      <c r="C631" t="s">
        <v>325</v>
      </c>
      <c r="O631" t="s">
        <v>1686</v>
      </c>
      <c r="P631" t="s">
        <v>184</v>
      </c>
      <c r="Q631" s="3" t="s">
        <v>185</v>
      </c>
      <c r="R631" t="s">
        <v>27</v>
      </c>
      <c r="S631"/>
      <c r="T631"/>
      <c r="U631"/>
      <c r="AB631" s="3" t="s">
        <v>9</v>
      </c>
      <c r="AC631" s="3"/>
      <c r="AD631" s="3"/>
      <c r="AE631" s="3"/>
      <c r="AF631" s="12">
        <f>COUNTIF(Table15[[#This Row],[Catalogue of the Museum of London Antiquities 1854]:[Illustrations of Roman London 1859]],"=y")</f>
        <v>1</v>
      </c>
      <c r="AG631" s="12" t="str">
        <f>CONCATENATE(Table15[[#This Row],[Surname]],", ",Table15[[#This Row],[First name]])</f>
        <v>Parry, Josiah</v>
      </c>
    </row>
    <row r="632" spans="1:33" hidden="1" x14ac:dyDescent="0.25">
      <c r="A632" t="s">
        <v>1366</v>
      </c>
      <c r="B632" t="s">
        <v>1367</v>
      </c>
      <c r="I632" t="s">
        <v>9</v>
      </c>
      <c r="O632" t="s">
        <v>1368</v>
      </c>
      <c r="P632" t="s">
        <v>1369</v>
      </c>
      <c r="Q632" s="13" t="s">
        <v>1370</v>
      </c>
      <c r="R632" t="s">
        <v>504</v>
      </c>
      <c r="S632"/>
      <c r="T632"/>
      <c r="U632"/>
      <c r="X632" s="3" t="s">
        <v>9</v>
      </c>
      <c r="Y632" s="3" t="s">
        <v>9</v>
      </c>
      <c r="Z632" s="3" t="s">
        <v>9</v>
      </c>
      <c r="AB632" s="3"/>
      <c r="AC632" s="3"/>
      <c r="AD632" s="3"/>
      <c r="AE632" s="3"/>
      <c r="AF632" s="12">
        <f>COUNTIF(Table15[[#This Row],[Catalogue of the Museum of London Antiquities 1854]:[Illustrations of Roman London 1859]],"=y")</f>
        <v>3</v>
      </c>
      <c r="AG632" s="12" t="str">
        <f>CONCATENATE(Table15[[#This Row],[Surname]],", ",Table15[[#This Row],[First name]])</f>
        <v>Parry, T Love Jones</v>
      </c>
    </row>
    <row r="633" spans="1:33" hidden="1" x14ac:dyDescent="0.25">
      <c r="A633" t="s">
        <v>1687</v>
      </c>
      <c r="B633" t="s">
        <v>1688</v>
      </c>
      <c r="C633" t="s">
        <v>2227</v>
      </c>
      <c r="E633" t="s">
        <v>9</v>
      </c>
      <c r="M633" t="s">
        <v>2221</v>
      </c>
      <c r="O633" t="s">
        <v>1689</v>
      </c>
      <c r="P633" t="s">
        <v>1690</v>
      </c>
      <c r="Q633" s="13" t="s">
        <v>1691</v>
      </c>
      <c r="R633" t="s">
        <v>34</v>
      </c>
      <c r="S633"/>
      <c r="T633"/>
      <c r="U633"/>
      <c r="AB633" s="3" t="s">
        <v>9</v>
      </c>
      <c r="AC633" s="3"/>
      <c r="AD633" s="3"/>
      <c r="AE633" s="3"/>
      <c r="AF633" s="12">
        <f>COUNTIF(Table15[[#This Row],[Catalogue of the Museum of London Antiquities 1854]:[Illustrations of Roman London 1859]],"=y")</f>
        <v>1</v>
      </c>
      <c r="AG633" s="12" t="str">
        <f>CONCATENATE(Table15[[#This Row],[Surname]],", ",Table15[[#This Row],[First name]])</f>
        <v>Patton, H Noel</v>
      </c>
    </row>
    <row r="634" spans="1:33" hidden="1" x14ac:dyDescent="0.25">
      <c r="A634" t="s">
        <v>2070</v>
      </c>
      <c r="B634" t="s">
        <v>2071</v>
      </c>
      <c r="O634" t="s">
        <v>2072</v>
      </c>
      <c r="P634" t="s">
        <v>2073</v>
      </c>
      <c r="Q634" s="13" t="s">
        <v>677</v>
      </c>
      <c r="R634" t="s">
        <v>34</v>
      </c>
      <c r="S634"/>
      <c r="T634"/>
      <c r="U634"/>
      <c r="AB634" s="3"/>
      <c r="AC634" s="3"/>
      <c r="AD634" s="3"/>
      <c r="AE634" s="3" t="s">
        <v>9</v>
      </c>
      <c r="AF634" s="12">
        <f>COUNTIF(Table15[[#This Row],[Catalogue of the Museum of London Antiquities 1854]:[Illustrations of Roman London 1859]],"=y")</f>
        <v>1</v>
      </c>
      <c r="AG634" s="12" t="str">
        <f>CONCATENATE(Table15[[#This Row],[Surname]],", ",Table15[[#This Row],[First name]])</f>
        <v>Paton, J Noel</v>
      </c>
    </row>
    <row r="635" spans="1:33" hidden="1" x14ac:dyDescent="0.25">
      <c r="A635" t="s">
        <v>1692</v>
      </c>
      <c r="B635" t="s">
        <v>1693</v>
      </c>
      <c r="I635" t="s">
        <v>9</v>
      </c>
      <c r="P635" t="s">
        <v>1160</v>
      </c>
      <c r="Q635" s="13" t="s">
        <v>26</v>
      </c>
      <c r="R635" t="s">
        <v>27</v>
      </c>
      <c r="S635"/>
      <c r="T635"/>
      <c r="U635"/>
      <c r="AB635" s="3" t="s">
        <v>9</v>
      </c>
      <c r="AC635" s="3"/>
      <c r="AD635" s="3"/>
      <c r="AE635" s="3"/>
      <c r="AF635" s="12">
        <f>COUNTIF(Table15[[#This Row],[Catalogue of the Museum of London Antiquities 1854]:[Illustrations of Roman London 1859]],"=y")</f>
        <v>1</v>
      </c>
      <c r="AG635" s="12" t="str">
        <f>CONCATENATE(Table15[[#This Row],[Surname]],", ",Table15[[#This Row],[First name]])</f>
        <v>Payne, George Jun</v>
      </c>
    </row>
    <row r="636" spans="1:33" hidden="1" x14ac:dyDescent="0.25">
      <c r="A636" t="s">
        <v>1062</v>
      </c>
      <c r="B636" t="s">
        <v>1063</v>
      </c>
      <c r="O636" t="s">
        <v>1064</v>
      </c>
      <c r="P636" t="s">
        <v>1065</v>
      </c>
      <c r="Q636" s="3" t="s">
        <v>188</v>
      </c>
      <c r="R636" t="s">
        <v>27</v>
      </c>
      <c r="S636"/>
      <c r="T636"/>
      <c r="U636"/>
      <c r="AB636" s="3"/>
      <c r="AC636" s="3" t="s">
        <v>9</v>
      </c>
      <c r="AD636" s="3"/>
      <c r="AE636" s="3"/>
      <c r="AF636" s="12">
        <f>COUNTIF(Table15[[#This Row],[Catalogue of the Museum of London Antiquities 1854]:[Illustrations of Roman London 1859]],"=y")</f>
        <v>1</v>
      </c>
      <c r="AG636" s="12" t="str">
        <f>CONCATENATE(Table15[[#This Row],[Surname]],", ",Table15[[#This Row],[First name]])</f>
        <v>Peacock, Edward Jun.</v>
      </c>
    </row>
    <row r="637" spans="1:33" hidden="1" x14ac:dyDescent="0.25">
      <c r="A637" t="s">
        <v>1066</v>
      </c>
      <c r="B637" t="s">
        <v>1067</v>
      </c>
      <c r="O637" t="s">
        <v>1068</v>
      </c>
      <c r="P637" t="s">
        <v>136</v>
      </c>
      <c r="Q637" s="3" t="s">
        <v>26</v>
      </c>
      <c r="R637" t="s">
        <v>27</v>
      </c>
      <c r="S637"/>
      <c r="T637"/>
      <c r="U637"/>
      <c r="AB637" s="3"/>
      <c r="AC637" s="3" t="s">
        <v>9</v>
      </c>
      <c r="AD637" s="3"/>
      <c r="AE637" s="3"/>
      <c r="AF637" s="12">
        <f>COUNTIF(Table15[[#This Row],[Catalogue of the Museum of London Antiquities 1854]:[Illustrations of Roman London 1859]],"=y")</f>
        <v>1</v>
      </c>
      <c r="AG637" s="12" t="str">
        <f>CONCATENATE(Table15[[#This Row],[Surname]],", ",Table15[[#This Row],[First name]])</f>
        <v>Pease, Richard Philip</v>
      </c>
    </row>
    <row r="638" spans="1:33" hidden="1" x14ac:dyDescent="0.25">
      <c r="A638" t="s">
        <v>1069</v>
      </c>
      <c r="B638" t="s">
        <v>72</v>
      </c>
      <c r="I638" t="s">
        <v>9</v>
      </c>
      <c r="P638" t="s">
        <v>1070</v>
      </c>
      <c r="Q638" s="3" t="s">
        <v>222</v>
      </c>
      <c r="R638" t="s">
        <v>27</v>
      </c>
      <c r="S638"/>
      <c r="T638"/>
      <c r="U638"/>
      <c r="AB638" s="3"/>
      <c r="AC638" s="3" t="s">
        <v>9</v>
      </c>
      <c r="AD638" s="3"/>
      <c r="AE638" s="3"/>
      <c r="AF638" s="12">
        <f>COUNTIF(Table15[[#This Row],[Catalogue of the Museum of London Antiquities 1854]:[Illustrations of Roman London 1859]],"=y")</f>
        <v>1</v>
      </c>
      <c r="AG638" s="12" t="str">
        <f>CONCATENATE(Table15[[#This Row],[Surname]],", ",Table15[[#This Row],[First name]])</f>
        <v>Peckover, William</v>
      </c>
    </row>
    <row r="639" spans="1:33" hidden="1" x14ac:dyDescent="0.25">
      <c r="A639" t="s">
        <v>2074</v>
      </c>
      <c r="B639" t="s">
        <v>2075</v>
      </c>
      <c r="C639" t="s">
        <v>1041</v>
      </c>
      <c r="P639" t="s">
        <v>2076</v>
      </c>
      <c r="Q639" s="3" t="s">
        <v>230</v>
      </c>
      <c r="R639" t="s">
        <v>27</v>
      </c>
      <c r="S639"/>
      <c r="T639"/>
      <c r="U639"/>
      <c r="AB639" s="3"/>
      <c r="AC639" s="3"/>
      <c r="AD639" s="3"/>
      <c r="AE639" s="3" t="s">
        <v>9</v>
      </c>
      <c r="AF639" s="12">
        <f>COUNTIF(Table15[[#This Row],[Catalogue of the Museum of London Antiquities 1854]:[Illustrations of Roman London 1859]],"=y")</f>
        <v>1</v>
      </c>
      <c r="AG639" s="12" t="str">
        <f>CONCATENATE(Table15[[#This Row],[Surname]],", ",Table15[[#This Row],[First name]])</f>
        <v>Pellatt, Apsley</v>
      </c>
    </row>
    <row r="640" spans="1:33" hidden="1" x14ac:dyDescent="0.25">
      <c r="A640" t="s">
        <v>595</v>
      </c>
      <c r="B640" t="s">
        <v>125</v>
      </c>
      <c r="C640" t="s">
        <v>24</v>
      </c>
      <c r="D640" t="s">
        <v>9</v>
      </c>
      <c r="H640" t="s">
        <v>48</v>
      </c>
      <c r="O640" s="3" t="s">
        <v>2307</v>
      </c>
      <c r="P640" t="s">
        <v>150</v>
      </c>
      <c r="Q640" s="3" t="s">
        <v>2280</v>
      </c>
      <c r="R640" t="s">
        <v>27</v>
      </c>
      <c r="S640"/>
      <c r="T640"/>
      <c r="U640" t="s">
        <v>9</v>
      </c>
      <c r="AB640" s="3"/>
      <c r="AC640" s="3"/>
      <c r="AD640" s="3"/>
      <c r="AE640" s="3"/>
      <c r="AF640" s="12">
        <f>COUNTIF(Table15[[#This Row],[Catalogue of the Museum of London Antiquities 1854]:[Illustrations of Roman London 1859]],"=y")</f>
        <v>1</v>
      </c>
      <c r="AG640" s="12" t="str">
        <f>CONCATENATE(Table15[[#This Row],[Surname]],", ",Table15[[#This Row],[First name]])</f>
        <v>Pemble, Henry</v>
      </c>
    </row>
    <row r="641" spans="1:33" hidden="1" x14ac:dyDescent="0.25">
      <c r="A641" t="s">
        <v>1071</v>
      </c>
      <c r="B641" t="s">
        <v>11</v>
      </c>
      <c r="P641" t="s">
        <v>1072</v>
      </c>
      <c r="Q641" s="3" t="s">
        <v>26</v>
      </c>
      <c r="R641" t="s">
        <v>27</v>
      </c>
      <c r="S641"/>
      <c r="T641"/>
      <c r="U641"/>
      <c r="AB641" s="3"/>
      <c r="AC641" s="3" t="s">
        <v>9</v>
      </c>
      <c r="AD641" s="3"/>
      <c r="AE641" s="3"/>
      <c r="AF641" s="12">
        <f>COUNTIF(Table15[[#This Row],[Catalogue of the Museum of London Antiquities 1854]:[Illustrations of Roman London 1859]],"=y")</f>
        <v>1</v>
      </c>
      <c r="AG641" s="12" t="str">
        <f>CONCATENATE(Table15[[#This Row],[Surname]],", ",Table15[[#This Row],[First name]])</f>
        <v>Penn, John</v>
      </c>
    </row>
    <row r="642" spans="1:33" hidden="1" x14ac:dyDescent="0.25">
      <c r="A642" t="s">
        <v>1073</v>
      </c>
      <c r="B642" t="s">
        <v>7</v>
      </c>
      <c r="C642" t="s">
        <v>24</v>
      </c>
      <c r="D642" t="s">
        <v>9</v>
      </c>
      <c r="O642" t="s">
        <v>1074</v>
      </c>
      <c r="P642" t="s">
        <v>952</v>
      </c>
      <c r="Q642" s="3" t="s">
        <v>26</v>
      </c>
      <c r="R642" t="s">
        <v>27</v>
      </c>
      <c r="S642"/>
      <c r="T642"/>
      <c r="U642"/>
      <c r="AB642" s="3"/>
      <c r="AC642" s="3" t="s">
        <v>9</v>
      </c>
      <c r="AD642" s="3"/>
      <c r="AE642" s="3"/>
      <c r="AF642" s="12">
        <f>COUNTIF(Table15[[#This Row],[Catalogue of the Museum of London Antiquities 1854]:[Illustrations of Roman London 1859]],"=y")</f>
        <v>1</v>
      </c>
      <c r="AG642" s="12" t="str">
        <f>CONCATENATE(Table15[[#This Row],[Surname]],", ",Table15[[#This Row],[First name]])</f>
        <v>Penny, Edward</v>
      </c>
    </row>
    <row r="643" spans="1:33" hidden="1" x14ac:dyDescent="0.25">
      <c r="A643" t="s">
        <v>1075</v>
      </c>
      <c r="B643" t="s">
        <v>147</v>
      </c>
      <c r="I643" t="s">
        <v>9</v>
      </c>
      <c r="O643" t="s">
        <v>1076</v>
      </c>
      <c r="P643" t="s">
        <v>16</v>
      </c>
      <c r="Q643" s="3" t="s">
        <v>16</v>
      </c>
      <c r="R643" t="s">
        <v>27</v>
      </c>
      <c r="S643"/>
      <c r="T643"/>
      <c r="U643"/>
      <c r="V643" s="3" t="s">
        <v>9</v>
      </c>
      <c r="W643" s="3" t="s">
        <v>9</v>
      </c>
      <c r="AB643" s="3"/>
      <c r="AC643" s="3" t="s">
        <v>9</v>
      </c>
      <c r="AD643" s="3"/>
      <c r="AE643" s="3"/>
      <c r="AF643" s="12">
        <f>COUNTIF(Table15[[#This Row],[Catalogue of the Museum of London Antiquities 1854]:[Illustrations of Roman London 1859]],"=y")</f>
        <v>3</v>
      </c>
      <c r="AG643" s="12" t="str">
        <f>CONCATENATE(Table15[[#This Row],[Surname]],", ",Table15[[#This Row],[First name]])</f>
        <v>Percival, Richard</v>
      </c>
    </row>
    <row r="644" spans="1:33" hidden="1" x14ac:dyDescent="0.25">
      <c r="A644" s="3" t="s">
        <v>596</v>
      </c>
      <c r="B644" s="3" t="s">
        <v>2077</v>
      </c>
      <c r="C644" s="3" t="s">
        <v>2078</v>
      </c>
      <c r="D644" s="3"/>
      <c r="E644" s="3"/>
      <c r="F644" s="3"/>
      <c r="G644" s="3"/>
      <c r="H644" s="3"/>
      <c r="I644" s="3"/>
      <c r="J644" s="3"/>
      <c r="K644" s="3"/>
      <c r="L644" s="3"/>
      <c r="M644" s="3" t="s">
        <v>2228</v>
      </c>
      <c r="N644" s="3" t="s">
        <v>9</v>
      </c>
      <c r="O644" s="3"/>
      <c r="P644" s="3" t="s">
        <v>597</v>
      </c>
      <c r="Q644" s="3" t="s">
        <v>1024</v>
      </c>
      <c r="R644" s="3" t="s">
        <v>211</v>
      </c>
      <c r="U644" s="3" t="s">
        <v>9</v>
      </c>
      <c r="AB644" s="3"/>
      <c r="AC644" s="3"/>
      <c r="AD644" s="3"/>
      <c r="AE644" s="3" t="s">
        <v>9</v>
      </c>
      <c r="AF644" s="12">
        <f>COUNTIF(Table15[[#This Row],[Catalogue of the Museum of London Antiquities 1854]:[Illustrations of Roman London 1859]],"=y")</f>
        <v>2</v>
      </c>
      <c r="AG644" s="12" t="str">
        <f>CONCATENATE(Table15[[#This Row],[Surname]],", ",Table15[[#This Row],[First name]])</f>
        <v>Perthes, M J Boucher de Crevecoeur de</v>
      </c>
    </row>
    <row r="645" spans="1:33" hidden="1" x14ac:dyDescent="0.25">
      <c r="A645" t="s">
        <v>598</v>
      </c>
      <c r="B645" t="s">
        <v>196</v>
      </c>
      <c r="I645" t="s">
        <v>9</v>
      </c>
      <c r="O645" t="s">
        <v>599</v>
      </c>
      <c r="P645" t="s">
        <v>1198</v>
      </c>
      <c r="Q645" s="3" t="s">
        <v>26</v>
      </c>
      <c r="R645" t="s">
        <v>27</v>
      </c>
      <c r="S645"/>
      <c r="T645"/>
      <c r="U645" t="s">
        <v>9</v>
      </c>
      <c r="AB645" s="3"/>
      <c r="AC645" s="3" t="s">
        <v>9</v>
      </c>
      <c r="AD645" s="3" t="s">
        <v>9</v>
      </c>
      <c r="AE645" s="3" t="s">
        <v>9</v>
      </c>
      <c r="AF645" s="12">
        <f>COUNTIF(Table15[[#This Row],[Catalogue of the Museum of London Antiquities 1854]:[Illustrations of Roman London 1859]],"=y")</f>
        <v>4</v>
      </c>
      <c r="AG645" s="12" t="str">
        <f>CONCATENATE(Table15[[#This Row],[Surname]],", ",Table15[[#This Row],[First name]])</f>
        <v>Perkins, Frederick</v>
      </c>
    </row>
    <row r="646" spans="1:33" s="3" customFormat="1" hidden="1" x14ac:dyDescent="0.25">
      <c r="A646" t="s">
        <v>2079</v>
      </c>
      <c r="B646" t="s">
        <v>2080</v>
      </c>
      <c r="C646" t="s">
        <v>24</v>
      </c>
      <c r="D646" t="s">
        <v>9</v>
      </c>
      <c r="E646"/>
      <c r="F646"/>
      <c r="G646"/>
      <c r="H646" t="s">
        <v>48</v>
      </c>
      <c r="I646" t="s">
        <v>9</v>
      </c>
      <c r="J646"/>
      <c r="K646"/>
      <c r="L646"/>
      <c r="M646"/>
      <c r="N646"/>
      <c r="O646" t="s">
        <v>2081</v>
      </c>
      <c r="P646" t="s">
        <v>16</v>
      </c>
      <c r="Q646" s="3" t="s">
        <v>16</v>
      </c>
      <c r="R646" t="s">
        <v>27</v>
      </c>
      <c r="S646"/>
      <c r="T646"/>
      <c r="U646"/>
      <c r="AE646" s="3" t="s">
        <v>9</v>
      </c>
      <c r="AF646" s="12">
        <f>COUNTIF(Table15[[#This Row],[Catalogue of the Museum of London Antiquities 1854]:[Illustrations of Roman London 1859]],"=y")</f>
        <v>1</v>
      </c>
      <c r="AG646" s="12" t="str">
        <f>CONCATENATE(Table15[[#This Row],[Surname]],", ",Table15[[#This Row],[First name]])</f>
        <v>Petit, John Lewis</v>
      </c>
    </row>
    <row r="647" spans="1:33" hidden="1" x14ac:dyDescent="0.25">
      <c r="A647" t="s">
        <v>1077</v>
      </c>
      <c r="B647" t="s">
        <v>1078</v>
      </c>
      <c r="I647" t="s">
        <v>9</v>
      </c>
      <c r="J647" t="s">
        <v>9</v>
      </c>
      <c r="O647" t="s">
        <v>1079</v>
      </c>
      <c r="P647" t="s">
        <v>16</v>
      </c>
      <c r="Q647" s="3" t="s">
        <v>16</v>
      </c>
      <c r="R647" t="s">
        <v>27</v>
      </c>
      <c r="S647"/>
      <c r="T647"/>
      <c r="U647"/>
      <c r="V647" s="3" t="s">
        <v>9</v>
      </c>
      <c r="AB647" s="3"/>
      <c r="AC647" s="3" t="s">
        <v>9</v>
      </c>
      <c r="AD647" s="3"/>
      <c r="AE647" s="3"/>
      <c r="AF647" s="12">
        <f>COUNTIF(Table15[[#This Row],[Catalogue of the Museum of London Antiquities 1854]:[Illustrations of Roman London 1859]],"=y")</f>
        <v>2</v>
      </c>
      <c r="AG647" s="12" t="str">
        <f>CONCATENATE(Table15[[#This Row],[Surname]],", ",Table15[[#This Row],[First name]])</f>
        <v>Pettigrew, Thomas Joseph</v>
      </c>
    </row>
    <row r="648" spans="1:33" hidden="1" x14ac:dyDescent="0.25">
      <c r="A648" t="s">
        <v>1080</v>
      </c>
      <c r="B648" t="s">
        <v>72</v>
      </c>
      <c r="O648" t="s">
        <v>1081</v>
      </c>
      <c r="P648" t="s">
        <v>16</v>
      </c>
      <c r="Q648" s="3" t="s">
        <v>16</v>
      </c>
      <c r="R648" t="s">
        <v>27</v>
      </c>
      <c r="S648"/>
      <c r="T648"/>
      <c r="U648"/>
      <c r="AB648" s="3"/>
      <c r="AC648" s="3" t="s">
        <v>9</v>
      </c>
      <c r="AD648" s="3"/>
      <c r="AE648" s="3"/>
      <c r="AF648" s="12">
        <f>COUNTIF(Table15[[#This Row],[Catalogue of the Museum of London Antiquities 1854]:[Illustrations of Roman London 1859]],"=y")</f>
        <v>1</v>
      </c>
      <c r="AG648" s="12" t="str">
        <f>CONCATENATE(Table15[[#This Row],[Surname]],", ",Table15[[#This Row],[First name]])</f>
        <v>Phelps, William</v>
      </c>
    </row>
    <row r="649" spans="1:33" hidden="1" x14ac:dyDescent="0.25">
      <c r="A649" t="s">
        <v>600</v>
      </c>
      <c r="B649" t="s">
        <v>601</v>
      </c>
      <c r="P649" t="s">
        <v>602</v>
      </c>
      <c r="Q649" s="3" t="s">
        <v>111</v>
      </c>
      <c r="R649" t="s">
        <v>27</v>
      </c>
      <c r="S649"/>
      <c r="T649"/>
      <c r="U649" t="s">
        <v>9</v>
      </c>
      <c r="AB649" s="3"/>
      <c r="AC649" s="3"/>
      <c r="AD649" s="3"/>
      <c r="AE649" s="3"/>
      <c r="AF649" s="12">
        <f>COUNTIF(Table15[[#This Row],[Catalogue of the Museum of London Antiquities 1854]:[Illustrations of Roman London 1859]],"=y")</f>
        <v>1</v>
      </c>
      <c r="AG649" s="12" t="str">
        <f>CONCATENATE(Table15[[#This Row],[Surname]],", ",Table15[[#This Row],[First name]])</f>
        <v>Phillips, Mark</v>
      </c>
    </row>
    <row r="650" spans="1:33" hidden="1" x14ac:dyDescent="0.25">
      <c r="A650" t="s">
        <v>1583</v>
      </c>
      <c r="B650" t="s">
        <v>66</v>
      </c>
      <c r="C650" t="s">
        <v>76</v>
      </c>
      <c r="E650" t="s">
        <v>9</v>
      </c>
      <c r="H650" t="s">
        <v>48</v>
      </c>
      <c r="I650" t="s">
        <v>9</v>
      </c>
      <c r="O650" t="s">
        <v>1515</v>
      </c>
      <c r="P650" t="s">
        <v>1516</v>
      </c>
      <c r="Q650" s="3" t="s">
        <v>378</v>
      </c>
      <c r="R650" t="s">
        <v>27</v>
      </c>
      <c r="S650"/>
      <c r="T650"/>
      <c r="U650"/>
      <c r="Z650" s="3" t="s">
        <v>9</v>
      </c>
      <c r="AA650" s="3" t="s">
        <v>9</v>
      </c>
      <c r="AB650" s="3"/>
      <c r="AC650" s="3"/>
      <c r="AD650" s="3"/>
      <c r="AE650" s="3" t="s">
        <v>9</v>
      </c>
      <c r="AF650" s="12">
        <f>COUNTIF(Table15[[#This Row],[Catalogue of the Museum of London Antiquities 1854]:[Illustrations of Roman London 1859]],"=y")</f>
        <v>3</v>
      </c>
      <c r="AG650" s="12" t="str">
        <f>CONCATENATE(Table15[[#This Row],[Surname]],", ",Table15[[#This Row],[First name]])</f>
        <v>Phillipps, Thomas</v>
      </c>
    </row>
    <row r="651" spans="1:33" hidden="1" x14ac:dyDescent="0.25">
      <c r="A651" t="s">
        <v>603</v>
      </c>
      <c r="P651" t="s">
        <v>219</v>
      </c>
      <c r="Q651" s="3" t="s">
        <v>2271</v>
      </c>
      <c r="R651" t="s">
        <v>27</v>
      </c>
      <c r="S651"/>
      <c r="T651" t="s">
        <v>603</v>
      </c>
      <c r="U651" t="s">
        <v>9</v>
      </c>
      <c r="AB651" s="3"/>
      <c r="AC651" s="3"/>
      <c r="AD651" s="3"/>
      <c r="AE651" s="3"/>
      <c r="AF651" s="12">
        <f>COUNTIF(Table15[[#This Row],[Catalogue of the Museum of London Antiquities 1854]:[Illustrations of Roman London 1859]],"=y")</f>
        <v>1</v>
      </c>
      <c r="AG651" s="12" t="str">
        <f>CONCATENATE(Table15[[#This Row],[Surname]],", ",Table15[[#This Row],[First name]])</f>
        <v xml:space="preserve">Philosophical Society of York, </v>
      </c>
    </row>
    <row r="652" spans="1:33" hidden="1" x14ac:dyDescent="0.25">
      <c r="A652" t="s">
        <v>605</v>
      </c>
      <c r="B652" t="s">
        <v>606</v>
      </c>
      <c r="O652" t="s">
        <v>486</v>
      </c>
      <c r="P652" t="s">
        <v>607</v>
      </c>
      <c r="Q652" s="3" t="s">
        <v>608</v>
      </c>
      <c r="R652" t="s">
        <v>27</v>
      </c>
      <c r="S652"/>
      <c r="T652"/>
      <c r="U652" t="s">
        <v>9</v>
      </c>
      <c r="AB652" s="3"/>
      <c r="AC652" s="3"/>
      <c r="AD652" s="3"/>
      <c r="AE652" s="3"/>
      <c r="AF652" s="12">
        <f>COUNTIF(Table15[[#This Row],[Catalogue of the Museum of London Antiquities 1854]:[Illustrations of Roman London 1859]],"=y")</f>
        <v>1</v>
      </c>
      <c r="AG652" s="12" t="str">
        <f>CONCATENATE(Table15[[#This Row],[Surname]],", ",Table15[[#This Row],[First name]])</f>
        <v>Pickthall, Thomas Walter</v>
      </c>
    </row>
    <row r="653" spans="1:33" hidden="1" x14ac:dyDescent="0.25">
      <c r="A653" t="s">
        <v>1286</v>
      </c>
      <c r="B653" t="s">
        <v>1287</v>
      </c>
      <c r="O653" t="s">
        <v>1584</v>
      </c>
      <c r="P653" t="s">
        <v>16</v>
      </c>
      <c r="Q653" s="3" t="s">
        <v>16</v>
      </c>
      <c r="R653" t="s">
        <v>27</v>
      </c>
      <c r="S653"/>
      <c r="T653"/>
      <c r="U653"/>
      <c r="W653" s="3" t="s">
        <v>9</v>
      </c>
      <c r="X653" s="3" t="s">
        <v>9</v>
      </c>
      <c r="Y653" s="3" t="s">
        <v>9</v>
      </c>
      <c r="AA653" s="3" t="s">
        <v>9</v>
      </c>
      <c r="AB653" s="3"/>
      <c r="AC653" s="3"/>
      <c r="AD653" s="3"/>
      <c r="AE653" s="3" t="s">
        <v>9</v>
      </c>
      <c r="AF653" s="12">
        <f>COUNTIF(Table15[[#This Row],[Catalogue of the Museum of London Antiquities 1854]:[Illustrations of Roman London 1859]],"=y")</f>
        <v>5</v>
      </c>
      <c r="AG653" s="12" t="str">
        <f>CONCATENATE(Table15[[#This Row],[Surname]],", ",Table15[[#This Row],[First name]])</f>
        <v>Pidgeon, Henry Clark</v>
      </c>
    </row>
    <row r="654" spans="1:33" hidden="1" x14ac:dyDescent="0.25">
      <c r="A654" t="s">
        <v>2082</v>
      </c>
      <c r="B654" t="s">
        <v>2083</v>
      </c>
      <c r="C654" t="s">
        <v>1325</v>
      </c>
      <c r="P654" t="s">
        <v>2011</v>
      </c>
      <c r="Q654" s="3" t="s">
        <v>2011</v>
      </c>
      <c r="R654" t="s">
        <v>95</v>
      </c>
      <c r="S654"/>
      <c r="T654"/>
      <c r="U654"/>
      <c r="AB654" s="3"/>
      <c r="AC654" s="3"/>
      <c r="AD654" s="3"/>
      <c r="AE654" s="3" t="s">
        <v>9</v>
      </c>
      <c r="AF654" s="12">
        <f>COUNTIF(Table15[[#This Row],[Catalogue of the Museum of London Antiquities 1854]:[Illustrations of Roman London 1859]],"=y")</f>
        <v>1</v>
      </c>
      <c r="AG654" s="12" t="str">
        <f>CONCATENATE(Table15[[#This Row],[Surname]],", ",Table15[[#This Row],[First name]])</f>
        <v>Pietsch, Gustav</v>
      </c>
    </row>
    <row r="655" spans="1:33" hidden="1" x14ac:dyDescent="0.25">
      <c r="A655" t="s">
        <v>609</v>
      </c>
      <c r="B655" t="s">
        <v>66</v>
      </c>
      <c r="P655" t="s">
        <v>610</v>
      </c>
      <c r="Q655" s="3" t="s">
        <v>2279</v>
      </c>
      <c r="R655" t="s">
        <v>27</v>
      </c>
      <c r="S655"/>
      <c r="T655"/>
      <c r="U655" t="s">
        <v>9</v>
      </c>
      <c r="AB655" s="3"/>
      <c r="AC655" s="3"/>
      <c r="AD655" s="3"/>
      <c r="AE655" s="3"/>
      <c r="AF655" s="12">
        <f>COUNTIF(Table15[[#This Row],[Catalogue of the Museum of London Antiquities 1854]:[Illustrations of Roman London 1859]],"=y")</f>
        <v>1</v>
      </c>
      <c r="AG655" s="12" t="str">
        <f>CONCATENATE(Table15[[#This Row],[Surname]],", ",Table15[[#This Row],[First name]])</f>
        <v>Pitt, Thomas</v>
      </c>
    </row>
    <row r="656" spans="1:33" hidden="1" x14ac:dyDescent="0.25">
      <c r="A656" t="s">
        <v>2084</v>
      </c>
      <c r="B656" t="s">
        <v>2085</v>
      </c>
      <c r="O656" t="s">
        <v>2086</v>
      </c>
      <c r="P656" t="s">
        <v>16</v>
      </c>
      <c r="Q656" s="3" t="s">
        <v>16</v>
      </c>
      <c r="R656" t="s">
        <v>27</v>
      </c>
      <c r="S656"/>
      <c r="T656"/>
      <c r="U656"/>
      <c r="AB656" s="3"/>
      <c r="AC656" s="3"/>
      <c r="AD656" s="3"/>
      <c r="AE656" s="3" t="s">
        <v>9</v>
      </c>
      <c r="AF656" s="12">
        <f>COUNTIF(Table15[[#This Row],[Catalogue of the Museum of London Antiquities 1854]:[Illustrations of Roman London 1859]],"=y")</f>
        <v>1</v>
      </c>
      <c r="AG656" s="12" t="str">
        <f>CONCATENATE(Table15[[#This Row],[Surname]],", ",Table15[[#This Row],[First name]])</f>
        <v>Plant, R</v>
      </c>
    </row>
    <row r="657" spans="1:33" hidden="1" x14ac:dyDescent="0.25">
      <c r="A657" t="s">
        <v>1456</v>
      </c>
      <c r="B657" t="s">
        <v>1457</v>
      </c>
      <c r="O657" t="s">
        <v>1458</v>
      </c>
      <c r="P657" t="s">
        <v>16</v>
      </c>
      <c r="Q657" s="3" t="s">
        <v>16</v>
      </c>
      <c r="R657" t="s">
        <v>27</v>
      </c>
      <c r="S657"/>
      <c r="T657"/>
      <c r="U657"/>
      <c r="Y657" s="3" t="s">
        <v>9</v>
      </c>
      <c r="Z657" s="3" t="s">
        <v>9</v>
      </c>
      <c r="AA657" s="3" t="s">
        <v>9</v>
      </c>
      <c r="AB657" s="3" t="s">
        <v>9</v>
      </c>
      <c r="AC657" s="3"/>
      <c r="AD657" s="3"/>
      <c r="AE657" s="3" t="s">
        <v>9</v>
      </c>
      <c r="AF657" s="12">
        <f>COUNTIF(Table15[[#This Row],[Catalogue of the Museum of London Antiquities 1854]:[Illustrations of Roman London 1859]],"=y")</f>
        <v>5</v>
      </c>
      <c r="AG657" s="12" t="str">
        <f>CONCATENATE(Table15[[#This Row],[Surname]],", ",Table15[[#This Row],[First name]])</f>
        <v>Plowes, J H</v>
      </c>
    </row>
    <row r="658" spans="1:33" hidden="1" x14ac:dyDescent="0.25">
      <c r="A658" t="s">
        <v>1082</v>
      </c>
      <c r="B658" t="s">
        <v>1517</v>
      </c>
      <c r="C658" t="s">
        <v>2192</v>
      </c>
      <c r="D658" t="s">
        <v>9</v>
      </c>
      <c r="G658" t="s">
        <v>9</v>
      </c>
      <c r="H658" t="s">
        <v>2193</v>
      </c>
      <c r="O658" t="s">
        <v>1083</v>
      </c>
      <c r="P658" t="s">
        <v>59</v>
      </c>
      <c r="Q658" s="3" t="s">
        <v>489</v>
      </c>
      <c r="R658" t="s">
        <v>27</v>
      </c>
      <c r="S658"/>
      <c r="T658"/>
      <c r="U658"/>
      <c r="AB658" s="3"/>
      <c r="AC658" s="3" t="s">
        <v>9</v>
      </c>
      <c r="AD658" s="3"/>
      <c r="AE658" s="3"/>
      <c r="AF658" s="12">
        <f>COUNTIF(Table15[[#This Row],[Catalogue of the Museum of London Antiquities 1854]:[Illustrations of Roman London 1859]],"=y")</f>
        <v>1</v>
      </c>
      <c r="AG658" s="12" t="str">
        <f>CONCATENATE(Table15[[#This Row],[Surname]],", ",Table15[[#This Row],[First name]])</f>
        <v>Plumtre, F C</v>
      </c>
    </row>
    <row r="659" spans="1:33" hidden="1" x14ac:dyDescent="0.25">
      <c r="A659" t="s">
        <v>1585</v>
      </c>
      <c r="B659" t="s">
        <v>11</v>
      </c>
      <c r="C659" t="s">
        <v>24</v>
      </c>
      <c r="D659" t="s">
        <v>9</v>
      </c>
      <c r="H659" t="s">
        <v>48</v>
      </c>
      <c r="O659" s="3" t="s">
        <v>2308</v>
      </c>
      <c r="P659" t="s">
        <v>184</v>
      </c>
      <c r="Q659" s="3" t="s">
        <v>185</v>
      </c>
      <c r="R659" t="s">
        <v>27</v>
      </c>
      <c r="S659"/>
      <c r="T659"/>
      <c r="U659"/>
      <c r="AA659" s="3" t="s">
        <v>9</v>
      </c>
      <c r="AB659" s="3" t="s">
        <v>9</v>
      </c>
      <c r="AC659" s="3"/>
      <c r="AD659" s="3"/>
      <c r="AE659" s="3"/>
      <c r="AF659" s="12">
        <f>COUNTIF(Table15[[#This Row],[Catalogue of the Museum of London Antiquities 1854]:[Illustrations of Roman London 1859]],"=y")</f>
        <v>2</v>
      </c>
      <c r="AG659" s="12" t="str">
        <f>CONCATENATE(Table15[[#This Row],[Surname]],", ",Table15[[#This Row],[First name]])</f>
        <v>Pollexfen, John</v>
      </c>
    </row>
    <row r="660" spans="1:33" hidden="1" x14ac:dyDescent="0.25">
      <c r="A660" t="s">
        <v>611</v>
      </c>
      <c r="B660" t="s">
        <v>612</v>
      </c>
      <c r="C660" t="s">
        <v>24</v>
      </c>
      <c r="D660" t="s">
        <v>9</v>
      </c>
      <c r="H660" t="s">
        <v>1238</v>
      </c>
      <c r="O660" t="s">
        <v>614</v>
      </c>
      <c r="P660" t="s">
        <v>199</v>
      </c>
      <c r="Q660" s="3" t="s">
        <v>26</v>
      </c>
      <c r="R660" t="s">
        <v>27</v>
      </c>
      <c r="S660"/>
      <c r="T660"/>
      <c r="U660" t="s">
        <v>9</v>
      </c>
      <c r="V660" s="3" t="s">
        <v>9</v>
      </c>
      <c r="W660" s="3" t="s">
        <v>9</v>
      </c>
      <c r="X660" s="3" t="s">
        <v>9</v>
      </c>
      <c r="Y660" s="3" t="s">
        <v>9</v>
      </c>
      <c r="Z660" s="3" t="s">
        <v>9</v>
      </c>
      <c r="AA660" s="3" t="s">
        <v>9</v>
      </c>
      <c r="AB660" s="3"/>
      <c r="AC660" s="3" t="s">
        <v>9</v>
      </c>
      <c r="AD660" s="3" t="s">
        <v>9</v>
      </c>
      <c r="AE660" s="3" t="s">
        <v>9</v>
      </c>
      <c r="AF660" s="12">
        <f>COUNTIF(Table15[[#This Row],[Catalogue of the Museum of London Antiquities 1854]:[Illustrations of Roman London 1859]],"=y")</f>
        <v>10</v>
      </c>
      <c r="AG660" s="12" t="str">
        <f>CONCATENATE(Table15[[#This Row],[Surname]],", ",Table15[[#This Row],[First name]])</f>
        <v>Poste, Beale</v>
      </c>
    </row>
    <row r="661" spans="1:33" hidden="1" x14ac:dyDescent="0.25">
      <c r="A661" t="s">
        <v>615</v>
      </c>
      <c r="B661" t="s">
        <v>196</v>
      </c>
      <c r="O661" t="s">
        <v>616</v>
      </c>
      <c r="P661" t="s">
        <v>160</v>
      </c>
      <c r="Q661" s="3" t="s">
        <v>161</v>
      </c>
      <c r="R661" t="s">
        <v>27</v>
      </c>
      <c r="S661"/>
      <c r="T661"/>
      <c r="U661" t="s">
        <v>9</v>
      </c>
      <c r="AB661" s="3"/>
      <c r="AC661" s="3"/>
      <c r="AD661" s="3"/>
      <c r="AE661" s="3"/>
      <c r="AF661" s="12">
        <f>COUNTIF(Table15[[#This Row],[Catalogue of the Museum of London Antiquities 1854]:[Illustrations of Roman London 1859]],"=y")</f>
        <v>1</v>
      </c>
      <c r="AG661" s="12" t="str">
        <f>CONCATENATE(Table15[[#This Row],[Surname]],", ",Table15[[#This Row],[First name]])</f>
        <v>Potts, Frederick</v>
      </c>
    </row>
    <row r="662" spans="1:33" hidden="1" x14ac:dyDescent="0.25">
      <c r="A662" t="s">
        <v>617</v>
      </c>
      <c r="B662" t="s">
        <v>618</v>
      </c>
      <c r="O662" t="s">
        <v>619</v>
      </c>
      <c r="P662" t="s">
        <v>16</v>
      </c>
      <c r="Q662" s="3" t="s">
        <v>16</v>
      </c>
      <c r="R662" t="s">
        <v>27</v>
      </c>
      <c r="S662"/>
      <c r="T662"/>
      <c r="U662" t="s">
        <v>9</v>
      </c>
      <c r="AB662" s="3"/>
      <c r="AC662" s="3"/>
      <c r="AD662" s="3"/>
      <c r="AE662" s="3"/>
      <c r="AF662" s="12">
        <f>COUNTIF(Table15[[#This Row],[Catalogue of the Museum of London Antiquities 1854]:[Illustrations of Roman London 1859]],"=y")</f>
        <v>1</v>
      </c>
      <c r="AG662" s="12" t="str">
        <f>CONCATENATE(Table15[[#This Row],[Surname]],", ",Table15[[#This Row],[First name]])</f>
        <v>Powell, Edward Joseph</v>
      </c>
    </row>
    <row r="663" spans="1:33" hidden="1" x14ac:dyDescent="0.25">
      <c r="A663" t="s">
        <v>1371</v>
      </c>
      <c r="B663" t="s">
        <v>1372</v>
      </c>
      <c r="I663" t="s">
        <v>9</v>
      </c>
      <c r="O663" t="s">
        <v>1586</v>
      </c>
      <c r="P663" t="s">
        <v>12</v>
      </c>
      <c r="Q663" s="3" t="s">
        <v>2269</v>
      </c>
      <c r="R663" t="s">
        <v>27</v>
      </c>
      <c r="S663" t="s">
        <v>9</v>
      </c>
      <c r="T663"/>
      <c r="U663"/>
      <c r="X663" s="3" t="s">
        <v>9</v>
      </c>
      <c r="Y663" s="3" t="s">
        <v>9</v>
      </c>
      <c r="Z663" s="3" t="s">
        <v>9</v>
      </c>
      <c r="AA663" s="3" t="s">
        <v>9</v>
      </c>
      <c r="AB663" s="3"/>
      <c r="AC663" s="3"/>
      <c r="AD663" s="3"/>
      <c r="AE663" s="3" t="s">
        <v>9</v>
      </c>
      <c r="AF663" s="12">
        <f>COUNTIF(Table15[[#This Row],[Catalogue of the Museum of London Antiquities 1854]:[Illustrations of Roman London 1859]],"=y")</f>
        <v>5</v>
      </c>
      <c r="AG663" s="12" t="str">
        <f>CONCATENATE(Table15[[#This Row],[Surname]],", ",Table15[[#This Row],[First name]])</f>
        <v>Potter, Henry Glasford</v>
      </c>
    </row>
    <row r="664" spans="1:33" hidden="1" x14ac:dyDescent="0.25">
      <c r="A664" t="s">
        <v>620</v>
      </c>
      <c r="B664" t="s">
        <v>7</v>
      </c>
      <c r="I664" t="s">
        <v>9</v>
      </c>
      <c r="O664" s="3" t="s">
        <v>2309</v>
      </c>
      <c r="P664" t="s">
        <v>265</v>
      </c>
      <c r="Q664" s="3" t="s">
        <v>266</v>
      </c>
      <c r="R664" t="s">
        <v>27</v>
      </c>
      <c r="S664"/>
      <c r="T664"/>
      <c r="U664" t="s">
        <v>9</v>
      </c>
      <c r="V664" s="3" t="s">
        <v>9</v>
      </c>
      <c r="W664" s="3" t="s">
        <v>9</v>
      </c>
      <c r="X664" s="3" t="s">
        <v>9</v>
      </c>
      <c r="Y664" s="3" t="s">
        <v>9</v>
      </c>
      <c r="Z664" s="3" t="s">
        <v>9</v>
      </c>
      <c r="AA664" s="3" t="s">
        <v>9</v>
      </c>
      <c r="AB664" s="3"/>
      <c r="AC664" s="3" t="s">
        <v>9</v>
      </c>
      <c r="AD664" s="3" t="s">
        <v>9</v>
      </c>
      <c r="AE664" s="3" t="s">
        <v>9</v>
      </c>
      <c r="AF664" s="12">
        <f>COUNTIF(Table15[[#This Row],[Catalogue of the Museum of London Antiquities 1854]:[Illustrations of Roman London 1859]],"=y")</f>
        <v>10</v>
      </c>
      <c r="AG664" s="12" t="str">
        <f>CONCATENATE(Table15[[#This Row],[Surname]],", ",Table15[[#This Row],[First name]])</f>
        <v>Pretty, Edward</v>
      </c>
    </row>
    <row r="665" spans="1:33" hidden="1" x14ac:dyDescent="0.25">
      <c r="A665" t="s">
        <v>621</v>
      </c>
      <c r="B665" t="s">
        <v>622</v>
      </c>
      <c r="I665" t="s">
        <v>9</v>
      </c>
      <c r="O665" t="s">
        <v>1084</v>
      </c>
      <c r="P665" t="s">
        <v>16</v>
      </c>
      <c r="Q665" s="3" t="s">
        <v>16</v>
      </c>
      <c r="R665" t="s">
        <v>27</v>
      </c>
      <c r="S665"/>
      <c r="T665"/>
      <c r="U665" t="s">
        <v>9</v>
      </c>
      <c r="V665" s="3" t="s">
        <v>9</v>
      </c>
      <c r="W665" s="3" t="s">
        <v>9</v>
      </c>
      <c r="AB665" s="3"/>
      <c r="AC665" s="3" t="s">
        <v>9</v>
      </c>
      <c r="AD665" s="3"/>
      <c r="AE665" s="3"/>
      <c r="AF665" s="12">
        <f>COUNTIF(Table15[[#This Row],[Catalogue of the Museum of London Antiquities 1854]:[Illustrations of Roman London 1859]],"=y")</f>
        <v>4</v>
      </c>
      <c r="AG665" s="12" t="str">
        <f>CONCATENATE(Table15[[#This Row],[Surname]],", ",Table15[[#This Row],[First name]])</f>
        <v>Price, Edward Bedford</v>
      </c>
    </row>
    <row r="666" spans="1:33" hidden="1" x14ac:dyDescent="0.25">
      <c r="A666" t="s">
        <v>621</v>
      </c>
      <c r="B666" t="s">
        <v>501</v>
      </c>
      <c r="I666" t="s">
        <v>9</v>
      </c>
      <c r="O666" t="s">
        <v>1697</v>
      </c>
      <c r="P666" t="s">
        <v>16</v>
      </c>
      <c r="Q666" s="3" t="s">
        <v>16</v>
      </c>
      <c r="R666" t="s">
        <v>27</v>
      </c>
      <c r="S666"/>
      <c r="T666"/>
      <c r="U666"/>
      <c r="Z666" s="3" t="s">
        <v>9</v>
      </c>
      <c r="AA666" s="3" t="s">
        <v>9</v>
      </c>
      <c r="AB666" s="3" t="s">
        <v>9</v>
      </c>
      <c r="AC666" s="3"/>
      <c r="AD666" s="3"/>
      <c r="AE666" s="3"/>
      <c r="AF666" s="12">
        <f>COUNTIF(Table15[[#This Row],[Catalogue of the Museum of London Antiquities 1854]:[Illustrations of Roman London 1859]],"=y")</f>
        <v>3</v>
      </c>
      <c r="AG666" s="12" t="str">
        <f>CONCATENATE(Table15[[#This Row],[Surname]],", ",Table15[[#This Row],[First name]])</f>
        <v>Price, John Edward</v>
      </c>
    </row>
    <row r="667" spans="1:33" hidden="1" x14ac:dyDescent="0.25">
      <c r="A667" t="s">
        <v>621</v>
      </c>
      <c r="B667" t="s">
        <v>1698</v>
      </c>
      <c r="O667" t="s">
        <v>1699</v>
      </c>
      <c r="Q667" s="3" t="s">
        <v>16</v>
      </c>
      <c r="R667" t="s">
        <v>27</v>
      </c>
      <c r="S667"/>
      <c r="T667"/>
      <c r="U667"/>
      <c r="AB667" s="3" t="s">
        <v>9</v>
      </c>
      <c r="AC667" s="3"/>
      <c r="AD667" s="3"/>
      <c r="AE667" s="3"/>
      <c r="AF667" s="12">
        <f>COUNTIF(Table15[[#This Row],[Catalogue of the Museum of London Antiquities 1854]:[Illustrations of Roman London 1859]],"=y")</f>
        <v>1</v>
      </c>
      <c r="AG667" s="12" t="str">
        <f>CONCATENATE(Table15[[#This Row],[Surname]],", ",Table15[[#This Row],[First name]])</f>
        <v>Price, T G Hilton</v>
      </c>
    </row>
    <row r="668" spans="1:33" hidden="1" x14ac:dyDescent="0.25">
      <c r="A668" t="s">
        <v>623</v>
      </c>
      <c r="B668" t="s">
        <v>45</v>
      </c>
      <c r="Q668" s="3" t="s">
        <v>163</v>
      </c>
      <c r="R668" t="s">
        <v>34</v>
      </c>
      <c r="S668"/>
      <c r="T668"/>
      <c r="U668" t="s">
        <v>9</v>
      </c>
      <c r="AB668" s="3"/>
      <c r="AC668" s="3"/>
      <c r="AD668" s="3"/>
      <c r="AE668" s="3"/>
      <c r="AF668" s="12">
        <f>COUNTIF(Table15[[#This Row],[Catalogue of the Museum of London Antiquities 1854]:[Illustrations of Roman London 1859]],"=y")</f>
        <v>1</v>
      </c>
      <c r="AG668" s="12" t="str">
        <f>CONCATENATE(Table15[[#This Row],[Surname]],", ",Table15[[#This Row],[First name]])</f>
        <v>Priest, George</v>
      </c>
    </row>
    <row r="669" spans="1:33" hidden="1" x14ac:dyDescent="0.25">
      <c r="A669" t="s">
        <v>624</v>
      </c>
      <c r="B669" t="s">
        <v>113</v>
      </c>
      <c r="I669" t="s">
        <v>9</v>
      </c>
      <c r="O669" t="s">
        <v>625</v>
      </c>
      <c r="P669" t="s">
        <v>16</v>
      </c>
      <c r="Q669" s="3" t="s">
        <v>16</v>
      </c>
      <c r="R669" t="s">
        <v>27</v>
      </c>
      <c r="S669"/>
      <c r="T669"/>
      <c r="U669" t="s">
        <v>9</v>
      </c>
      <c r="AB669" s="3"/>
      <c r="AC669" s="3"/>
      <c r="AD669" s="3"/>
      <c r="AE669" s="3"/>
      <c r="AF669" s="12">
        <f>COUNTIF(Table15[[#This Row],[Catalogue of the Museum of London Antiquities 1854]:[Illustrations of Roman London 1859]],"=y")</f>
        <v>1</v>
      </c>
      <c r="AG669" s="12" t="str">
        <f>CONCATENATE(Table15[[#This Row],[Surname]],", ",Table15[[#This Row],[First name]])</f>
        <v>Prior, James</v>
      </c>
    </row>
    <row r="670" spans="1:33" hidden="1" x14ac:dyDescent="0.25">
      <c r="A670" t="s">
        <v>1373</v>
      </c>
      <c r="B670" t="s">
        <v>45</v>
      </c>
      <c r="P670" t="s">
        <v>1374</v>
      </c>
      <c r="Q670" s="3" t="s">
        <v>388</v>
      </c>
      <c r="R670" t="s">
        <v>27</v>
      </c>
      <c r="S670"/>
      <c r="T670"/>
      <c r="U670"/>
      <c r="X670" s="3" t="s">
        <v>9</v>
      </c>
      <c r="AB670" s="3"/>
      <c r="AC670" s="3"/>
      <c r="AD670" s="3"/>
      <c r="AE670" s="3"/>
      <c r="AF670" s="12">
        <f>COUNTIF(Table15[[#This Row],[Catalogue of the Museum of London Antiquities 1854]:[Illustrations of Roman London 1859]],"=y")</f>
        <v>1</v>
      </c>
      <c r="AG670" s="12" t="str">
        <f>CONCATENATE(Table15[[#This Row],[Surname]],", ",Table15[[#This Row],[First name]])</f>
        <v>Pritchard, George</v>
      </c>
    </row>
    <row r="671" spans="1:33" hidden="1" x14ac:dyDescent="0.25">
      <c r="A671" t="s">
        <v>626</v>
      </c>
      <c r="B671" t="s">
        <v>72</v>
      </c>
      <c r="C671" s="3"/>
      <c r="D671" s="3"/>
      <c r="E671" s="3"/>
      <c r="F671" s="3"/>
      <c r="G671" s="3"/>
      <c r="M671" t="s">
        <v>2229</v>
      </c>
      <c r="P671" t="s">
        <v>219</v>
      </c>
      <c r="Q671" s="3" t="s">
        <v>2271</v>
      </c>
      <c r="R671" t="s">
        <v>27</v>
      </c>
      <c r="S671"/>
      <c r="T671"/>
      <c r="U671" t="s">
        <v>9</v>
      </c>
      <c r="X671" s="3" t="s">
        <v>9</v>
      </c>
      <c r="Y671" s="3" t="s">
        <v>9</v>
      </c>
      <c r="Z671" s="3" t="s">
        <v>9</v>
      </c>
      <c r="AA671" s="3" t="s">
        <v>9</v>
      </c>
      <c r="AB671" s="3" t="s">
        <v>9</v>
      </c>
      <c r="AC671" s="3"/>
      <c r="AD671" s="3"/>
      <c r="AE671" s="3" t="s">
        <v>9</v>
      </c>
      <c r="AF671" s="12">
        <f>COUNTIF(Table15[[#This Row],[Catalogue of the Museum of London Antiquities 1854]:[Illustrations of Roman London 1859]],"=y")</f>
        <v>7</v>
      </c>
      <c r="AG671" s="12" t="str">
        <f>CONCATENATE(Table15[[#This Row],[Surname]],", ",Table15[[#This Row],[First name]])</f>
        <v>Proctor, William</v>
      </c>
    </row>
    <row r="672" spans="1:33" hidden="1" x14ac:dyDescent="0.25">
      <c r="A672" t="s">
        <v>1085</v>
      </c>
      <c r="C672" t="s">
        <v>643</v>
      </c>
      <c r="D672" t="s">
        <v>9</v>
      </c>
      <c r="O672" t="s">
        <v>1086</v>
      </c>
      <c r="P672" t="s">
        <v>1087</v>
      </c>
      <c r="Q672" s="3" t="s">
        <v>1088</v>
      </c>
      <c r="R672" t="s">
        <v>27</v>
      </c>
      <c r="S672"/>
      <c r="T672"/>
      <c r="U672"/>
      <c r="X672" s="3" t="s">
        <v>9</v>
      </c>
      <c r="Y672" s="3" t="s">
        <v>9</v>
      </c>
      <c r="Z672" s="3" t="s">
        <v>9</v>
      </c>
      <c r="AA672" s="3" t="s">
        <v>9</v>
      </c>
      <c r="AB672" s="3"/>
      <c r="AC672" s="3" t="s">
        <v>9</v>
      </c>
      <c r="AD672" s="3"/>
      <c r="AE672" s="3"/>
      <c r="AF672" s="12">
        <f>COUNTIF(Table15[[#This Row],[Catalogue of the Museum of London Antiquities 1854]:[Illustrations of Roman London 1859]],"=y")</f>
        <v>5</v>
      </c>
      <c r="AG672" s="12" t="str">
        <f>CONCATENATE(Table15[[#This Row],[Surname]],", ",Table15[[#This Row],[First name]])</f>
        <v xml:space="preserve">Prower, </v>
      </c>
    </row>
    <row r="673" spans="1:33" hidden="1" x14ac:dyDescent="0.25">
      <c r="A673" t="s">
        <v>627</v>
      </c>
      <c r="B673" t="s">
        <v>173</v>
      </c>
      <c r="P673" t="s">
        <v>628</v>
      </c>
      <c r="Q673" s="3" t="s">
        <v>26</v>
      </c>
      <c r="R673" t="s">
        <v>27</v>
      </c>
      <c r="S673"/>
      <c r="T673"/>
      <c r="U673" t="s">
        <v>9</v>
      </c>
      <c r="V673" s="3" t="s">
        <v>9</v>
      </c>
      <c r="W673" s="3" t="s">
        <v>9</v>
      </c>
      <c r="AA673" s="3" t="s">
        <v>9</v>
      </c>
      <c r="AB673" s="3"/>
      <c r="AC673" s="3" t="s">
        <v>9</v>
      </c>
      <c r="AD673" s="3"/>
      <c r="AE673" s="3" t="s">
        <v>9</v>
      </c>
      <c r="AF673" s="12">
        <f>COUNTIF(Table15[[#This Row],[Catalogue of the Museum of London Antiquities 1854]:[Illustrations of Roman London 1859]],"=y")</f>
        <v>6</v>
      </c>
      <c r="AG673" s="12" t="str">
        <f>CONCATENATE(Table15[[#This Row],[Surname]],", ",Table15[[#This Row],[First name]])</f>
        <v>Pryer, Alfred</v>
      </c>
    </row>
    <row r="674" spans="1:33" hidden="1" x14ac:dyDescent="0.25">
      <c r="A674" t="s">
        <v>627</v>
      </c>
      <c r="B674" t="s">
        <v>66</v>
      </c>
      <c r="I674" t="s">
        <v>9</v>
      </c>
      <c r="O674" t="s">
        <v>1089</v>
      </c>
      <c r="P674" t="s">
        <v>16</v>
      </c>
      <c r="Q674" s="3" t="s">
        <v>16</v>
      </c>
      <c r="R674" t="s">
        <v>27</v>
      </c>
      <c r="S674"/>
      <c r="T674"/>
      <c r="U674"/>
      <c r="AB674" s="3"/>
      <c r="AC674" s="3" t="s">
        <v>9</v>
      </c>
      <c r="AD674" s="3"/>
      <c r="AE674" s="3"/>
      <c r="AF674" s="12">
        <f>COUNTIF(Table15[[#This Row],[Catalogue of the Museum of London Antiquities 1854]:[Illustrations of Roman London 1859]],"=y")</f>
        <v>1</v>
      </c>
      <c r="AG674" s="12" t="str">
        <f>CONCATENATE(Table15[[#This Row],[Surname]],", ",Table15[[#This Row],[First name]])</f>
        <v>Pryer, Thomas</v>
      </c>
    </row>
    <row r="675" spans="1:33" hidden="1" x14ac:dyDescent="0.25">
      <c r="A675" t="s">
        <v>1090</v>
      </c>
      <c r="B675" t="s">
        <v>11</v>
      </c>
      <c r="O675" t="s">
        <v>1091</v>
      </c>
      <c r="P675" t="s">
        <v>16</v>
      </c>
      <c r="Q675" s="3" t="s">
        <v>16</v>
      </c>
      <c r="R675" t="s">
        <v>27</v>
      </c>
      <c r="S675"/>
      <c r="T675"/>
      <c r="U675"/>
      <c r="AB675" s="3"/>
      <c r="AC675" s="3" t="s">
        <v>9</v>
      </c>
      <c r="AD675" s="3"/>
      <c r="AE675" s="3"/>
      <c r="AF675" s="12">
        <f>COUNTIF(Table15[[#This Row],[Catalogue of the Museum of London Antiquities 1854]:[Illustrations of Roman London 1859]],"=y")</f>
        <v>1</v>
      </c>
      <c r="AG675" s="12" t="str">
        <f>CONCATENATE(Table15[[#This Row],[Surname]],", ",Table15[[#This Row],[First name]])</f>
        <v>Purdue, John</v>
      </c>
    </row>
    <row r="676" spans="1:33" hidden="1" x14ac:dyDescent="0.25">
      <c r="A676" t="s">
        <v>629</v>
      </c>
      <c r="B676" t="s">
        <v>630</v>
      </c>
      <c r="O676" t="s">
        <v>631</v>
      </c>
      <c r="P676" t="s">
        <v>16</v>
      </c>
      <c r="Q676" s="3" t="s">
        <v>16</v>
      </c>
      <c r="R676" t="s">
        <v>27</v>
      </c>
      <c r="S676"/>
      <c r="T676"/>
      <c r="U676" t="s">
        <v>9</v>
      </c>
      <c r="V676" s="3" t="s">
        <v>9</v>
      </c>
      <c r="W676" s="3" t="s">
        <v>9</v>
      </c>
      <c r="AA676" s="3" t="s">
        <v>9</v>
      </c>
      <c r="AB676" s="3" t="s">
        <v>9</v>
      </c>
      <c r="AC676" s="3" t="s">
        <v>9</v>
      </c>
      <c r="AD676" s="3"/>
      <c r="AE676" s="3"/>
      <c r="AF676" s="12">
        <f>COUNTIF(Table15[[#This Row],[Catalogue of the Museum of London Antiquities 1854]:[Illustrations of Roman London 1859]],"=y")</f>
        <v>6</v>
      </c>
      <c r="AG676" s="12" t="str">
        <f>CONCATENATE(Table15[[#This Row],[Surname]],", ",Table15[[#This Row],[First name]])</f>
        <v>Purland, Theodosius</v>
      </c>
    </row>
    <row r="677" spans="1:33" hidden="1" x14ac:dyDescent="0.25">
      <c r="A677" t="s">
        <v>632</v>
      </c>
      <c r="B677" t="s">
        <v>2087</v>
      </c>
      <c r="O677" t="s">
        <v>633</v>
      </c>
      <c r="P677" t="s">
        <v>634</v>
      </c>
      <c r="Q677" s="3" t="s">
        <v>169</v>
      </c>
      <c r="R677" t="s">
        <v>27</v>
      </c>
      <c r="S677"/>
      <c r="T677"/>
      <c r="U677" t="s">
        <v>9</v>
      </c>
      <c r="V677" s="3" t="s">
        <v>9</v>
      </c>
      <c r="W677" s="3" t="s">
        <v>9</v>
      </c>
      <c r="X677" s="3" t="s">
        <v>9</v>
      </c>
      <c r="Y677" s="3" t="s">
        <v>9</v>
      </c>
      <c r="Z677" s="3" t="s">
        <v>9</v>
      </c>
      <c r="AA677" s="3" t="s">
        <v>9</v>
      </c>
      <c r="AB677" s="3"/>
      <c r="AC677" s="3"/>
      <c r="AD677" s="3"/>
      <c r="AE677" s="3" t="s">
        <v>9</v>
      </c>
      <c r="AF677" s="12">
        <f>COUNTIF(Table15[[#This Row],[Catalogue of the Museum of London Antiquities 1854]:[Illustrations of Roman London 1859]],"=y")</f>
        <v>8</v>
      </c>
      <c r="AG677" s="12" t="str">
        <f>CONCATENATE(Table15[[#This Row],[Surname]],", ",Table15[[#This Row],[First name]])</f>
        <v>Purnell, Purnell, B</v>
      </c>
    </row>
    <row r="678" spans="1:33" hidden="1" x14ac:dyDescent="0.25">
      <c r="A678" t="s">
        <v>1092</v>
      </c>
      <c r="B678" t="s">
        <v>113</v>
      </c>
      <c r="O678" t="s">
        <v>1093</v>
      </c>
      <c r="P678" t="s">
        <v>16</v>
      </c>
      <c r="Q678" s="3" t="s">
        <v>16</v>
      </c>
      <c r="R678" t="s">
        <v>27</v>
      </c>
      <c r="S678"/>
      <c r="T678"/>
      <c r="U678"/>
      <c r="AB678" s="3"/>
      <c r="AC678" s="3" t="s">
        <v>9</v>
      </c>
      <c r="AD678" s="3"/>
      <c r="AE678" s="3"/>
      <c r="AF678" s="12">
        <f>COUNTIF(Table15[[#This Row],[Catalogue of the Museum of London Antiquities 1854]:[Illustrations of Roman London 1859]],"=y")</f>
        <v>1</v>
      </c>
      <c r="AG678" s="12" t="str">
        <f>CONCATENATE(Table15[[#This Row],[Surname]],", ",Table15[[#This Row],[First name]])</f>
        <v>Puttock, James</v>
      </c>
    </row>
    <row r="679" spans="1:33" hidden="1" x14ac:dyDescent="0.25">
      <c r="A679" t="s">
        <v>1587</v>
      </c>
      <c r="B679" t="s">
        <v>1588</v>
      </c>
      <c r="C679" t="s">
        <v>1121</v>
      </c>
      <c r="O679" t="s">
        <v>1589</v>
      </c>
      <c r="P679" t="s">
        <v>16</v>
      </c>
      <c r="Q679" s="3" t="s">
        <v>16</v>
      </c>
      <c r="R679" t="s">
        <v>27</v>
      </c>
      <c r="S679"/>
      <c r="T679"/>
      <c r="U679"/>
      <c r="AA679" s="3" t="s">
        <v>9</v>
      </c>
      <c r="AB679" s="3" t="s">
        <v>9</v>
      </c>
      <c r="AC679" s="3"/>
      <c r="AD679" s="3"/>
      <c r="AE679" s="3"/>
      <c r="AF679" s="12">
        <f>COUNTIF(Table15[[#This Row],[Catalogue of the Museum of London Antiquities 1854]:[Illustrations of Roman London 1859]],"=y")</f>
        <v>2</v>
      </c>
      <c r="AG679" s="12" t="str">
        <f>CONCATENATE(Table15[[#This Row],[Surname]],", ",Table15[[#This Row],[First name]])</f>
        <v>Quaritch, Bernard</v>
      </c>
    </row>
    <row r="680" spans="1:33" hidden="1" x14ac:dyDescent="0.25">
      <c r="A680" t="s">
        <v>1700</v>
      </c>
      <c r="B680" t="s">
        <v>1097</v>
      </c>
      <c r="C680" t="s">
        <v>1701</v>
      </c>
      <c r="D680" t="s">
        <v>9</v>
      </c>
      <c r="H680" t="s">
        <v>48</v>
      </c>
      <c r="O680" t="s">
        <v>256</v>
      </c>
      <c r="P680" t="s">
        <v>219</v>
      </c>
      <c r="Q680" s="3" t="s">
        <v>2271</v>
      </c>
      <c r="R680" t="s">
        <v>27</v>
      </c>
      <c r="S680"/>
      <c r="T680"/>
      <c r="U680"/>
      <c r="AB680" s="3" t="s">
        <v>9</v>
      </c>
      <c r="AC680" s="3"/>
      <c r="AD680" s="3"/>
      <c r="AE680" s="3"/>
      <c r="AF680" s="12">
        <f>COUNTIF(Table15[[#This Row],[Catalogue of the Museum of London Antiquities 1854]:[Illustrations of Roman London 1859]],"=y")</f>
        <v>1</v>
      </c>
      <c r="AG680" s="12" t="str">
        <f>CONCATENATE(Table15[[#This Row],[Surname]],", ",Table15[[#This Row],[First name]])</f>
        <v>Raine, J</v>
      </c>
    </row>
    <row r="681" spans="1:33" hidden="1" x14ac:dyDescent="0.25">
      <c r="A681" t="s">
        <v>2088</v>
      </c>
      <c r="B681" t="s">
        <v>11</v>
      </c>
      <c r="C681" t="s">
        <v>76</v>
      </c>
      <c r="E681" t="s">
        <v>9</v>
      </c>
      <c r="I681" t="s">
        <v>9</v>
      </c>
      <c r="O681" t="s">
        <v>2089</v>
      </c>
      <c r="P681" t="s">
        <v>499</v>
      </c>
      <c r="Q681" s="3" t="s">
        <v>2278</v>
      </c>
      <c r="R681" t="s">
        <v>27</v>
      </c>
      <c r="S681"/>
      <c r="T681"/>
      <c r="U681"/>
      <c r="AB681" s="3"/>
      <c r="AC681" s="3"/>
      <c r="AD681" s="3"/>
      <c r="AE681" s="3" t="s">
        <v>9</v>
      </c>
      <c r="AF681" s="12">
        <f>COUNTIF(Table15[[#This Row],[Catalogue of the Museum of London Antiquities 1854]:[Illustrations of Roman London 1859]],"=y")</f>
        <v>1</v>
      </c>
      <c r="AG681" s="12" t="str">
        <f>CONCATENATE(Table15[[#This Row],[Surname]],", ",Table15[[#This Row],[First name]])</f>
        <v>Ratcliff, John</v>
      </c>
    </row>
    <row r="682" spans="1:33" hidden="1" x14ac:dyDescent="0.25">
      <c r="A682" t="s">
        <v>1590</v>
      </c>
      <c r="B682" t="s">
        <v>1591</v>
      </c>
      <c r="C682" t="s">
        <v>24</v>
      </c>
      <c r="D682" t="s">
        <v>9</v>
      </c>
      <c r="O682" t="s">
        <v>1702</v>
      </c>
      <c r="P682" t="s">
        <v>1592</v>
      </c>
      <c r="Q682" s="3" t="s">
        <v>1088</v>
      </c>
      <c r="R682" t="s">
        <v>27</v>
      </c>
      <c r="S682" t="s">
        <v>9</v>
      </c>
      <c r="T682"/>
      <c r="U682"/>
      <c r="AA682" s="3" t="s">
        <v>9</v>
      </c>
      <c r="AB682" s="3" t="s">
        <v>9</v>
      </c>
      <c r="AC682" s="3"/>
      <c r="AD682" s="3"/>
      <c r="AE682" s="3"/>
      <c r="AF682" s="12">
        <f>COUNTIF(Table15[[#This Row],[Catalogue of the Museum of London Antiquities 1854]:[Illustrations of Roman London 1859]],"=y")</f>
        <v>2</v>
      </c>
      <c r="AG682" s="12" t="str">
        <f>CONCATENATE(Table15[[#This Row],[Surname]],", ",Table15[[#This Row],[First name]])</f>
        <v>Ravenshaw, T F</v>
      </c>
    </row>
    <row r="683" spans="1:33" hidden="1" x14ac:dyDescent="0.25">
      <c r="A683" s="3" t="s">
        <v>1094</v>
      </c>
      <c r="B683" s="3" t="s">
        <v>1095</v>
      </c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 t="s">
        <v>648</v>
      </c>
      <c r="Q683" s="3" t="s">
        <v>26</v>
      </c>
      <c r="R683" s="3" t="s">
        <v>27</v>
      </c>
      <c r="V683" s="3" t="s">
        <v>9</v>
      </c>
      <c r="AB683" s="3"/>
      <c r="AC683" s="3" t="s">
        <v>9</v>
      </c>
      <c r="AD683" s="3"/>
      <c r="AE683" s="3"/>
      <c r="AF683" s="12">
        <f>COUNTIF(Table15[[#This Row],[Catalogue of the Museum of London Antiquities 1854]:[Illustrations of Roman London 1859]],"=y")</f>
        <v>2</v>
      </c>
      <c r="AG683" s="12" t="str">
        <f>CONCATENATE(Table15[[#This Row],[Surname]],", ",Table15[[#This Row],[First name]])</f>
        <v>Reader, Edward Francis Stratton</v>
      </c>
    </row>
    <row r="684" spans="1:33" hidden="1" x14ac:dyDescent="0.25">
      <c r="A684" t="s">
        <v>636</v>
      </c>
      <c r="B684" t="s">
        <v>29</v>
      </c>
      <c r="I684" t="s">
        <v>9</v>
      </c>
      <c r="O684" t="s">
        <v>637</v>
      </c>
      <c r="P684" t="s">
        <v>16</v>
      </c>
      <c r="Q684" s="3" t="s">
        <v>16</v>
      </c>
      <c r="R684" t="s">
        <v>27</v>
      </c>
      <c r="S684"/>
      <c r="T684"/>
      <c r="U684" t="s">
        <v>9</v>
      </c>
      <c r="AB684" s="3"/>
      <c r="AC684" s="3"/>
      <c r="AD684" s="3"/>
      <c r="AE684" s="3"/>
      <c r="AF684" s="12">
        <f>COUNTIF(Table15[[#This Row],[Catalogue of the Museum of London Antiquities 1854]:[Illustrations of Roman London 1859]],"=y")</f>
        <v>1</v>
      </c>
      <c r="AG684" s="12" t="str">
        <f>CONCATENATE(Table15[[#This Row],[Surname]],", ",Table15[[#This Row],[First name]])</f>
        <v>Reed, Charles</v>
      </c>
    </row>
    <row r="685" spans="1:33" s="3" customFormat="1" hidden="1" x14ac:dyDescent="0.25">
      <c r="A685" t="s">
        <v>2090</v>
      </c>
      <c r="B685" t="s">
        <v>2091</v>
      </c>
      <c r="C685"/>
      <c r="D685"/>
      <c r="E685"/>
      <c r="F685"/>
      <c r="G685"/>
      <c r="H685"/>
      <c r="I685"/>
      <c r="J685"/>
      <c r="K685"/>
      <c r="L685"/>
      <c r="M685"/>
      <c r="N685"/>
      <c r="O685" t="s">
        <v>890</v>
      </c>
      <c r="P685" t="s">
        <v>16</v>
      </c>
      <c r="Q685" s="3" t="s">
        <v>16</v>
      </c>
      <c r="R685" t="s">
        <v>27</v>
      </c>
      <c r="S685"/>
      <c r="T685"/>
      <c r="U685"/>
      <c r="AE685" s="3" t="s">
        <v>9</v>
      </c>
      <c r="AF685" s="12">
        <f>COUNTIF(Table15[[#This Row],[Catalogue of the Museum of London Antiquities 1854]:[Illustrations of Roman London 1859]],"=y")</f>
        <v>1</v>
      </c>
      <c r="AG685" s="12" t="str">
        <f>CONCATENATE(Table15[[#This Row],[Surname]],", ",Table15[[#This Row],[First name]])</f>
        <v>Reeve, Lovell</v>
      </c>
    </row>
    <row r="686" spans="1:33" hidden="1" x14ac:dyDescent="0.25">
      <c r="A686" t="s">
        <v>2092</v>
      </c>
      <c r="B686" t="s">
        <v>2093</v>
      </c>
      <c r="C686" t="s">
        <v>24</v>
      </c>
      <c r="D686" t="s">
        <v>9</v>
      </c>
      <c r="P686" t="s">
        <v>2094</v>
      </c>
      <c r="Q686" s="3" t="s">
        <v>26</v>
      </c>
      <c r="R686" t="s">
        <v>27</v>
      </c>
      <c r="S686"/>
      <c r="T686"/>
      <c r="U686"/>
      <c r="AB686" s="3"/>
      <c r="AC686" s="3"/>
      <c r="AD686" s="3"/>
      <c r="AE686" s="3" t="s">
        <v>9</v>
      </c>
      <c r="AF686" s="12">
        <f>COUNTIF(Table15[[#This Row],[Catalogue of the Museum of London Antiquities 1854]:[Illustrations of Roman London 1859]],"=y")</f>
        <v>1</v>
      </c>
      <c r="AG686" s="12" t="str">
        <f>CONCATENATE(Table15[[#This Row],[Surname]],", ",Table15[[#This Row],[First name]])</f>
        <v>Renouard, G C</v>
      </c>
    </row>
    <row r="687" spans="1:33" hidden="1" x14ac:dyDescent="0.25">
      <c r="A687" t="s">
        <v>1459</v>
      </c>
      <c r="B687" t="s">
        <v>1460</v>
      </c>
      <c r="I687" t="s">
        <v>9</v>
      </c>
      <c r="O687" t="s">
        <v>1461</v>
      </c>
      <c r="P687" t="s">
        <v>1462</v>
      </c>
      <c r="Q687" s="3" t="s">
        <v>1463</v>
      </c>
      <c r="R687" t="s">
        <v>34</v>
      </c>
      <c r="S687"/>
      <c r="T687"/>
      <c r="U687"/>
      <c r="Y687" s="3" t="s">
        <v>9</v>
      </c>
      <c r="Z687" s="3" t="s">
        <v>9</v>
      </c>
      <c r="AA687" s="3" t="s">
        <v>9</v>
      </c>
      <c r="AB687" s="3"/>
      <c r="AC687" s="3"/>
      <c r="AD687" s="3"/>
      <c r="AE687" s="3" t="s">
        <v>9</v>
      </c>
      <c r="AF687" s="12">
        <f>COUNTIF(Table15[[#This Row],[Catalogue of the Museum of London Antiquities 1854]:[Illustrations of Roman London 1859]],"=y")</f>
        <v>4</v>
      </c>
      <c r="AG687" s="12" t="str">
        <f>CONCATENATE(Table15[[#This Row],[Surname]],", ",Table15[[#This Row],[First name]])</f>
        <v>Rhind, Henry A</v>
      </c>
    </row>
    <row r="688" spans="1:33" hidden="1" x14ac:dyDescent="0.25">
      <c r="A688" t="s">
        <v>1703</v>
      </c>
      <c r="B688" t="s">
        <v>66</v>
      </c>
      <c r="O688" t="s">
        <v>1704</v>
      </c>
      <c r="P688" t="s">
        <v>16</v>
      </c>
      <c r="Q688" s="3" t="s">
        <v>16</v>
      </c>
      <c r="R688" t="s">
        <v>27</v>
      </c>
      <c r="S688"/>
      <c r="T688"/>
      <c r="U688"/>
      <c r="AB688" s="3" t="s">
        <v>9</v>
      </c>
      <c r="AC688" s="3"/>
      <c r="AD688" s="3"/>
      <c r="AE688" s="3"/>
      <c r="AF688" s="12">
        <f>COUNTIF(Table15[[#This Row],[Catalogue of the Museum of London Antiquities 1854]:[Illustrations of Roman London 1859]],"=y")</f>
        <v>1</v>
      </c>
      <c r="AG688" s="12" t="str">
        <f>CONCATENATE(Table15[[#This Row],[Surname]],", ",Table15[[#This Row],[First name]])</f>
        <v>Richards, Thomas</v>
      </c>
    </row>
    <row r="689" spans="1:33" hidden="1" x14ac:dyDescent="0.25">
      <c r="A689" t="s">
        <v>1096</v>
      </c>
      <c r="B689" t="s">
        <v>1097</v>
      </c>
      <c r="O689" t="s">
        <v>1098</v>
      </c>
      <c r="P689" t="s">
        <v>894</v>
      </c>
      <c r="Q689" s="3" t="s">
        <v>26</v>
      </c>
      <c r="R689" t="s">
        <v>27</v>
      </c>
      <c r="S689"/>
      <c r="T689"/>
      <c r="U689"/>
      <c r="AB689" s="3"/>
      <c r="AC689" s="3" t="s">
        <v>9</v>
      </c>
      <c r="AD689" s="3"/>
      <c r="AE689" s="3"/>
      <c r="AF689" s="12">
        <f>COUNTIF(Table15[[#This Row],[Catalogue of the Museum of London Antiquities 1854]:[Illustrations of Roman London 1859]],"=y")</f>
        <v>1</v>
      </c>
      <c r="AG689" s="12" t="str">
        <f>CONCATENATE(Table15[[#This Row],[Surname]],", ",Table15[[#This Row],[First name]])</f>
        <v>Rigden, J</v>
      </c>
    </row>
    <row r="690" spans="1:33" hidden="1" x14ac:dyDescent="0.25">
      <c r="A690" t="s">
        <v>2095</v>
      </c>
      <c r="B690" t="s">
        <v>29</v>
      </c>
      <c r="O690" t="s">
        <v>2096</v>
      </c>
      <c r="P690" t="s">
        <v>16</v>
      </c>
      <c r="Q690" s="3" t="s">
        <v>16</v>
      </c>
      <c r="R690" t="s">
        <v>27</v>
      </c>
      <c r="S690"/>
      <c r="T690"/>
      <c r="U690"/>
      <c r="AB690" s="3"/>
      <c r="AC690" s="3"/>
      <c r="AD690" s="3"/>
      <c r="AE690" s="3" t="s">
        <v>9</v>
      </c>
      <c r="AF690" s="12">
        <f>COUNTIF(Table15[[#This Row],[Catalogue of the Museum of London Antiquities 1854]:[Illustrations of Roman London 1859]],"=y")</f>
        <v>1</v>
      </c>
      <c r="AG690" s="12" t="str">
        <f>CONCATENATE(Table15[[#This Row],[Surname]],", ",Table15[[#This Row],[First name]])</f>
        <v>Rivaz, Charles</v>
      </c>
    </row>
    <row r="691" spans="1:33" hidden="1" x14ac:dyDescent="0.25">
      <c r="A691" t="s">
        <v>638</v>
      </c>
      <c r="B691" t="s">
        <v>196</v>
      </c>
      <c r="O691" t="s">
        <v>639</v>
      </c>
      <c r="P691" t="s">
        <v>1197</v>
      </c>
      <c r="Q691" s="3" t="s">
        <v>310</v>
      </c>
      <c r="R691" t="s">
        <v>27</v>
      </c>
      <c r="S691"/>
      <c r="T691"/>
      <c r="U691" t="s">
        <v>9</v>
      </c>
      <c r="X691" s="3" t="s">
        <v>9</v>
      </c>
      <c r="Y691" s="3" t="s">
        <v>9</v>
      </c>
      <c r="Z691" s="3" t="s">
        <v>9</v>
      </c>
      <c r="AA691" s="3" t="s">
        <v>9</v>
      </c>
      <c r="AB691" s="3" t="s">
        <v>9</v>
      </c>
      <c r="AC691" s="3"/>
      <c r="AD691" s="3"/>
      <c r="AE691" s="3" t="s">
        <v>9</v>
      </c>
      <c r="AF691" s="12">
        <f>COUNTIF(Table15[[#This Row],[Catalogue of the Museum of London Antiquities 1854]:[Illustrations of Roman London 1859]],"=y")</f>
        <v>7</v>
      </c>
      <c r="AG691" s="12" t="str">
        <f>CONCATENATE(Table15[[#This Row],[Surname]],", ",Table15[[#This Row],[First name]])</f>
        <v>Roach, Frederick</v>
      </c>
    </row>
    <row r="692" spans="1:33" hidden="1" x14ac:dyDescent="0.25">
      <c r="A692" t="s">
        <v>638</v>
      </c>
      <c r="B692" t="s">
        <v>113</v>
      </c>
      <c r="C692" t="s">
        <v>641</v>
      </c>
      <c r="O692" t="s">
        <v>486</v>
      </c>
      <c r="P692" t="s">
        <v>16</v>
      </c>
      <c r="Q692" s="3" t="s">
        <v>16</v>
      </c>
      <c r="R692" t="s">
        <v>27</v>
      </c>
      <c r="S692"/>
      <c r="T692"/>
      <c r="U692" t="s">
        <v>9</v>
      </c>
      <c r="AB692" s="3"/>
      <c r="AC692" s="3"/>
      <c r="AD692" s="3"/>
      <c r="AE692" s="3"/>
      <c r="AF692" s="12">
        <f>COUNTIF(Table15[[#This Row],[Catalogue of the Museum of London Antiquities 1854]:[Illustrations of Roman London 1859]],"=y")</f>
        <v>1</v>
      </c>
      <c r="AG692" s="12" t="str">
        <f>CONCATENATE(Table15[[#This Row],[Surname]],", ",Table15[[#This Row],[First name]])</f>
        <v>Roach, James</v>
      </c>
    </row>
    <row r="693" spans="1:33" hidden="1" x14ac:dyDescent="0.25">
      <c r="A693" t="s">
        <v>642</v>
      </c>
      <c r="C693" t="s">
        <v>643</v>
      </c>
      <c r="D693" t="s">
        <v>9</v>
      </c>
      <c r="P693" t="s">
        <v>644</v>
      </c>
      <c r="Q693" s="3" t="s">
        <v>608</v>
      </c>
      <c r="R693" t="s">
        <v>27</v>
      </c>
      <c r="S693"/>
      <c r="T693"/>
      <c r="U693" t="s">
        <v>9</v>
      </c>
      <c r="AB693" s="3"/>
      <c r="AC693" s="3"/>
      <c r="AD693" s="3"/>
      <c r="AE693" s="3" t="s">
        <v>9</v>
      </c>
      <c r="AF693" s="12">
        <f>COUNTIF(Table15[[#This Row],[Catalogue of the Museum of London Antiquities 1854]:[Illustrations of Roman London 1859]],"=y")</f>
        <v>2</v>
      </c>
      <c r="AG693" s="12" t="str">
        <f>CONCATENATE(Table15[[#This Row],[Surname]],", ",Table15[[#This Row],[First name]])</f>
        <v xml:space="preserve">Rogers, </v>
      </c>
    </row>
    <row r="694" spans="1:33" hidden="1" x14ac:dyDescent="0.25">
      <c r="A694" t="s">
        <v>642</v>
      </c>
      <c r="B694" t="s">
        <v>645</v>
      </c>
      <c r="O694" t="s">
        <v>646</v>
      </c>
      <c r="P694" t="s">
        <v>16</v>
      </c>
      <c r="Q694" s="3" t="s">
        <v>16</v>
      </c>
      <c r="R694" t="s">
        <v>27</v>
      </c>
      <c r="S694"/>
      <c r="T694"/>
      <c r="U694" t="s">
        <v>9</v>
      </c>
      <c r="AB694" s="3"/>
      <c r="AC694" s="3"/>
      <c r="AD694" s="3"/>
      <c r="AE694" s="3"/>
      <c r="AF694" s="12">
        <f>COUNTIF(Table15[[#This Row],[Catalogue of the Museum of London Antiquities 1854]:[Illustrations of Roman London 1859]],"=y")</f>
        <v>1</v>
      </c>
      <c r="AG694" s="12" t="str">
        <f>CONCATENATE(Table15[[#This Row],[Surname]],", ",Table15[[#This Row],[First name]])</f>
        <v>Rogers, William Harry</v>
      </c>
    </row>
    <row r="695" spans="1:33" hidden="1" x14ac:dyDescent="0.25">
      <c r="A695" t="s">
        <v>647</v>
      </c>
      <c r="B695" t="s">
        <v>45</v>
      </c>
      <c r="P695" t="s">
        <v>233</v>
      </c>
      <c r="Q695" s="3" t="s">
        <v>26</v>
      </c>
      <c r="R695" t="s">
        <v>27</v>
      </c>
      <c r="S695"/>
      <c r="T695"/>
      <c r="U695"/>
      <c r="AB695" s="3"/>
      <c r="AC695" s="3" t="s">
        <v>9</v>
      </c>
      <c r="AD695" s="3"/>
      <c r="AE695" s="3"/>
      <c r="AF695" s="12">
        <f>COUNTIF(Table15[[#This Row],[Catalogue of the Museum of London Antiquities 1854]:[Illustrations of Roman London 1859]],"=y")</f>
        <v>1</v>
      </c>
      <c r="AG695" s="12" t="str">
        <f>CONCATENATE(Table15[[#This Row],[Surname]],", ",Table15[[#This Row],[First name]])</f>
        <v>Rolfe, George</v>
      </c>
    </row>
    <row r="696" spans="1:33" hidden="1" x14ac:dyDescent="0.25">
      <c r="A696" t="s">
        <v>647</v>
      </c>
      <c r="B696" t="s">
        <v>1099</v>
      </c>
      <c r="O696" t="s">
        <v>1593</v>
      </c>
      <c r="P696" t="s">
        <v>16</v>
      </c>
      <c r="Q696" s="3" t="s">
        <v>16</v>
      </c>
      <c r="R696" t="s">
        <v>27</v>
      </c>
      <c r="S696"/>
      <c r="T696"/>
      <c r="U696"/>
      <c r="W696" s="3" t="s">
        <v>9</v>
      </c>
      <c r="X696" s="3" t="s">
        <v>9</v>
      </c>
      <c r="Y696" s="3" t="s">
        <v>9</v>
      </c>
      <c r="Z696" s="3" t="s">
        <v>9</v>
      </c>
      <c r="AB696" s="3"/>
      <c r="AC696" s="3" t="s">
        <v>9</v>
      </c>
      <c r="AD696" s="3"/>
      <c r="AE696" s="3" t="s">
        <v>9</v>
      </c>
      <c r="AF696" s="12">
        <f>COUNTIF(Table15[[#This Row],[Catalogue of the Museum of London Antiquities 1854]:[Illustrations of Roman London 1859]],"=y")</f>
        <v>6</v>
      </c>
      <c r="AG696" s="12" t="str">
        <f>CONCATENATE(Table15[[#This Row],[Surname]],", ",Table15[[#This Row],[First name]])</f>
        <v>Rolfe, Henry William</v>
      </c>
    </row>
    <row r="697" spans="1:33" hidden="1" x14ac:dyDescent="0.25">
      <c r="A697" t="s">
        <v>647</v>
      </c>
      <c r="B697" t="s">
        <v>103</v>
      </c>
      <c r="O697" t="s">
        <v>1594</v>
      </c>
      <c r="P697" t="s">
        <v>648</v>
      </c>
      <c r="Q697" s="3" t="s">
        <v>26</v>
      </c>
      <c r="R697" t="s">
        <v>27</v>
      </c>
      <c r="S697" t="s">
        <v>9</v>
      </c>
      <c r="T697"/>
      <c r="U697" t="s">
        <v>9</v>
      </c>
      <c r="V697" s="3" t="s">
        <v>9</v>
      </c>
      <c r="W697" s="3" t="s">
        <v>9</v>
      </c>
      <c r="X697" s="3" t="s">
        <v>9</v>
      </c>
      <c r="Y697" s="3" t="s">
        <v>9</v>
      </c>
      <c r="Z697" s="3" t="s">
        <v>9</v>
      </c>
      <c r="AA697" s="3" t="s">
        <v>9</v>
      </c>
      <c r="AB697" s="3" t="s">
        <v>9</v>
      </c>
      <c r="AC697" s="3" t="s">
        <v>9</v>
      </c>
      <c r="AD697" s="3" t="s">
        <v>9</v>
      </c>
      <c r="AE697" s="3" t="s">
        <v>9</v>
      </c>
      <c r="AF697" s="12">
        <f>COUNTIF(Table15[[#This Row],[Catalogue of the Museum of London Antiquities 1854]:[Illustrations of Roman London 1859]],"=y")</f>
        <v>11</v>
      </c>
      <c r="AG697" s="12" t="str">
        <f>CONCATENATE(Table15[[#This Row],[Surname]],", ",Table15[[#This Row],[First name]])</f>
        <v>Rolfe, William Henry</v>
      </c>
    </row>
    <row r="698" spans="1:33" hidden="1" x14ac:dyDescent="0.25">
      <c r="A698" t="s">
        <v>1100</v>
      </c>
      <c r="B698" t="s">
        <v>1101</v>
      </c>
      <c r="O698" t="s">
        <v>1102</v>
      </c>
      <c r="P698" t="s">
        <v>882</v>
      </c>
      <c r="Q698" s="3" t="s">
        <v>16</v>
      </c>
      <c r="R698" t="s">
        <v>27</v>
      </c>
      <c r="S698"/>
      <c r="T698"/>
      <c r="U698"/>
      <c r="AB698" s="3"/>
      <c r="AC698" s="3" t="s">
        <v>9</v>
      </c>
      <c r="AD698" s="3"/>
      <c r="AE698" s="3"/>
      <c r="AF698" s="12">
        <f>COUNTIF(Table15[[#This Row],[Catalogue of the Museum of London Antiquities 1854]:[Illustrations of Roman London 1859]],"=y")</f>
        <v>1</v>
      </c>
      <c r="AG698" s="12" t="str">
        <f>CONCATENATE(Table15[[#This Row],[Surname]],", ",Table15[[#This Row],[First name]])</f>
        <v>Rolt, J D</v>
      </c>
    </row>
    <row r="699" spans="1:33" hidden="1" x14ac:dyDescent="0.25">
      <c r="A699" t="s">
        <v>649</v>
      </c>
      <c r="B699" t="s">
        <v>45</v>
      </c>
      <c r="I699" t="s">
        <v>9</v>
      </c>
      <c r="O699" t="s">
        <v>1705</v>
      </c>
      <c r="P699" t="s">
        <v>16</v>
      </c>
      <c r="Q699" s="3" t="s">
        <v>16</v>
      </c>
      <c r="R699" t="s">
        <v>27</v>
      </c>
      <c r="S699"/>
      <c r="T699"/>
      <c r="U699"/>
      <c r="Y699" s="3" t="s">
        <v>9</v>
      </c>
      <c r="Z699" s="3" t="s">
        <v>9</v>
      </c>
      <c r="AA699" s="3" t="s">
        <v>9</v>
      </c>
      <c r="AB699" s="3" t="s">
        <v>9</v>
      </c>
      <c r="AC699" s="3"/>
      <c r="AD699" s="3"/>
      <c r="AE699" s="3"/>
      <c r="AF699" s="12">
        <f>COUNTIF(Table15[[#This Row],[Catalogue of the Museum of London Antiquities 1854]:[Illustrations of Roman London 1859]],"=y")</f>
        <v>4</v>
      </c>
      <c r="AG699" s="12" t="str">
        <f>CONCATENATE(Table15[[#This Row],[Surname]],", ",Table15[[#This Row],[First name]])</f>
        <v>Roots, George</v>
      </c>
    </row>
    <row r="700" spans="1:33" hidden="1" x14ac:dyDescent="0.25">
      <c r="A700" t="s">
        <v>649</v>
      </c>
      <c r="B700" t="s">
        <v>72</v>
      </c>
      <c r="H700" t="s">
        <v>73</v>
      </c>
      <c r="I700" t="s">
        <v>9</v>
      </c>
      <c r="O700" t="s">
        <v>650</v>
      </c>
      <c r="Q700" s="3" t="s">
        <v>16</v>
      </c>
      <c r="R700" t="s">
        <v>27</v>
      </c>
      <c r="S700"/>
      <c r="T700"/>
      <c r="U700" t="s">
        <v>9</v>
      </c>
      <c r="X700" s="3" t="s">
        <v>9</v>
      </c>
      <c r="Y700" s="3" t="s">
        <v>9</v>
      </c>
      <c r="Z700" s="3" t="s">
        <v>9</v>
      </c>
      <c r="AB700" s="3"/>
      <c r="AC700" s="3" t="s">
        <v>9</v>
      </c>
      <c r="AD700" s="3"/>
      <c r="AE700" s="3"/>
      <c r="AF700" s="12">
        <f>COUNTIF(Table15[[#This Row],[Catalogue of the Museum of London Antiquities 1854]:[Illustrations of Roman London 1859]],"=y")</f>
        <v>5</v>
      </c>
      <c r="AG700" s="12" t="str">
        <f>CONCATENATE(Table15[[#This Row],[Surname]],", ",Table15[[#This Row],[First name]])</f>
        <v>Roots, William</v>
      </c>
    </row>
    <row r="701" spans="1:33" hidden="1" x14ac:dyDescent="0.25">
      <c r="A701" t="s">
        <v>651</v>
      </c>
      <c r="B701" t="s">
        <v>29</v>
      </c>
      <c r="H701" t="s">
        <v>73</v>
      </c>
      <c r="P701" t="s">
        <v>38</v>
      </c>
      <c r="Q701" s="3" t="s">
        <v>2271</v>
      </c>
      <c r="R701" t="s">
        <v>27</v>
      </c>
      <c r="S701"/>
      <c r="T701"/>
      <c r="U701"/>
      <c r="W701" s="3" t="s">
        <v>9</v>
      </c>
      <c r="AB701" s="3"/>
      <c r="AC701" s="3" t="s">
        <v>9</v>
      </c>
      <c r="AD701" s="3"/>
      <c r="AE701" s="3"/>
      <c r="AF701" s="12">
        <f>COUNTIF(Table15[[#This Row],[Catalogue of the Museum of London Antiquities 1854]:[Illustrations of Roman London 1859]],"=y")</f>
        <v>2</v>
      </c>
      <c r="AG701" s="12" t="str">
        <f>CONCATENATE(Table15[[#This Row],[Surname]],", ",Table15[[#This Row],[First name]])</f>
        <v>Rooke, Charles</v>
      </c>
    </row>
    <row r="702" spans="1:33" hidden="1" x14ac:dyDescent="0.25">
      <c r="A702" t="s">
        <v>651</v>
      </c>
      <c r="B702" t="s">
        <v>11</v>
      </c>
      <c r="O702" t="s">
        <v>652</v>
      </c>
      <c r="P702" t="s">
        <v>653</v>
      </c>
      <c r="Q702" s="3" t="s">
        <v>84</v>
      </c>
      <c r="R702" t="s">
        <v>27</v>
      </c>
      <c r="S702"/>
      <c r="T702"/>
      <c r="U702" t="s">
        <v>9</v>
      </c>
      <c r="X702" s="3" t="s">
        <v>9</v>
      </c>
      <c r="Y702" s="3" t="s">
        <v>9</v>
      </c>
      <c r="AB702" s="3"/>
      <c r="AC702" s="3"/>
      <c r="AD702" s="3"/>
      <c r="AE702" s="3"/>
      <c r="AF702" s="12">
        <f>COUNTIF(Table15[[#This Row],[Catalogue of the Museum of London Antiquities 1854]:[Illustrations of Roman London 1859]],"=y")</f>
        <v>3</v>
      </c>
      <c r="AG702" s="12" t="str">
        <f>CONCATENATE(Table15[[#This Row],[Surname]],", ",Table15[[#This Row],[First name]])</f>
        <v>Rooke, John</v>
      </c>
    </row>
    <row r="703" spans="1:33" hidden="1" x14ac:dyDescent="0.25">
      <c r="A703" t="s">
        <v>1103</v>
      </c>
      <c r="B703" t="s">
        <v>1104</v>
      </c>
      <c r="O703" t="s">
        <v>1105</v>
      </c>
      <c r="P703" t="s">
        <v>16</v>
      </c>
      <c r="Q703" s="3" t="s">
        <v>16</v>
      </c>
      <c r="R703" t="s">
        <v>27</v>
      </c>
      <c r="S703"/>
      <c r="T703"/>
      <c r="U703"/>
      <c r="AB703" s="3"/>
      <c r="AC703" s="3" t="s">
        <v>9</v>
      </c>
      <c r="AD703" s="3"/>
      <c r="AE703" s="3"/>
      <c r="AF703" s="12">
        <f>COUNTIF(Table15[[#This Row],[Catalogue of the Museum of London Antiquities 1854]:[Illustrations of Roman London 1859]],"=y")</f>
        <v>1</v>
      </c>
      <c r="AG703" s="12" t="str">
        <f>CONCATENATE(Table15[[#This Row],[Surname]],", ",Table15[[#This Row],[First name]])</f>
        <v>Roper, W J Duff</v>
      </c>
    </row>
    <row r="704" spans="1:33" hidden="1" x14ac:dyDescent="0.25">
      <c r="A704" t="s">
        <v>1106</v>
      </c>
      <c r="B704" t="s">
        <v>1107</v>
      </c>
      <c r="P704" t="s">
        <v>1108</v>
      </c>
      <c r="Q704" s="3" t="s">
        <v>222</v>
      </c>
      <c r="R704" t="s">
        <v>27</v>
      </c>
      <c r="S704"/>
      <c r="T704"/>
      <c r="U704"/>
      <c r="AB704" s="3"/>
      <c r="AC704" s="3" t="s">
        <v>9</v>
      </c>
      <c r="AD704" s="3"/>
      <c r="AE704" s="3"/>
      <c r="AF704" s="12">
        <f>COUNTIF(Table15[[#This Row],[Catalogue of the Museum of London Antiquities 1854]:[Illustrations of Roman London 1859]],"=y")</f>
        <v>1</v>
      </c>
      <c r="AG704" s="12" t="str">
        <f>CONCATENATE(Table15[[#This Row],[Surname]],", ",Table15[[#This Row],[First name]])</f>
        <v>Rose, W E</v>
      </c>
    </row>
    <row r="705" spans="1:33" hidden="1" x14ac:dyDescent="0.25">
      <c r="A705" t="s">
        <v>1595</v>
      </c>
      <c r="B705" t="s">
        <v>125</v>
      </c>
      <c r="I705" t="s">
        <v>9</v>
      </c>
      <c r="O705" s="3" t="s">
        <v>2310</v>
      </c>
      <c r="P705" t="s">
        <v>1596</v>
      </c>
      <c r="Q705" s="3" t="s">
        <v>26</v>
      </c>
      <c r="R705" t="s">
        <v>27</v>
      </c>
      <c r="S705"/>
      <c r="T705"/>
      <c r="U705"/>
      <c r="AA705" s="3" t="s">
        <v>9</v>
      </c>
      <c r="AB705" s="3" t="s">
        <v>9</v>
      </c>
      <c r="AC705" s="3"/>
      <c r="AD705" s="3"/>
      <c r="AE705" s="3"/>
      <c r="AF705" s="12">
        <f>COUNTIF(Table15[[#This Row],[Catalogue of the Museum of London Antiquities 1854]:[Illustrations of Roman London 1859]],"=y")</f>
        <v>2</v>
      </c>
      <c r="AG705" s="12" t="str">
        <f>CONCATENATE(Table15[[#This Row],[Surname]],", ",Table15[[#This Row],[First name]])</f>
        <v>Ross, Henry</v>
      </c>
    </row>
    <row r="706" spans="1:33" hidden="1" x14ac:dyDescent="0.25">
      <c r="A706" t="s">
        <v>1109</v>
      </c>
      <c r="B706" t="s">
        <v>72</v>
      </c>
      <c r="O706" t="s">
        <v>1110</v>
      </c>
      <c r="P706" t="s">
        <v>16</v>
      </c>
      <c r="Q706" s="3" t="s">
        <v>16</v>
      </c>
      <c r="R706" t="s">
        <v>27</v>
      </c>
      <c r="S706"/>
      <c r="T706"/>
      <c r="U706"/>
      <c r="AB706" s="3"/>
      <c r="AC706" s="3" t="s">
        <v>9</v>
      </c>
      <c r="AD706" s="3"/>
      <c r="AE706" s="3"/>
      <c r="AF706" s="12">
        <f>COUNTIF(Table15[[#This Row],[Catalogue of the Museum of London Antiquities 1854]:[Illustrations of Roman London 1859]],"=y")</f>
        <v>1</v>
      </c>
      <c r="AG706" s="12" t="str">
        <f>CONCATENATE(Table15[[#This Row],[Surname]],", ",Table15[[#This Row],[First name]])</f>
        <v>Roy, William</v>
      </c>
    </row>
    <row r="707" spans="1:33" hidden="1" x14ac:dyDescent="0.25">
      <c r="A707" t="s">
        <v>1661</v>
      </c>
      <c r="P707" t="s">
        <v>1403</v>
      </c>
      <c r="Q707" s="3" t="s">
        <v>1404</v>
      </c>
      <c r="R707" t="s">
        <v>431</v>
      </c>
      <c r="S707"/>
      <c r="T707" t="s">
        <v>1661</v>
      </c>
      <c r="U707"/>
      <c r="AB707" s="3" t="s">
        <v>9</v>
      </c>
      <c r="AC707" s="3"/>
      <c r="AD707" s="3"/>
      <c r="AE707" s="3"/>
      <c r="AF707" s="12">
        <f>COUNTIF(Table15[[#This Row],[Catalogue of the Museum of London Antiquities 1854]:[Illustrations of Roman London 1859]],"=y")</f>
        <v>1</v>
      </c>
      <c r="AG707" s="12" t="str">
        <f>CONCATENATE(Table15[[#This Row],[Surname]],", ",Table15[[#This Row],[First name]])</f>
        <v xml:space="preserve">Royal Irish Academy, </v>
      </c>
    </row>
    <row r="708" spans="1:33" hidden="1" x14ac:dyDescent="0.25">
      <c r="A708" s="3" t="s">
        <v>635</v>
      </c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 t="s">
        <v>16</v>
      </c>
      <c r="Q708" s="3" t="s">
        <v>16</v>
      </c>
      <c r="R708" s="3" t="s">
        <v>27</v>
      </c>
      <c r="T708" s="3" t="s">
        <v>635</v>
      </c>
      <c r="U708" s="3" t="s">
        <v>9</v>
      </c>
      <c r="AB708" s="3"/>
      <c r="AC708" s="3"/>
      <c r="AD708" s="3"/>
      <c r="AE708" s="3"/>
      <c r="AF708" s="12">
        <f>COUNTIF(Table15[[#This Row],[Catalogue of the Museum of London Antiquities 1854]:[Illustrations of Roman London 1859]],"=y")</f>
        <v>1</v>
      </c>
      <c r="AG708" s="12" t="str">
        <f>CONCATENATE(Table15[[#This Row],[Surname]],", ",Table15[[#This Row],[First name]])</f>
        <v xml:space="preserve">Royal Library, Buckingham Palace, </v>
      </c>
    </row>
    <row r="709" spans="1:33" hidden="1" x14ac:dyDescent="0.25">
      <c r="A709" s="3" t="s">
        <v>1773</v>
      </c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 t="s">
        <v>33</v>
      </c>
      <c r="Q709" s="3" t="s">
        <v>677</v>
      </c>
      <c r="R709" s="3" t="s">
        <v>34</v>
      </c>
      <c r="T709" s="3" t="s">
        <v>1773</v>
      </c>
      <c r="AB709" s="3"/>
      <c r="AC709" s="3"/>
      <c r="AD709" s="3"/>
      <c r="AE709" s="3" t="s">
        <v>9</v>
      </c>
      <c r="AF709" s="12">
        <f>COUNTIF(Table15[[#This Row],[Catalogue of the Museum of London Antiquities 1854]:[Illustrations of Roman London 1859]],"=y")</f>
        <v>1</v>
      </c>
      <c r="AG709" s="12" t="str">
        <f>CONCATENATE(Table15[[#This Row],[Surname]],", ",Table15[[#This Row],[First name]])</f>
        <v xml:space="preserve">Royal Scottish Academy of Painting, Sculpture and Architecture, </v>
      </c>
    </row>
    <row r="710" spans="1:33" s="3" customFormat="1" hidden="1" x14ac:dyDescent="0.25">
      <c r="A710" s="3" t="s">
        <v>2097</v>
      </c>
      <c r="B710" s="3" t="s">
        <v>2098</v>
      </c>
      <c r="O710" s="3" t="s">
        <v>2099</v>
      </c>
      <c r="P710" s="3" t="s">
        <v>2100</v>
      </c>
      <c r="Q710" s="3" t="s">
        <v>2271</v>
      </c>
      <c r="R710" s="3" t="s">
        <v>27</v>
      </c>
      <c r="AE710" s="3" t="s">
        <v>9</v>
      </c>
      <c r="AF710" s="12">
        <f>COUNTIF(Table15[[#This Row],[Catalogue of the Museum of London Antiquities 1854]:[Illustrations of Roman London 1859]],"=y")</f>
        <v>1</v>
      </c>
      <c r="AG710" s="12" t="str">
        <f>CONCATENATE(Table15[[#This Row],[Surname]],", ",Table15[[#This Row],[First name]])</f>
        <v>Rudd, John B</v>
      </c>
    </row>
    <row r="711" spans="1:33" s="3" customFormat="1" hidden="1" x14ac:dyDescent="0.25">
      <c r="A711" s="3" t="s">
        <v>2101</v>
      </c>
      <c r="C711" s="3" t="s">
        <v>238</v>
      </c>
      <c r="O711" s="3" t="s">
        <v>2102</v>
      </c>
      <c r="P711" s="3" t="s">
        <v>499</v>
      </c>
      <c r="Q711" s="3" t="s">
        <v>2278</v>
      </c>
      <c r="R711" s="3" t="s">
        <v>27</v>
      </c>
      <c r="AE711" s="3" t="s">
        <v>9</v>
      </c>
      <c r="AF711" s="12">
        <f>COUNTIF(Table15[[#This Row],[Catalogue of the Museum of London Antiquities 1854]:[Illustrations of Roman London 1859]],"=y")</f>
        <v>1</v>
      </c>
      <c r="AG711" s="12" t="str">
        <f>CONCATENATE(Table15[[#This Row],[Surname]],", ",Table15[[#This Row],[First name]])</f>
        <v xml:space="preserve">Russell, </v>
      </c>
    </row>
    <row r="712" spans="1:33" s="3" customFormat="1" hidden="1" x14ac:dyDescent="0.25">
      <c r="A712" t="s">
        <v>654</v>
      </c>
      <c r="B712"/>
      <c r="C712"/>
      <c r="D712"/>
      <c r="E712"/>
      <c r="F712"/>
      <c r="G712"/>
      <c r="H712"/>
      <c r="I712"/>
      <c r="J712"/>
      <c r="K712"/>
      <c r="L712"/>
      <c r="M712"/>
      <c r="N712"/>
      <c r="O712" t="s">
        <v>655</v>
      </c>
      <c r="P712" t="s">
        <v>16</v>
      </c>
      <c r="Q712" s="3" t="s">
        <v>16</v>
      </c>
      <c r="R712" t="s">
        <v>27</v>
      </c>
      <c r="S712"/>
      <c r="T712"/>
      <c r="U712" t="s">
        <v>9</v>
      </c>
      <c r="AF712" s="12">
        <f>COUNTIF(Table15[[#This Row],[Catalogue of the Museum of London Antiquities 1854]:[Illustrations of Roman London 1859]],"=y")</f>
        <v>1</v>
      </c>
      <c r="AG712" s="12" t="str">
        <f>CONCATENATE(Table15[[#This Row],[Surname]],", ",Table15[[#This Row],[First name]])</f>
        <v xml:space="preserve">Russell Institution, </v>
      </c>
    </row>
    <row r="713" spans="1:33" s="3" customFormat="1" hidden="1" x14ac:dyDescent="0.25">
      <c r="A713" t="s">
        <v>1239</v>
      </c>
      <c r="B713" t="s">
        <v>147</v>
      </c>
      <c r="C713"/>
      <c r="D713"/>
      <c r="E713"/>
      <c r="F713"/>
      <c r="G713"/>
      <c r="H713"/>
      <c r="I713"/>
      <c r="J713"/>
      <c r="K713"/>
      <c r="L713"/>
      <c r="M713"/>
      <c r="N713"/>
      <c r="O713"/>
      <c r="P713" t="s">
        <v>430</v>
      </c>
      <c r="Q713" s="3" t="s">
        <v>430</v>
      </c>
      <c r="R713" t="s">
        <v>431</v>
      </c>
      <c r="S713"/>
      <c r="T713"/>
      <c r="U713"/>
      <c r="V713" s="3" t="s">
        <v>9</v>
      </c>
      <c r="W713" s="3" t="s">
        <v>9</v>
      </c>
      <c r="X713" s="3" t="s">
        <v>9</v>
      </c>
      <c r="Y713" s="3" t="s">
        <v>9</v>
      </c>
      <c r="Z713" s="3" t="s">
        <v>9</v>
      </c>
      <c r="AA713" s="3" t="s">
        <v>9</v>
      </c>
      <c r="AF713" s="12">
        <f>COUNTIF(Table15[[#This Row],[Catalogue of the Museum of London Antiquities 1854]:[Illustrations of Roman London 1859]],"=y")</f>
        <v>6</v>
      </c>
      <c r="AG713" s="12" t="str">
        <f>CONCATENATE(Table15[[#This Row],[Surname]],", ",Table15[[#This Row],[First name]])</f>
        <v>Sainthill, Richard</v>
      </c>
    </row>
    <row r="714" spans="1:33" hidden="1" x14ac:dyDescent="0.25">
      <c r="A714" s="3" t="s">
        <v>1111</v>
      </c>
      <c r="B714" s="3" t="s">
        <v>1112</v>
      </c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 t="s">
        <v>1113</v>
      </c>
      <c r="P714" s="3" t="s">
        <v>16</v>
      </c>
      <c r="Q714" s="3" t="s">
        <v>16</v>
      </c>
      <c r="R714" s="3" t="s">
        <v>27</v>
      </c>
      <c r="AB714" s="3"/>
      <c r="AC714" s="3" t="s">
        <v>9</v>
      </c>
      <c r="AD714" s="3"/>
      <c r="AE714" s="3"/>
      <c r="AF714" s="12">
        <f>COUNTIF(Table15[[#This Row],[Catalogue of the Museum of London Antiquities 1854]:[Illustrations of Roman London 1859]],"=y")</f>
        <v>1</v>
      </c>
      <c r="AG714" s="12" t="str">
        <f>CONCATENATE(Table15[[#This Row],[Surname]],", ",Table15[[#This Row],[First name]])</f>
        <v>Salisbury, Edward Gibbon</v>
      </c>
    </row>
    <row r="715" spans="1:33" hidden="1" x14ac:dyDescent="0.25">
      <c r="A715" s="3" t="s">
        <v>1114</v>
      </c>
      <c r="B715" s="3" t="s">
        <v>196</v>
      </c>
      <c r="C715" s="3"/>
      <c r="D715" s="3"/>
      <c r="E715" s="3"/>
      <c r="F715" s="3"/>
      <c r="G715" s="3"/>
      <c r="H715" s="3"/>
      <c r="I715" s="3" t="s">
        <v>9</v>
      </c>
      <c r="J715" s="3" t="s">
        <v>9</v>
      </c>
      <c r="K715" s="3"/>
      <c r="L715" s="3"/>
      <c r="M715" s="3"/>
      <c r="N715" s="3"/>
      <c r="O715" s="3" t="s">
        <v>1115</v>
      </c>
      <c r="P715" s="3" t="s">
        <v>16</v>
      </c>
      <c r="Q715" s="3" t="s">
        <v>16</v>
      </c>
      <c r="R715" s="3" t="s">
        <v>27</v>
      </c>
      <c r="AB715" s="3"/>
      <c r="AC715" s="3" t="s">
        <v>9</v>
      </c>
      <c r="AD715" s="3"/>
      <c r="AE715" s="3"/>
      <c r="AF715" s="12">
        <f>COUNTIF(Table15[[#This Row],[Catalogue of the Museum of London Antiquities 1854]:[Illustrations of Roman London 1859]],"=y")</f>
        <v>1</v>
      </c>
      <c r="AG715" s="12" t="str">
        <f>CONCATENATE(Table15[[#This Row],[Surname]],", ",Table15[[#This Row],[First name]])</f>
        <v>Salmon, Frederick</v>
      </c>
    </row>
    <row r="716" spans="1:33" s="3" customFormat="1" hidden="1" x14ac:dyDescent="0.25">
      <c r="A716" s="3" t="s">
        <v>2103</v>
      </c>
      <c r="B716" s="3" t="s">
        <v>40</v>
      </c>
      <c r="P716" s="3" t="s">
        <v>1788</v>
      </c>
      <c r="Q716" s="3" t="s">
        <v>2104</v>
      </c>
      <c r="R716" s="3" t="s">
        <v>27</v>
      </c>
      <c r="AE716" s="3" t="s">
        <v>9</v>
      </c>
      <c r="AF716" s="12">
        <f>COUNTIF(Table15[[#This Row],[Catalogue of the Museum of London Antiquities 1854]:[Illustrations of Roman London 1859]],"=y")</f>
        <v>1</v>
      </c>
      <c r="AG716" s="12" t="str">
        <f>CONCATENATE(Table15[[#This Row],[Surname]],", ",Table15[[#This Row],[First name]])</f>
        <v>Sams, Joseph</v>
      </c>
    </row>
    <row r="717" spans="1:33" s="3" customFormat="1" hidden="1" x14ac:dyDescent="0.25">
      <c r="A717" s="3" t="s">
        <v>1116</v>
      </c>
      <c r="P717" s="3" t="s">
        <v>648</v>
      </c>
      <c r="Q717" s="3" t="s">
        <v>26</v>
      </c>
      <c r="R717" s="3" t="s">
        <v>27</v>
      </c>
      <c r="T717" s="3" t="s">
        <v>1116</v>
      </c>
      <c r="V717" s="3" t="s">
        <v>9</v>
      </c>
      <c r="AC717" s="3" t="s">
        <v>9</v>
      </c>
      <c r="AE717" s="3" t="s">
        <v>9</v>
      </c>
      <c r="AF717" s="12">
        <f>COUNTIF(Table15[[#This Row],[Catalogue of the Museum of London Antiquities 1854]:[Illustrations of Roman London 1859]],"=y")</f>
        <v>3</v>
      </c>
      <c r="AG717" s="12" t="str">
        <f>CONCATENATE(Table15[[#This Row],[Surname]],", ",Table15[[#This Row],[First name]])</f>
        <v xml:space="preserve">Sandwich Book Society, </v>
      </c>
    </row>
    <row r="718" spans="1:33" s="3" customFormat="1" hidden="1" x14ac:dyDescent="0.25">
      <c r="A718" t="s">
        <v>658</v>
      </c>
      <c r="B718" t="s">
        <v>29</v>
      </c>
      <c r="C718"/>
      <c r="D718"/>
      <c r="E718"/>
      <c r="F718"/>
      <c r="G718"/>
      <c r="H718"/>
      <c r="I718" t="s">
        <v>9</v>
      </c>
      <c r="J718"/>
      <c r="K718"/>
      <c r="L718"/>
      <c r="M718"/>
      <c r="N718"/>
      <c r="O718"/>
      <c r="P718" t="s">
        <v>136</v>
      </c>
      <c r="Q718" s="3" t="s">
        <v>26</v>
      </c>
      <c r="R718" t="s">
        <v>27</v>
      </c>
      <c r="S718"/>
      <c r="T718"/>
      <c r="U718" t="s">
        <v>9</v>
      </c>
      <c r="X718" s="3" t="s">
        <v>9</v>
      </c>
      <c r="Y718" s="3" t="s">
        <v>9</v>
      </c>
      <c r="Z718" s="3" t="s">
        <v>9</v>
      </c>
      <c r="AC718" s="3" t="s">
        <v>9</v>
      </c>
      <c r="AD718" s="3" t="s">
        <v>9</v>
      </c>
      <c r="AF718" s="12">
        <f>COUNTIF(Table15[[#This Row],[Catalogue of the Museum of London Antiquities 1854]:[Illustrations of Roman London 1859]],"=y")</f>
        <v>6</v>
      </c>
      <c r="AG718" s="12" t="str">
        <f>CONCATENATE(Table15[[#This Row],[Surname]],", ",Table15[[#This Row],[First name]])</f>
        <v>Sandys, Charles</v>
      </c>
    </row>
    <row r="719" spans="1:33" s="3" customFormat="1" hidden="1" x14ac:dyDescent="0.25">
      <c r="A719" t="s">
        <v>659</v>
      </c>
      <c r="B719"/>
      <c r="C719" t="s">
        <v>369</v>
      </c>
      <c r="D719"/>
      <c r="E719"/>
      <c r="F719"/>
      <c r="G719"/>
      <c r="H719"/>
      <c r="I719"/>
      <c r="J719"/>
      <c r="K719"/>
      <c r="L719"/>
      <c r="M719"/>
      <c r="N719"/>
      <c r="O719" t="s">
        <v>2105</v>
      </c>
      <c r="P719" t="s">
        <v>660</v>
      </c>
      <c r="Q719" s="3" t="s">
        <v>16</v>
      </c>
      <c r="R719" t="s">
        <v>27</v>
      </c>
      <c r="S719"/>
      <c r="T719"/>
      <c r="U719" t="s">
        <v>9</v>
      </c>
      <c r="AE719" s="3" t="s">
        <v>9</v>
      </c>
      <c r="AF719" s="12">
        <f>COUNTIF(Table15[[#This Row],[Catalogue of the Museum of London Antiquities 1854]:[Illustrations of Roman London 1859]],"=y")</f>
        <v>2</v>
      </c>
      <c r="AG719" s="12" t="str">
        <f>CONCATENATE(Table15[[#This Row],[Surname]],", ",Table15[[#This Row],[First name]])</f>
        <v xml:space="preserve">Saul, </v>
      </c>
    </row>
    <row r="720" spans="1:33" hidden="1" x14ac:dyDescent="0.25">
      <c r="A720" t="s">
        <v>661</v>
      </c>
      <c r="B720" t="s">
        <v>1464</v>
      </c>
      <c r="I720" t="s">
        <v>9</v>
      </c>
      <c r="K720" t="s">
        <v>9</v>
      </c>
      <c r="O720" t="s">
        <v>662</v>
      </c>
      <c r="P720" t="s">
        <v>16</v>
      </c>
      <c r="Q720" s="3" t="s">
        <v>16</v>
      </c>
      <c r="R720" t="s">
        <v>27</v>
      </c>
      <c r="S720"/>
      <c r="T720"/>
      <c r="U720" t="s">
        <v>9</v>
      </c>
      <c r="V720" s="3" t="s">
        <v>9</v>
      </c>
      <c r="W720" s="3" t="s">
        <v>9</v>
      </c>
      <c r="X720" s="3" t="s">
        <v>9</v>
      </c>
      <c r="Y720" s="3" t="s">
        <v>9</v>
      </c>
      <c r="AB720" s="3"/>
      <c r="AC720" s="3" t="s">
        <v>9</v>
      </c>
      <c r="AD720" s="3" t="s">
        <v>9</v>
      </c>
      <c r="AE720" s="3"/>
      <c r="AF720" s="12">
        <f>COUNTIF(Table15[[#This Row],[Catalogue of the Museum of London Antiquities 1854]:[Illustrations of Roman London 1859]],"=y")</f>
        <v>7</v>
      </c>
      <c r="AG720" s="12" t="str">
        <f>CONCATENATE(Table15[[#This Row],[Surname]],", ",Table15[[#This Row],[First name]])</f>
        <v>Saull, W Devonshire</v>
      </c>
    </row>
    <row r="721" spans="1:33" hidden="1" x14ac:dyDescent="0.25">
      <c r="A721" t="s">
        <v>663</v>
      </c>
      <c r="B721" t="s">
        <v>66</v>
      </c>
      <c r="C721" t="s">
        <v>664</v>
      </c>
      <c r="I721" t="s">
        <v>9</v>
      </c>
      <c r="O721" t="s">
        <v>665</v>
      </c>
      <c r="P721" t="s">
        <v>16</v>
      </c>
      <c r="Q721" s="3" t="s">
        <v>16</v>
      </c>
      <c r="R721" t="s">
        <v>27</v>
      </c>
      <c r="S721"/>
      <c r="T721"/>
      <c r="U721" t="s">
        <v>9</v>
      </c>
      <c r="X721" s="3" t="s">
        <v>9</v>
      </c>
      <c r="AB721" s="3"/>
      <c r="AC721" s="3"/>
      <c r="AD721" s="3"/>
      <c r="AE721" s="3"/>
      <c r="AF721" s="12">
        <f>COUNTIF(Table15[[#This Row],[Catalogue of the Museum of London Antiquities 1854]:[Illustrations of Roman London 1859]],"=y")</f>
        <v>2</v>
      </c>
      <c r="AG721" s="12" t="str">
        <f>CONCATENATE(Table15[[#This Row],[Surname]],", ",Table15[[#This Row],[First name]])</f>
        <v>Saunders, Thomas</v>
      </c>
    </row>
    <row r="722" spans="1:33" hidden="1" x14ac:dyDescent="0.25">
      <c r="A722" t="s">
        <v>1288</v>
      </c>
      <c r="P722" t="s">
        <v>38</v>
      </c>
      <c r="Q722" s="3" t="s">
        <v>2271</v>
      </c>
      <c r="R722" t="s">
        <v>27</v>
      </c>
      <c r="S722"/>
      <c r="T722" t="s">
        <v>1288</v>
      </c>
      <c r="U722"/>
      <c r="W722" s="3" t="s">
        <v>9</v>
      </c>
      <c r="X722" s="3" t="s">
        <v>9</v>
      </c>
      <c r="Y722" s="3" t="s">
        <v>9</v>
      </c>
      <c r="Z722" s="3" t="s">
        <v>9</v>
      </c>
      <c r="AA722" s="3" t="s">
        <v>9</v>
      </c>
      <c r="AB722" s="3"/>
      <c r="AC722" s="3"/>
      <c r="AD722" s="3"/>
      <c r="AE722" s="3"/>
      <c r="AF722" s="12">
        <f>COUNTIF(Table15[[#This Row],[Catalogue of the Museum of London Antiquities 1854]:[Illustrations of Roman London 1859]],"=y")</f>
        <v>5</v>
      </c>
      <c r="AG722" s="12" t="str">
        <f>CONCATENATE(Table15[[#This Row],[Surname]],", ",Table15[[#This Row],[First name]])</f>
        <v xml:space="preserve">Scarborough Archaeological Society, </v>
      </c>
    </row>
    <row r="723" spans="1:33" hidden="1" x14ac:dyDescent="0.25">
      <c r="A723" t="s">
        <v>2106</v>
      </c>
      <c r="B723" t="s">
        <v>1653</v>
      </c>
      <c r="O723" t="s">
        <v>311</v>
      </c>
      <c r="P723" t="s">
        <v>16</v>
      </c>
      <c r="Q723" s="3" t="s">
        <v>16</v>
      </c>
      <c r="R723" t="s">
        <v>27</v>
      </c>
      <c r="S723"/>
      <c r="T723"/>
      <c r="U723"/>
      <c r="AB723" s="3"/>
      <c r="AC723" s="3"/>
      <c r="AD723" s="3"/>
      <c r="AE723" s="3" t="s">
        <v>9</v>
      </c>
      <c r="AF723" s="12">
        <f>COUNTIF(Table15[[#This Row],[Catalogue of the Museum of London Antiquities 1854]:[Illustrations of Roman London 1859]],"=y")</f>
        <v>1</v>
      </c>
      <c r="AG723" s="12" t="str">
        <f>CONCATENATE(Table15[[#This Row],[Surname]],", ",Table15[[#This Row],[First name]])</f>
        <v>Scott, J B</v>
      </c>
    </row>
    <row r="724" spans="1:33" hidden="1" x14ac:dyDescent="0.25">
      <c r="A724" t="s">
        <v>2106</v>
      </c>
      <c r="B724" t="s">
        <v>2107</v>
      </c>
      <c r="O724" t="s">
        <v>2108</v>
      </c>
      <c r="P724" t="s">
        <v>16</v>
      </c>
      <c r="Q724" s="3" t="s">
        <v>16</v>
      </c>
      <c r="R724" t="s">
        <v>27</v>
      </c>
      <c r="S724"/>
      <c r="T724"/>
      <c r="U724"/>
      <c r="AB724" s="3"/>
      <c r="AC724" s="3"/>
      <c r="AD724" s="3"/>
      <c r="AE724" s="3" t="s">
        <v>9</v>
      </c>
      <c r="AF724" s="12">
        <f>COUNTIF(Table15[[#This Row],[Catalogue of the Museum of London Antiquities 1854]:[Illustrations of Roman London 1859]],"=y")</f>
        <v>1</v>
      </c>
      <c r="AG724" s="12" t="str">
        <f>CONCATENATE(Table15[[#This Row],[Surname]],", ",Table15[[#This Row],[First name]])</f>
        <v>Scott, J R</v>
      </c>
    </row>
    <row r="725" spans="1:33" hidden="1" x14ac:dyDescent="0.25">
      <c r="A725" t="s">
        <v>666</v>
      </c>
      <c r="B725" t="s">
        <v>547</v>
      </c>
      <c r="O725" t="s">
        <v>667</v>
      </c>
      <c r="P725" t="s">
        <v>16</v>
      </c>
      <c r="Q725" s="3" t="s">
        <v>16</v>
      </c>
      <c r="R725" t="s">
        <v>27</v>
      </c>
      <c r="S725"/>
      <c r="T725"/>
      <c r="U725" t="s">
        <v>9</v>
      </c>
      <c r="AB725" s="3"/>
      <c r="AC725" s="3"/>
      <c r="AD725" s="3"/>
      <c r="AE725" s="3"/>
      <c r="AF725" s="12">
        <f>COUNTIF(Table15[[#This Row],[Catalogue of the Museum of London Antiquities 1854]:[Illustrations of Roman London 1859]],"=y")</f>
        <v>1</v>
      </c>
      <c r="AG725" s="12" t="str">
        <f>CONCATENATE(Table15[[#This Row],[Surname]],", ",Table15[[#This Row],[First name]])</f>
        <v>Seawell, Samuel</v>
      </c>
    </row>
    <row r="726" spans="1:33" hidden="1" x14ac:dyDescent="0.25">
      <c r="A726" t="s">
        <v>668</v>
      </c>
      <c r="B726" t="s">
        <v>749</v>
      </c>
      <c r="C726" t="s">
        <v>669</v>
      </c>
      <c r="O726" t="s">
        <v>2109</v>
      </c>
      <c r="P726" t="s">
        <v>16</v>
      </c>
      <c r="Q726" s="3" t="s">
        <v>16</v>
      </c>
      <c r="R726" t="s">
        <v>27</v>
      </c>
      <c r="S726"/>
      <c r="T726"/>
      <c r="U726" t="s">
        <v>9</v>
      </c>
      <c r="V726" s="3" t="s">
        <v>9</v>
      </c>
      <c r="W726" s="3" t="s">
        <v>9</v>
      </c>
      <c r="X726" s="3" t="s">
        <v>9</v>
      </c>
      <c r="Y726" s="3" t="s">
        <v>9</v>
      </c>
      <c r="Z726" s="3" t="s">
        <v>9</v>
      </c>
      <c r="AB726" s="3"/>
      <c r="AC726" s="3" t="s">
        <v>9</v>
      </c>
      <c r="AD726" s="3" t="s">
        <v>9</v>
      </c>
      <c r="AE726" s="3" t="s">
        <v>9</v>
      </c>
      <c r="AF726" s="12">
        <f>COUNTIF(Table15[[#This Row],[Catalogue of the Museum of London Antiquities 1854]:[Illustrations of Roman London 1859]],"=y")</f>
        <v>9</v>
      </c>
      <c r="AG726" s="12" t="str">
        <f>CONCATENATE(Table15[[#This Row],[Surname]],", ",Table15[[#This Row],[First name]])</f>
        <v>Sheppard, Edmund</v>
      </c>
    </row>
    <row r="727" spans="1:33" hidden="1" x14ac:dyDescent="0.25">
      <c r="A727" t="s">
        <v>670</v>
      </c>
      <c r="B727" t="s">
        <v>547</v>
      </c>
      <c r="I727" t="s">
        <v>9</v>
      </c>
      <c r="O727" t="s">
        <v>671</v>
      </c>
      <c r="P727" t="s">
        <v>16</v>
      </c>
      <c r="Q727" s="3" t="s">
        <v>16</v>
      </c>
      <c r="R727" t="s">
        <v>27</v>
      </c>
      <c r="S727"/>
      <c r="T727"/>
      <c r="U727" t="s">
        <v>9</v>
      </c>
      <c r="V727" s="3" t="s">
        <v>9</v>
      </c>
      <c r="W727" s="3" t="s">
        <v>9</v>
      </c>
      <c r="AB727" s="3"/>
      <c r="AC727" s="3"/>
      <c r="AD727" s="3"/>
      <c r="AE727" s="3"/>
      <c r="AF727" s="12">
        <f>COUNTIF(Table15[[#This Row],[Catalogue of the Museum of London Antiquities 1854]:[Illustrations of Roman London 1859]],"=y")</f>
        <v>3</v>
      </c>
      <c r="AG727" s="12" t="str">
        <f>CONCATENATE(Table15[[#This Row],[Surname]],", ",Table15[[#This Row],[First name]])</f>
        <v>Shepherd, Samuel</v>
      </c>
    </row>
    <row r="728" spans="1:33" hidden="1" x14ac:dyDescent="0.25">
      <c r="A728" t="s">
        <v>1117</v>
      </c>
      <c r="B728" t="s">
        <v>72</v>
      </c>
      <c r="P728" t="s">
        <v>287</v>
      </c>
      <c r="Q728" s="3" t="s">
        <v>215</v>
      </c>
      <c r="R728" t="s">
        <v>27</v>
      </c>
      <c r="S728"/>
      <c r="T728"/>
      <c r="U728"/>
      <c r="X728" s="3" t="s">
        <v>9</v>
      </c>
      <c r="Y728" s="3" t="s">
        <v>9</v>
      </c>
      <c r="Z728" s="3" t="s">
        <v>9</v>
      </c>
      <c r="AA728" s="3" t="s">
        <v>9</v>
      </c>
      <c r="AB728" s="3"/>
      <c r="AC728" s="3" t="s">
        <v>9</v>
      </c>
      <c r="AD728" s="3"/>
      <c r="AE728" s="3"/>
      <c r="AF728" s="12">
        <f>COUNTIF(Table15[[#This Row],[Catalogue of the Museum of London Antiquities 1854]:[Illustrations of Roman London 1859]],"=y")</f>
        <v>5</v>
      </c>
      <c r="AG728" s="12" t="str">
        <f>CONCATENATE(Table15[[#This Row],[Surname]],", ",Table15[[#This Row],[First name]])</f>
        <v>Shipp, William</v>
      </c>
    </row>
    <row r="729" spans="1:33" hidden="1" x14ac:dyDescent="0.25">
      <c r="A729" t="s">
        <v>672</v>
      </c>
      <c r="B729" t="s">
        <v>1118</v>
      </c>
      <c r="O729" t="s">
        <v>673</v>
      </c>
      <c r="P729" t="s">
        <v>644</v>
      </c>
      <c r="Q729" s="3" t="s">
        <v>608</v>
      </c>
      <c r="R729" t="s">
        <v>27</v>
      </c>
      <c r="S729"/>
      <c r="T729"/>
      <c r="U729" t="s">
        <v>9</v>
      </c>
      <c r="W729" s="3" t="s">
        <v>9</v>
      </c>
      <c r="AB729" s="3"/>
      <c r="AC729" s="3" t="s">
        <v>9</v>
      </c>
      <c r="AD729" s="3"/>
      <c r="AE729" s="3"/>
      <c r="AF729" s="12">
        <f>COUNTIF(Table15[[#This Row],[Catalogue of the Museum of London Antiquities 1854]:[Illustrations of Roman London 1859]],"=y")</f>
        <v>3</v>
      </c>
      <c r="AG729" s="12" t="str">
        <f>CONCATENATE(Table15[[#This Row],[Surname]],", ",Table15[[#This Row],[First name]])</f>
        <v>Shortt, William T P</v>
      </c>
    </row>
    <row r="730" spans="1:33" hidden="1" x14ac:dyDescent="0.25">
      <c r="A730" t="s">
        <v>674</v>
      </c>
      <c r="B730" t="s">
        <v>113</v>
      </c>
      <c r="P730" t="s">
        <v>675</v>
      </c>
      <c r="Q730" s="3" t="s">
        <v>2274</v>
      </c>
      <c r="R730" t="s">
        <v>27</v>
      </c>
      <c r="S730"/>
      <c r="T730"/>
      <c r="U730" t="s">
        <v>9</v>
      </c>
      <c r="AB730" s="3"/>
      <c r="AC730" s="3" t="s">
        <v>9</v>
      </c>
      <c r="AD730" s="3"/>
      <c r="AE730" s="3"/>
      <c r="AF730" s="12">
        <f>COUNTIF(Table15[[#This Row],[Catalogue of the Museum of London Antiquities 1854]:[Illustrations of Roman London 1859]],"=y")</f>
        <v>2</v>
      </c>
      <c r="AG730" s="12" t="str">
        <f>CONCATENATE(Table15[[#This Row],[Surname]],", ",Table15[[#This Row],[First name]])</f>
        <v>Silburn, James</v>
      </c>
    </row>
    <row r="731" spans="1:33" hidden="1" x14ac:dyDescent="0.25">
      <c r="A731" t="s">
        <v>676</v>
      </c>
      <c r="B731" t="s">
        <v>1380</v>
      </c>
      <c r="C731" t="s">
        <v>1465</v>
      </c>
      <c r="H731" t="s">
        <v>73</v>
      </c>
      <c r="M731" t="s">
        <v>2230</v>
      </c>
      <c r="P731" t="s">
        <v>33</v>
      </c>
      <c r="Q731" s="3" t="s">
        <v>677</v>
      </c>
      <c r="R731" t="s">
        <v>34</v>
      </c>
      <c r="S731"/>
      <c r="T731"/>
      <c r="U731" t="s">
        <v>9</v>
      </c>
      <c r="X731" s="3" t="s">
        <v>9</v>
      </c>
      <c r="Y731" s="3" t="s">
        <v>9</v>
      </c>
      <c r="Z731" s="3" t="s">
        <v>9</v>
      </c>
      <c r="AB731" s="3"/>
      <c r="AC731" s="3"/>
      <c r="AD731" s="3"/>
      <c r="AE731" s="3"/>
      <c r="AF731" s="12">
        <f>COUNTIF(Table15[[#This Row],[Catalogue of the Museum of London Antiquities 1854]:[Illustrations of Roman London 1859]],"=y")</f>
        <v>4</v>
      </c>
      <c r="AG731" s="12" t="str">
        <f>CONCATENATE(Table15[[#This Row],[Surname]],", ",Table15[[#This Row],[First name]])</f>
        <v>Simpson, J Y</v>
      </c>
    </row>
    <row r="732" spans="1:33" hidden="1" x14ac:dyDescent="0.25">
      <c r="A732" t="s">
        <v>1466</v>
      </c>
      <c r="B732" t="s">
        <v>125</v>
      </c>
      <c r="O732" t="s">
        <v>1467</v>
      </c>
      <c r="P732" t="s">
        <v>16</v>
      </c>
      <c r="Q732" s="3" t="s">
        <v>16</v>
      </c>
      <c r="R732" t="s">
        <v>27</v>
      </c>
      <c r="S732"/>
      <c r="T732"/>
      <c r="U732"/>
      <c r="Y732" s="3" t="s">
        <v>9</v>
      </c>
      <c r="AB732" s="3"/>
      <c r="AC732" s="3"/>
      <c r="AD732" s="3"/>
      <c r="AE732" s="3"/>
      <c r="AF732" s="12">
        <f>COUNTIF(Table15[[#This Row],[Catalogue of the Museum of London Antiquities 1854]:[Illustrations of Roman London 1859]],"=y")</f>
        <v>1</v>
      </c>
      <c r="AG732" s="12" t="str">
        <f>CONCATENATE(Table15[[#This Row],[Surname]],", ",Table15[[#This Row],[First name]])</f>
        <v>Slack, Henry</v>
      </c>
    </row>
    <row r="733" spans="1:33" hidden="1" x14ac:dyDescent="0.25">
      <c r="A733" t="s">
        <v>1240</v>
      </c>
      <c r="B733" t="s">
        <v>1706</v>
      </c>
      <c r="O733" t="s">
        <v>1241</v>
      </c>
      <c r="P733" t="s">
        <v>1111</v>
      </c>
      <c r="Q733" s="3" t="s">
        <v>1088</v>
      </c>
      <c r="R733" t="s">
        <v>27</v>
      </c>
      <c r="S733"/>
      <c r="T733"/>
      <c r="U733"/>
      <c r="V733" s="3" t="s">
        <v>9</v>
      </c>
      <c r="AB733" s="3" t="s">
        <v>9</v>
      </c>
      <c r="AC733" s="3"/>
      <c r="AD733" s="3"/>
      <c r="AE733" s="3"/>
      <c r="AF733" s="12">
        <f>COUNTIF(Table15[[#This Row],[Catalogue of the Museum of London Antiquities 1854]:[Illustrations of Roman London 1859]],"=y")</f>
        <v>2</v>
      </c>
      <c r="AG733" s="12" t="str">
        <f>CONCATENATE(Table15[[#This Row],[Surname]],", ",Table15[[#This Row],[First name]])</f>
        <v>Smart, T W Wake</v>
      </c>
    </row>
    <row r="734" spans="1:33" hidden="1" x14ac:dyDescent="0.25">
      <c r="A734" t="s">
        <v>678</v>
      </c>
      <c r="B734" t="s">
        <v>679</v>
      </c>
      <c r="C734" t="s">
        <v>486</v>
      </c>
      <c r="I734" t="s">
        <v>9</v>
      </c>
      <c r="O734" t="s">
        <v>486</v>
      </c>
      <c r="P734" t="s">
        <v>16</v>
      </c>
      <c r="Q734" s="3" t="s">
        <v>16</v>
      </c>
      <c r="R734" t="s">
        <v>27</v>
      </c>
      <c r="S734"/>
      <c r="T734"/>
      <c r="U734" t="s">
        <v>9</v>
      </c>
      <c r="AB734" s="3"/>
      <c r="AC734" s="3"/>
      <c r="AD734" s="3"/>
      <c r="AE734" s="3"/>
      <c r="AF734" s="12">
        <f>COUNTIF(Table15[[#This Row],[Catalogue of the Museum of London Antiquities 1854]:[Illustrations of Roman London 1859]],"=y")</f>
        <v>1</v>
      </c>
      <c r="AG734" s="12" t="str">
        <f>CONCATENATE(Table15[[#This Row],[Surname]],", ",Table15[[#This Row],[First name]])</f>
        <v>Smee, William Ray</v>
      </c>
    </row>
    <row r="735" spans="1:33" hidden="1" x14ac:dyDescent="0.25">
      <c r="A735" t="s">
        <v>680</v>
      </c>
      <c r="B735" t="s">
        <v>125</v>
      </c>
      <c r="C735" t="s">
        <v>1597</v>
      </c>
      <c r="O735" t="s">
        <v>1119</v>
      </c>
      <c r="P735" t="s">
        <v>798</v>
      </c>
      <c r="Q735" s="3" t="s">
        <v>468</v>
      </c>
      <c r="R735" t="s">
        <v>468</v>
      </c>
      <c r="S735"/>
      <c r="T735"/>
      <c r="U735" t="s">
        <v>9</v>
      </c>
      <c r="V735" s="3" t="s">
        <v>9</v>
      </c>
      <c r="W735" s="3" t="s">
        <v>9</v>
      </c>
      <c r="X735" s="3" t="s">
        <v>9</v>
      </c>
      <c r="Y735" s="3" t="s">
        <v>9</v>
      </c>
      <c r="Z735" s="3" t="s">
        <v>9</v>
      </c>
      <c r="AB735" s="3"/>
      <c r="AC735" s="3"/>
      <c r="AD735" s="3"/>
      <c r="AE735" s="3" t="s">
        <v>9</v>
      </c>
      <c r="AF735" s="12">
        <f>COUNTIF(Table15[[#This Row],[Catalogue of the Museum of London Antiquities 1854]:[Illustrations of Roman London 1859]],"=y")</f>
        <v>7</v>
      </c>
      <c r="AG735" s="12" t="str">
        <f>CONCATENATE(Table15[[#This Row],[Surname]],", ",Table15[[#This Row],[First name]])</f>
        <v>Smith, Henry</v>
      </c>
    </row>
    <row r="736" spans="1:33" hidden="1" x14ac:dyDescent="0.25">
      <c r="A736" t="s">
        <v>680</v>
      </c>
      <c r="B736" t="s">
        <v>1707</v>
      </c>
      <c r="O736" s="3" t="s">
        <v>2311</v>
      </c>
      <c r="Q736" s="3" t="s">
        <v>682</v>
      </c>
      <c r="R736" t="s">
        <v>683</v>
      </c>
      <c r="S736"/>
      <c r="T736"/>
      <c r="U736" t="s">
        <v>9</v>
      </c>
      <c r="AA736" s="3" t="s">
        <v>9</v>
      </c>
      <c r="AB736" s="3" t="s">
        <v>9</v>
      </c>
      <c r="AC736" s="3"/>
      <c r="AD736" s="3"/>
      <c r="AE736" s="3"/>
      <c r="AF736" s="12">
        <f>COUNTIF(Table15[[#This Row],[Catalogue of the Museum of London Antiquities 1854]:[Illustrations of Roman London 1859]],"=y")</f>
        <v>3</v>
      </c>
      <c r="AG736" s="12" t="str">
        <f>CONCATENATE(Table15[[#This Row],[Surname]],", ",Table15[[#This Row],[First name]])</f>
        <v xml:space="preserve">Smith, H Ecroyd </v>
      </c>
    </row>
    <row r="737" spans="1:33" hidden="1" x14ac:dyDescent="0.25">
      <c r="A737" t="s">
        <v>680</v>
      </c>
      <c r="B737" t="s">
        <v>11</v>
      </c>
      <c r="P737" t="s">
        <v>1126</v>
      </c>
      <c r="Q737" s="3" t="s">
        <v>310</v>
      </c>
      <c r="R737" t="s">
        <v>27</v>
      </c>
      <c r="S737"/>
      <c r="T737"/>
      <c r="U737"/>
      <c r="AB737" s="3"/>
      <c r="AC737" s="3" t="s">
        <v>9</v>
      </c>
      <c r="AD737" s="3"/>
      <c r="AE737" s="3"/>
      <c r="AF737" s="12">
        <f>COUNTIF(Table15[[#This Row],[Catalogue of the Museum of London Antiquities 1854]:[Illustrations of Roman London 1859]],"=y")</f>
        <v>1</v>
      </c>
      <c r="AG737" s="12" t="str">
        <f>CONCATENATE(Table15[[#This Row],[Surname]],", ",Table15[[#This Row],[First name]])</f>
        <v>Smith, John</v>
      </c>
    </row>
    <row r="738" spans="1:33" hidden="1" x14ac:dyDescent="0.25">
      <c r="A738" t="s">
        <v>680</v>
      </c>
      <c r="B738" t="s">
        <v>1708</v>
      </c>
      <c r="C738" t="s">
        <v>1121</v>
      </c>
      <c r="O738" t="s">
        <v>2110</v>
      </c>
      <c r="P738" t="s">
        <v>16</v>
      </c>
      <c r="Q738" s="3" t="s">
        <v>16</v>
      </c>
      <c r="R738" t="s">
        <v>27</v>
      </c>
      <c r="S738"/>
      <c r="T738"/>
      <c r="U738"/>
      <c r="AB738" s="3" t="s">
        <v>9</v>
      </c>
      <c r="AC738" s="3"/>
      <c r="AD738" s="3"/>
      <c r="AE738" s="3" t="s">
        <v>9</v>
      </c>
      <c r="AF738" s="12">
        <f>COUNTIF(Table15[[#This Row],[Catalogue of the Museum of London Antiquities 1854]:[Illustrations of Roman London 1859]],"=y")</f>
        <v>2</v>
      </c>
      <c r="AG738" s="12" t="str">
        <f>CONCATENATE(Table15[[#This Row],[Surname]],", ",Table15[[#This Row],[First name]])</f>
        <v>Smith, A Russell</v>
      </c>
    </row>
    <row r="739" spans="1:33" hidden="1" x14ac:dyDescent="0.25">
      <c r="A739" t="s">
        <v>680</v>
      </c>
      <c r="B739" t="s">
        <v>1120</v>
      </c>
      <c r="C739" t="s">
        <v>1121</v>
      </c>
      <c r="O739" t="s">
        <v>1518</v>
      </c>
      <c r="P739" t="s">
        <v>16</v>
      </c>
      <c r="Q739" s="3" t="s">
        <v>16</v>
      </c>
      <c r="R739" t="s">
        <v>27</v>
      </c>
      <c r="S739"/>
      <c r="T739"/>
      <c r="U739"/>
      <c r="Z739" s="3" t="s">
        <v>9</v>
      </c>
      <c r="AB739" s="3"/>
      <c r="AC739" s="3" t="s">
        <v>9</v>
      </c>
      <c r="AD739" s="3"/>
      <c r="AE739" s="3"/>
      <c r="AF739" s="12">
        <f>COUNTIF(Table15[[#This Row],[Catalogue of the Museum of London Antiquities 1854]:[Illustrations of Roman London 1859]],"=y")</f>
        <v>2</v>
      </c>
      <c r="AG739" s="12" t="str">
        <f>CONCATENATE(Table15[[#This Row],[Surname]],", ",Table15[[#This Row],[First name]])</f>
        <v>Smith, John Russell</v>
      </c>
    </row>
    <row r="740" spans="1:33" hidden="1" x14ac:dyDescent="0.25">
      <c r="A740" t="s">
        <v>680</v>
      </c>
      <c r="C740" t="s">
        <v>369</v>
      </c>
      <c r="P740" t="s">
        <v>1125</v>
      </c>
      <c r="Q740" s="3" t="s">
        <v>310</v>
      </c>
      <c r="R740" t="s">
        <v>27</v>
      </c>
      <c r="S740"/>
      <c r="T740"/>
      <c r="U740"/>
      <c r="AB740" s="3"/>
      <c r="AC740" s="3" t="s">
        <v>9</v>
      </c>
      <c r="AD740" s="3"/>
      <c r="AE740" s="3"/>
      <c r="AF740" s="12">
        <f>COUNTIF(Table15[[#This Row],[Catalogue of the Museum of London Antiquities 1854]:[Illustrations of Roman London 1859]],"=y")</f>
        <v>1</v>
      </c>
      <c r="AG740" s="12" t="str">
        <f>CONCATENATE(Table15[[#This Row],[Surname]],", ",Table15[[#This Row],[First name]])</f>
        <v xml:space="preserve">Smith, </v>
      </c>
    </row>
    <row r="741" spans="1:33" hidden="1" x14ac:dyDescent="0.25">
      <c r="A741" t="s">
        <v>680</v>
      </c>
      <c r="C741" t="s">
        <v>335</v>
      </c>
      <c r="P741" t="s">
        <v>1124</v>
      </c>
      <c r="Q741" s="3" t="s">
        <v>310</v>
      </c>
      <c r="R741" t="s">
        <v>27</v>
      </c>
      <c r="S741"/>
      <c r="T741"/>
      <c r="U741"/>
      <c r="AB741" s="3"/>
      <c r="AC741" s="3" t="s">
        <v>9</v>
      </c>
      <c r="AD741" s="3"/>
      <c r="AE741" s="3"/>
      <c r="AF741" s="12">
        <f>COUNTIF(Table15[[#This Row],[Catalogue of the Museum of London Antiquities 1854]:[Illustrations of Roman London 1859]],"=y")</f>
        <v>1</v>
      </c>
      <c r="AG741" s="12" t="str">
        <f>CONCATENATE(Table15[[#This Row],[Surname]],", ",Table15[[#This Row],[First name]])</f>
        <v xml:space="preserve">Smith, </v>
      </c>
    </row>
    <row r="742" spans="1:33" hidden="1" x14ac:dyDescent="0.25">
      <c r="A742" t="s">
        <v>680</v>
      </c>
      <c r="B742" t="s">
        <v>684</v>
      </c>
      <c r="O742" t="s">
        <v>685</v>
      </c>
      <c r="P742" t="s">
        <v>16</v>
      </c>
      <c r="Q742" s="3" t="s">
        <v>16</v>
      </c>
      <c r="R742" t="s">
        <v>27</v>
      </c>
      <c r="S742"/>
      <c r="T742"/>
      <c r="U742" t="s">
        <v>9</v>
      </c>
      <c r="AB742" s="3"/>
      <c r="AC742" s="3"/>
      <c r="AD742" s="3"/>
      <c r="AE742" s="3"/>
      <c r="AF742" s="12">
        <f>COUNTIF(Table15[[#This Row],[Catalogue of the Museum of London Antiquities 1854]:[Illustrations of Roman London 1859]],"=y")</f>
        <v>1</v>
      </c>
      <c r="AG742" s="12" t="str">
        <f>CONCATENATE(Table15[[#This Row],[Surname]],", ",Table15[[#This Row],[First name]])</f>
        <v>Smith, Richard John</v>
      </c>
    </row>
    <row r="743" spans="1:33" hidden="1" x14ac:dyDescent="0.25">
      <c r="A743" t="s">
        <v>680</v>
      </c>
      <c r="B743" t="s">
        <v>1122</v>
      </c>
      <c r="I743" t="s">
        <v>9</v>
      </c>
      <c r="O743" t="s">
        <v>1123</v>
      </c>
      <c r="P743" t="s">
        <v>16</v>
      </c>
      <c r="Q743" s="3" t="s">
        <v>16</v>
      </c>
      <c r="R743" t="s">
        <v>27</v>
      </c>
      <c r="S743"/>
      <c r="T743"/>
      <c r="U743"/>
      <c r="AB743" s="3"/>
      <c r="AC743" s="3" t="s">
        <v>9</v>
      </c>
      <c r="AD743" s="3"/>
      <c r="AE743" s="3"/>
      <c r="AF743" s="12">
        <f>COUNTIF(Table15[[#This Row],[Catalogue of the Museum of London Antiquities 1854]:[Illustrations of Roman London 1859]],"=y")</f>
        <v>1</v>
      </c>
      <c r="AG743" s="12" t="str">
        <f>CONCATENATE(Table15[[#This Row],[Surname]],", ",Table15[[#This Row],[First name]])</f>
        <v>Smith, William James</v>
      </c>
    </row>
    <row r="744" spans="1:33" hidden="1" x14ac:dyDescent="0.25">
      <c r="A744" t="s">
        <v>680</v>
      </c>
      <c r="C744" t="s">
        <v>873</v>
      </c>
      <c r="D744" t="s">
        <v>9</v>
      </c>
      <c r="H744" t="s">
        <v>874</v>
      </c>
      <c r="P744" t="s">
        <v>956</v>
      </c>
      <c r="Q744" s="3" t="s">
        <v>2275</v>
      </c>
      <c r="R744" t="s">
        <v>27</v>
      </c>
      <c r="S744"/>
      <c r="T744"/>
      <c r="U744"/>
      <c r="AB744" s="3"/>
      <c r="AC744" s="3"/>
      <c r="AD744" s="3" t="s">
        <v>9</v>
      </c>
      <c r="AE744" s="3"/>
      <c r="AF744" s="12">
        <f>COUNTIF(Table15[[#This Row],[Catalogue of the Museum of London Antiquities 1854]:[Illustrations of Roman London 1859]],"=y")</f>
        <v>1</v>
      </c>
      <c r="AG744" s="12" t="str">
        <f>CONCATENATE(Table15[[#This Row],[Surname]],", ",Table15[[#This Row],[First name]])</f>
        <v xml:space="preserve">Smith, </v>
      </c>
    </row>
    <row r="745" spans="1:33" hidden="1" x14ac:dyDescent="0.25">
      <c r="A745" t="s">
        <v>681</v>
      </c>
      <c r="B745" t="s">
        <v>687</v>
      </c>
      <c r="P745" t="s">
        <v>199</v>
      </c>
      <c r="Q745" s="3" t="s">
        <v>26</v>
      </c>
      <c r="R745" t="s">
        <v>27</v>
      </c>
      <c r="S745"/>
      <c r="T745"/>
      <c r="U745"/>
      <c r="W745" s="3" t="s">
        <v>9</v>
      </c>
      <c r="AB745" s="3"/>
      <c r="AC745" s="3"/>
      <c r="AD745" s="3"/>
      <c r="AE745" s="3"/>
      <c r="AF745" s="12">
        <f>COUNTIF(Table15[[#This Row],[Catalogue of the Museum of London Antiquities 1854]:[Illustrations of Roman London 1859]],"=y")</f>
        <v>1</v>
      </c>
      <c r="AG745" s="12" t="str">
        <f>CONCATENATE(Table15[[#This Row],[Surname]],", ",Table15[[#This Row],[First name]])</f>
        <v>Smyth, Clement Taylor</v>
      </c>
    </row>
    <row r="746" spans="1:33" hidden="1" x14ac:dyDescent="0.25">
      <c r="A746" s="3" t="s">
        <v>681</v>
      </c>
      <c r="B746" s="3" t="s">
        <v>1353</v>
      </c>
      <c r="C746" s="3" t="s">
        <v>2209</v>
      </c>
      <c r="D746" s="3"/>
      <c r="E746" s="3"/>
      <c r="F746" s="3"/>
      <c r="G746" s="3"/>
      <c r="H746" s="3" t="s">
        <v>585</v>
      </c>
      <c r="I746" s="3" t="s">
        <v>9</v>
      </c>
      <c r="J746" s="3" t="s">
        <v>9</v>
      </c>
      <c r="K746" s="3"/>
      <c r="L746" s="3"/>
      <c r="M746" s="3"/>
      <c r="N746" s="3"/>
      <c r="O746" s="3" t="s">
        <v>1127</v>
      </c>
      <c r="P746" s="3" t="s">
        <v>448</v>
      </c>
      <c r="Q746" s="3" t="s">
        <v>449</v>
      </c>
      <c r="R746" s="3" t="s">
        <v>27</v>
      </c>
      <c r="S746" s="3" t="s">
        <v>9</v>
      </c>
      <c r="U746" s="3" t="s">
        <v>9</v>
      </c>
      <c r="W746" s="3" t="s">
        <v>9</v>
      </c>
      <c r="AB746" s="3"/>
      <c r="AC746" s="3" t="s">
        <v>9</v>
      </c>
      <c r="AD746" s="3"/>
      <c r="AE746" s="3" t="s">
        <v>9</v>
      </c>
      <c r="AF746" s="12">
        <f>COUNTIF(Table15[[#This Row],[Catalogue of the Museum of London Antiquities 1854]:[Illustrations of Roman London 1859]],"=y")</f>
        <v>4</v>
      </c>
      <c r="AG746" s="12" t="str">
        <f>CONCATENATE(Table15[[#This Row],[Surname]],", ",Table15[[#This Row],[First name]])</f>
        <v xml:space="preserve">Smyth, W H </v>
      </c>
    </row>
    <row r="747" spans="1:33" hidden="1" x14ac:dyDescent="0.25">
      <c r="A747" s="3" t="s">
        <v>686</v>
      </c>
      <c r="B747" s="3" t="s">
        <v>2189</v>
      </c>
      <c r="C747" s="3" t="s">
        <v>466</v>
      </c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 t="s">
        <v>199</v>
      </c>
      <c r="Q747" s="3" t="s">
        <v>26</v>
      </c>
      <c r="R747" s="3" t="s">
        <v>27</v>
      </c>
      <c r="U747" s="3" t="s">
        <v>9</v>
      </c>
      <c r="AB747" s="3"/>
      <c r="AC747" s="3" t="s">
        <v>9</v>
      </c>
      <c r="AD747" s="3"/>
      <c r="AE747" s="3"/>
      <c r="AF747" s="12">
        <f>COUNTIF(Table15[[#This Row],[Catalogue of the Museum of London Antiquities 1854]:[Illustrations of Roman London 1859]],"=y")</f>
        <v>2</v>
      </c>
      <c r="AG747" s="12" t="str">
        <f>CONCATENATE(Table15[[#This Row],[Surname]],", ",Table15[[#This Row],[First name]])</f>
        <v>Smythe, W Disney</v>
      </c>
    </row>
    <row r="748" spans="1:33" s="3" customFormat="1" hidden="1" x14ac:dyDescent="0.25">
      <c r="A748" s="3" t="s">
        <v>1200</v>
      </c>
      <c r="O748" s="3" t="s">
        <v>968</v>
      </c>
      <c r="P748" s="3" t="s">
        <v>16</v>
      </c>
      <c r="Q748" s="3" t="s">
        <v>16</v>
      </c>
      <c r="R748" s="3" t="s">
        <v>27</v>
      </c>
      <c r="T748" s="3" t="s">
        <v>1200</v>
      </c>
      <c r="X748" s="3" t="s">
        <v>9</v>
      </c>
      <c r="Y748" s="3" t="s">
        <v>9</v>
      </c>
      <c r="Z748" s="3" t="s">
        <v>9</v>
      </c>
      <c r="AA748" s="3" t="s">
        <v>9</v>
      </c>
      <c r="AB748" s="3" t="s">
        <v>9</v>
      </c>
      <c r="AF748" s="12">
        <f>COUNTIF(Table15[[#This Row],[Catalogue of the Museum of London Antiquities 1854]:[Illustrations of Roman London 1859]],"=y")</f>
        <v>5</v>
      </c>
      <c r="AG748" s="12" t="str">
        <f>CONCATENATE(Table15[[#This Row],[Surname]],", ",Table15[[#This Row],[First name]])</f>
        <v xml:space="preserve">Society of Antiquaries of London, </v>
      </c>
    </row>
    <row r="749" spans="1:33" s="3" customFormat="1" hidden="1" x14ac:dyDescent="0.25">
      <c r="A749" s="3" t="s">
        <v>13</v>
      </c>
      <c r="P749" s="3" t="s">
        <v>12</v>
      </c>
      <c r="Q749" s="3" t="s">
        <v>2269</v>
      </c>
      <c r="R749" s="3" t="s">
        <v>27</v>
      </c>
      <c r="T749" s="3" t="s">
        <v>13</v>
      </c>
      <c r="Y749" s="3" t="s">
        <v>9</v>
      </c>
      <c r="Z749" s="3" t="s">
        <v>9</v>
      </c>
      <c r="AA749" s="3" t="s">
        <v>9</v>
      </c>
      <c r="AB749" s="3" t="s">
        <v>9</v>
      </c>
      <c r="AE749" s="3" t="s">
        <v>9</v>
      </c>
      <c r="AF749" s="12">
        <f>COUNTIF(Table15[[#This Row],[Catalogue of the Museum of London Antiquities 1854]:[Illustrations of Roman London 1859]],"=y")</f>
        <v>5</v>
      </c>
      <c r="AG749" s="12" t="str">
        <f>CONCATENATE(Table15[[#This Row],[Surname]],", ",Table15[[#This Row],[First name]])</f>
        <v xml:space="preserve">Society of Antiquaries of Newcastle upon Tyne, </v>
      </c>
    </row>
    <row r="750" spans="1:33" s="3" customFormat="1" hidden="1" x14ac:dyDescent="0.25">
      <c r="A750" s="3" t="s">
        <v>1774</v>
      </c>
      <c r="P750" s="3" t="s">
        <v>1775</v>
      </c>
      <c r="Q750" s="3" t="s">
        <v>885</v>
      </c>
      <c r="R750" s="3" t="s">
        <v>211</v>
      </c>
      <c r="T750" s="3" t="s">
        <v>1774</v>
      </c>
      <c r="AE750" s="3" t="s">
        <v>9</v>
      </c>
      <c r="AF750" s="12">
        <f>COUNTIF(Table15[[#This Row],[Catalogue of the Museum of London Antiquities 1854]:[Illustrations of Roman London 1859]],"=y")</f>
        <v>1</v>
      </c>
      <c r="AG750" s="12" t="str">
        <f>CONCATENATE(Table15[[#This Row],[Surname]],", ",Table15[[#This Row],[First name]])</f>
        <v xml:space="preserve">Society of Antiquaries of Normandy, </v>
      </c>
    </row>
    <row r="751" spans="1:33" s="3" customFormat="1" hidden="1" x14ac:dyDescent="0.25">
      <c r="A751" s="3" t="s">
        <v>1776</v>
      </c>
      <c r="P751" s="3" t="s">
        <v>1777</v>
      </c>
      <c r="Q751" s="3" t="s">
        <v>1024</v>
      </c>
      <c r="R751" s="3" t="s">
        <v>211</v>
      </c>
      <c r="T751" s="3" t="s">
        <v>1776</v>
      </c>
      <c r="AE751" s="3" t="s">
        <v>9</v>
      </c>
      <c r="AF751" s="12">
        <f>COUNTIF(Table15[[#This Row],[Catalogue of the Museum of London Antiquities 1854]:[Illustrations of Roman London 1859]],"=y")</f>
        <v>1</v>
      </c>
      <c r="AG751" s="12" t="str">
        <f>CONCATENATE(Table15[[#This Row],[Surname]],", ",Table15[[#This Row],[First name]])</f>
        <v xml:space="preserve">Society of Antiquaries of Picardy, </v>
      </c>
    </row>
    <row r="752" spans="1:33" s="3" customFormat="1" hidden="1" x14ac:dyDescent="0.25">
      <c r="A752" s="3" t="s">
        <v>1531</v>
      </c>
      <c r="P752" s="3" t="s">
        <v>33</v>
      </c>
      <c r="Q752" s="3" t="s">
        <v>677</v>
      </c>
      <c r="R752" s="3" t="s">
        <v>34</v>
      </c>
      <c r="T752" s="3" t="s">
        <v>1531</v>
      </c>
      <c r="AA752" s="3" t="s">
        <v>9</v>
      </c>
      <c r="AB752" s="3" t="s">
        <v>9</v>
      </c>
      <c r="AF752" s="12">
        <f>COUNTIF(Table15[[#This Row],[Catalogue of the Museum of London Antiquities 1854]:[Illustrations of Roman London 1859]],"=y")</f>
        <v>2</v>
      </c>
      <c r="AG752" s="12" t="str">
        <f>CONCATENATE(Table15[[#This Row],[Surname]],", ",Table15[[#This Row],[First name]])</f>
        <v xml:space="preserve">Society of Antiquaries of Scotland, </v>
      </c>
    </row>
    <row r="753" spans="1:33" s="3" customFormat="1" hidden="1" x14ac:dyDescent="0.25">
      <c r="A753" t="s">
        <v>688</v>
      </c>
      <c r="B753" t="s">
        <v>1379</v>
      </c>
      <c r="C753"/>
      <c r="D753"/>
      <c r="E753"/>
      <c r="F753"/>
      <c r="G753"/>
      <c r="H753" t="s">
        <v>48</v>
      </c>
      <c r="I753" t="s">
        <v>9</v>
      </c>
      <c r="J753" t="s">
        <v>9</v>
      </c>
      <c r="K753"/>
      <c r="L753"/>
      <c r="M753"/>
      <c r="N753"/>
      <c r="O753" t="s">
        <v>689</v>
      </c>
      <c r="P753" t="s">
        <v>690</v>
      </c>
      <c r="Q753" s="3" t="s">
        <v>303</v>
      </c>
      <c r="R753" t="s">
        <v>27</v>
      </c>
      <c r="S753"/>
      <c r="T753"/>
      <c r="U753" t="s">
        <v>9</v>
      </c>
      <c r="X753" s="3" t="s">
        <v>9</v>
      </c>
      <c r="Y753" s="3" t="s">
        <v>9</v>
      </c>
      <c r="Z753" s="3" t="s">
        <v>9</v>
      </c>
      <c r="AA753" s="3" t="s">
        <v>9</v>
      </c>
      <c r="AC753" s="3" t="s">
        <v>9</v>
      </c>
      <c r="AE753" s="3" t="s">
        <v>9</v>
      </c>
      <c r="AF753" s="12">
        <f>COUNTIF(Table15[[#This Row],[Catalogue of the Museum of London Antiquities 1854]:[Illustrations of Roman London 1859]],"=y")</f>
        <v>7</v>
      </c>
      <c r="AG753" s="12" t="str">
        <f>CONCATENATE(Table15[[#This Row],[Surname]],", ",Table15[[#This Row],[First name]])</f>
        <v>Solly, Samuel Reynolds</v>
      </c>
    </row>
    <row r="754" spans="1:33" s="3" customFormat="1" hidden="1" x14ac:dyDescent="0.25">
      <c r="A754" t="s">
        <v>1128</v>
      </c>
      <c r="B754"/>
      <c r="C754" t="s">
        <v>938</v>
      </c>
      <c r="D754"/>
      <c r="E754" t="s">
        <v>9</v>
      </c>
      <c r="F754"/>
      <c r="G754"/>
      <c r="H754"/>
      <c r="I754"/>
      <c r="J754"/>
      <c r="K754"/>
      <c r="L754"/>
      <c r="M754"/>
      <c r="N754"/>
      <c r="O754" t="s">
        <v>1129</v>
      </c>
      <c r="P754" t="s">
        <v>1130</v>
      </c>
      <c r="Q754" s="3" t="s">
        <v>68</v>
      </c>
      <c r="R754" t="s">
        <v>27</v>
      </c>
      <c r="S754"/>
      <c r="T754"/>
      <c r="U754"/>
      <c r="AC754" s="3" t="s">
        <v>9</v>
      </c>
      <c r="AF754" s="12">
        <f>COUNTIF(Table15[[#This Row],[Catalogue of the Museum of London Antiquities 1854]:[Illustrations of Roman London 1859]],"=y")</f>
        <v>1</v>
      </c>
      <c r="AG754" s="12" t="str">
        <f>CONCATENATE(Table15[[#This Row],[Surname]],", ",Table15[[#This Row],[First name]])</f>
        <v xml:space="preserve">Sondes, </v>
      </c>
    </row>
    <row r="755" spans="1:33" hidden="1" x14ac:dyDescent="0.25">
      <c r="A755" t="s">
        <v>2111</v>
      </c>
      <c r="O755" t="s">
        <v>1250</v>
      </c>
      <c r="P755" t="s">
        <v>16</v>
      </c>
      <c r="Q755" s="3" t="s">
        <v>16</v>
      </c>
      <c r="R755" t="s">
        <v>27</v>
      </c>
      <c r="S755"/>
      <c r="T755"/>
      <c r="U755"/>
      <c r="AB755" s="3"/>
      <c r="AC755" s="3"/>
      <c r="AD755" s="3"/>
      <c r="AE755" s="3" t="s">
        <v>9</v>
      </c>
      <c r="AF755" s="12">
        <f>COUNTIF(Table15[[#This Row],[Catalogue of the Museum of London Antiquities 1854]:[Illustrations of Roman London 1859]],"=y")</f>
        <v>1</v>
      </c>
      <c r="AG755" s="12" t="str">
        <f>CONCATENATE(Table15[[#This Row],[Surname]],", ",Table15[[#This Row],[First name]])</f>
        <v xml:space="preserve">Sotheby and Wilkinson, </v>
      </c>
    </row>
    <row r="756" spans="1:33" hidden="1" x14ac:dyDescent="0.25">
      <c r="A756" t="s">
        <v>46</v>
      </c>
      <c r="C756" t="s">
        <v>938</v>
      </c>
      <c r="E756" t="s">
        <v>9</v>
      </c>
      <c r="O756" t="s">
        <v>2112</v>
      </c>
      <c r="P756" t="s">
        <v>1131</v>
      </c>
      <c r="Q756" s="3" t="s">
        <v>266</v>
      </c>
      <c r="R756" t="s">
        <v>27</v>
      </c>
      <c r="S756"/>
      <c r="T756"/>
      <c r="U756"/>
      <c r="AB756" s="3"/>
      <c r="AC756" s="3" t="s">
        <v>9</v>
      </c>
      <c r="AD756" s="3"/>
      <c r="AE756" s="3" t="s">
        <v>9</v>
      </c>
      <c r="AF756" s="12">
        <f>COUNTIF(Table15[[#This Row],[Catalogue of the Museum of London Antiquities 1854]:[Illustrations of Roman London 1859]],"=y")</f>
        <v>2</v>
      </c>
      <c r="AG756" s="12" t="str">
        <f>CONCATENATE(Table15[[#This Row],[Surname]],", ",Table15[[#This Row],[First name]])</f>
        <v xml:space="preserve">Southampton, </v>
      </c>
    </row>
    <row r="757" spans="1:33" hidden="1" x14ac:dyDescent="0.25">
      <c r="A757" t="s">
        <v>691</v>
      </c>
      <c r="B757" t="s">
        <v>692</v>
      </c>
      <c r="I757" t="s">
        <v>9</v>
      </c>
      <c r="O757" t="s">
        <v>693</v>
      </c>
      <c r="P757" t="s">
        <v>16</v>
      </c>
      <c r="Q757" s="3" t="s">
        <v>16</v>
      </c>
      <c r="R757" t="s">
        <v>27</v>
      </c>
      <c r="S757"/>
      <c r="T757"/>
      <c r="U757" t="s">
        <v>9</v>
      </c>
      <c r="AB757" s="3"/>
      <c r="AC757" s="3" t="s">
        <v>9</v>
      </c>
      <c r="AD757" s="3"/>
      <c r="AE757" s="3"/>
      <c r="AF757" s="12">
        <f>COUNTIF(Table15[[#This Row],[Catalogue of the Museum of London Antiquities 1854]:[Illustrations of Roman London 1859]],"=y")</f>
        <v>2</v>
      </c>
      <c r="AG757" s="12" t="str">
        <f>CONCATENATE(Table15[[#This Row],[Surname]],", ",Table15[[#This Row],[First name]])</f>
        <v>Southby, Thomas Hayward</v>
      </c>
    </row>
    <row r="758" spans="1:33" hidden="1" x14ac:dyDescent="0.25">
      <c r="A758" t="s">
        <v>694</v>
      </c>
      <c r="B758" t="s">
        <v>29</v>
      </c>
      <c r="C758" t="s">
        <v>2113</v>
      </c>
      <c r="O758" t="s">
        <v>1519</v>
      </c>
      <c r="P758" t="s">
        <v>607</v>
      </c>
      <c r="Q758" s="3" t="s">
        <v>608</v>
      </c>
      <c r="R758" t="s">
        <v>27</v>
      </c>
      <c r="S758" t="s">
        <v>9</v>
      </c>
      <c r="T758"/>
      <c r="U758" t="s">
        <v>9</v>
      </c>
      <c r="X758" s="3" t="s">
        <v>9</v>
      </c>
      <c r="Y758" s="3" t="s">
        <v>9</v>
      </c>
      <c r="Z758" s="3" t="s">
        <v>9</v>
      </c>
      <c r="AA758" s="3" t="s">
        <v>9</v>
      </c>
      <c r="AB758" s="3"/>
      <c r="AC758" s="3" t="s">
        <v>9</v>
      </c>
      <c r="AD758" s="3"/>
      <c r="AE758" s="3" t="s">
        <v>9</v>
      </c>
      <c r="AF758" s="12">
        <f>COUNTIF(Table15[[#This Row],[Catalogue of the Museum of London Antiquities 1854]:[Illustrations of Roman London 1859]],"=y")</f>
        <v>7</v>
      </c>
      <c r="AG758" s="12" t="str">
        <f>CONCATENATE(Table15[[#This Row],[Surname]],", ",Table15[[#This Row],[First name]])</f>
        <v>Spence, Charles</v>
      </c>
    </row>
    <row r="759" spans="1:33" hidden="1" x14ac:dyDescent="0.25">
      <c r="A759" t="s">
        <v>694</v>
      </c>
      <c r="B759" t="s">
        <v>81</v>
      </c>
      <c r="O759" t="s">
        <v>1598</v>
      </c>
      <c r="P759" t="s">
        <v>1599</v>
      </c>
      <c r="Q759" s="3" t="s">
        <v>2269</v>
      </c>
      <c r="R759" t="s">
        <v>27</v>
      </c>
      <c r="S759"/>
      <c r="T759"/>
      <c r="U759"/>
      <c r="AA759" s="3" t="s">
        <v>9</v>
      </c>
      <c r="AB759" s="3" t="s">
        <v>9</v>
      </c>
      <c r="AC759" s="3"/>
      <c r="AD759" s="3"/>
      <c r="AE759" s="3"/>
      <c r="AF759" s="12">
        <f>COUNTIF(Table15[[#This Row],[Catalogue of the Museum of London Antiquities 1854]:[Illustrations of Roman London 1859]],"=y")</f>
        <v>2</v>
      </c>
      <c r="AG759" s="12" t="str">
        <f>CONCATENATE(Table15[[#This Row],[Surname]],", ",Table15[[#This Row],[First name]])</f>
        <v>Spence, Robert</v>
      </c>
    </row>
    <row r="760" spans="1:33" hidden="1" x14ac:dyDescent="0.25">
      <c r="A760" t="s">
        <v>1381</v>
      </c>
      <c r="B760" t="s">
        <v>196</v>
      </c>
      <c r="C760" t="s">
        <v>24</v>
      </c>
      <c r="D760" t="s">
        <v>9</v>
      </c>
      <c r="O760" t="s">
        <v>1382</v>
      </c>
      <c r="P760" t="s">
        <v>179</v>
      </c>
      <c r="Q760" s="3" t="s">
        <v>185</v>
      </c>
      <c r="R760" t="s">
        <v>27</v>
      </c>
      <c r="S760"/>
      <c r="T760"/>
      <c r="U760"/>
      <c r="X760" s="3" t="s">
        <v>9</v>
      </c>
      <c r="AB760" s="3"/>
      <c r="AC760" s="3"/>
      <c r="AD760" s="3"/>
      <c r="AE760" s="3"/>
      <c r="AF760" s="12">
        <f>COUNTIF(Table15[[#This Row],[Catalogue of the Museum of London Antiquities 1854]:[Illustrations of Roman London 1859]],"=y")</f>
        <v>1</v>
      </c>
      <c r="AG760" s="12" t="str">
        <f>CONCATENATE(Table15[[#This Row],[Surname]],", ",Table15[[#This Row],[First name]])</f>
        <v>Spurrell, Frederick</v>
      </c>
    </row>
    <row r="761" spans="1:33" hidden="1" x14ac:dyDescent="0.25">
      <c r="A761" t="s">
        <v>1709</v>
      </c>
      <c r="B761" t="s">
        <v>11</v>
      </c>
      <c r="C761" t="s">
        <v>2211</v>
      </c>
      <c r="D761" t="s">
        <v>9</v>
      </c>
      <c r="H761" s="3" t="s">
        <v>2210</v>
      </c>
      <c r="K761" t="s">
        <v>9</v>
      </c>
      <c r="O761" t="s">
        <v>2114</v>
      </c>
      <c r="P761" t="s">
        <v>548</v>
      </c>
      <c r="Q761" s="3" t="s">
        <v>2304</v>
      </c>
      <c r="R761" t="s">
        <v>27</v>
      </c>
      <c r="S761"/>
      <c r="T761"/>
      <c r="U761"/>
      <c r="AB761" s="3" t="s">
        <v>9</v>
      </c>
      <c r="AC761" s="3"/>
      <c r="AD761" s="3"/>
      <c r="AE761" s="3" t="s">
        <v>9</v>
      </c>
      <c r="AF761" s="12">
        <f>COUNTIF(Table15[[#This Row],[Catalogue of the Museum of London Antiquities 1854]:[Illustrations of Roman London 1859]],"=y")</f>
        <v>2</v>
      </c>
      <c r="AG761" s="12" t="str">
        <f>CONCATENATE(Table15[[#This Row],[Surname]],", ",Table15[[#This Row],[First name]])</f>
        <v>Stacye, John</v>
      </c>
    </row>
    <row r="762" spans="1:33" hidden="1" x14ac:dyDescent="0.25">
      <c r="A762" t="s">
        <v>1132</v>
      </c>
      <c r="B762" t="s">
        <v>11</v>
      </c>
      <c r="O762" t="s">
        <v>1133</v>
      </c>
      <c r="P762" t="s">
        <v>16</v>
      </c>
      <c r="Q762" s="3" t="s">
        <v>16</v>
      </c>
      <c r="R762" t="s">
        <v>27</v>
      </c>
      <c r="S762"/>
      <c r="T762"/>
      <c r="U762"/>
      <c r="AB762" s="3"/>
      <c r="AC762" s="3" t="s">
        <v>9</v>
      </c>
      <c r="AD762" s="3"/>
      <c r="AE762" s="3"/>
      <c r="AF762" s="12">
        <f>COUNTIF(Table15[[#This Row],[Catalogue of the Museum of London Antiquities 1854]:[Illustrations of Roman London 1859]],"=y")</f>
        <v>1</v>
      </c>
      <c r="AG762" s="12" t="str">
        <f>CONCATENATE(Table15[[#This Row],[Surname]],", ",Table15[[#This Row],[First name]])</f>
        <v>St Barbe, John</v>
      </c>
    </row>
    <row r="763" spans="1:33" hidden="1" x14ac:dyDescent="0.25">
      <c r="A763" t="s">
        <v>1254</v>
      </c>
      <c r="B763" t="s">
        <v>284</v>
      </c>
      <c r="P763" t="s">
        <v>1255</v>
      </c>
      <c r="Q763" s="3" t="s">
        <v>26</v>
      </c>
      <c r="R763" t="s">
        <v>27</v>
      </c>
      <c r="S763"/>
      <c r="T763"/>
      <c r="U763"/>
      <c r="V763" s="3" t="s">
        <v>9</v>
      </c>
      <c r="AB763" s="3"/>
      <c r="AC763" s="3"/>
      <c r="AD763" s="3"/>
      <c r="AE763" s="3"/>
      <c r="AF763" s="12">
        <f>COUNTIF(Table15[[#This Row],[Catalogue of the Museum of London Antiquities 1854]:[Illustrations of Roman London 1859]],"=y")</f>
        <v>1</v>
      </c>
      <c r="AG763" s="12" t="str">
        <f>CONCATENATE(Table15[[#This Row],[Surname]],", ",Table15[[#This Row],[First name]])</f>
        <v>St John Baker, Anthony</v>
      </c>
    </row>
    <row r="764" spans="1:33" hidden="1" x14ac:dyDescent="0.25">
      <c r="A764" t="s">
        <v>695</v>
      </c>
      <c r="B764" t="s">
        <v>696</v>
      </c>
      <c r="C764" t="s">
        <v>335</v>
      </c>
      <c r="P764" t="s">
        <v>697</v>
      </c>
      <c r="Q764" s="3" t="s">
        <v>388</v>
      </c>
      <c r="R764" t="s">
        <v>27</v>
      </c>
      <c r="S764"/>
      <c r="T764"/>
      <c r="U764" t="s">
        <v>9</v>
      </c>
      <c r="AB764" s="3"/>
      <c r="AC764" s="3"/>
      <c r="AD764" s="3"/>
      <c r="AE764" s="3"/>
      <c r="AF764" s="12">
        <f>COUNTIF(Table15[[#This Row],[Catalogue of the Museum of London Antiquities 1854]:[Illustrations of Roman London 1859]],"=y")</f>
        <v>1</v>
      </c>
      <c r="AG764" s="12" t="str">
        <f>CONCATENATE(Table15[[#This Row],[Surname]],", ",Table15[[#This Row],[First name]])</f>
        <v>Stackhouse, Acton</v>
      </c>
    </row>
    <row r="765" spans="1:33" hidden="1" x14ac:dyDescent="0.25">
      <c r="A765" t="s">
        <v>1753</v>
      </c>
      <c r="B765" t="s">
        <v>173</v>
      </c>
      <c r="C765" t="s">
        <v>24</v>
      </c>
      <c r="D765" t="s">
        <v>9</v>
      </c>
      <c r="H765" t="s">
        <v>48</v>
      </c>
      <c r="O765" t="s">
        <v>1754</v>
      </c>
      <c r="P765" t="s">
        <v>1637</v>
      </c>
      <c r="Q765" s="3" t="s">
        <v>2275</v>
      </c>
      <c r="R765" t="s">
        <v>27</v>
      </c>
      <c r="S765"/>
      <c r="T765"/>
      <c r="U765"/>
      <c r="AB765" s="3"/>
      <c r="AC765" s="3"/>
      <c r="AD765" s="3" t="s">
        <v>9</v>
      </c>
      <c r="AE765" s="3"/>
      <c r="AF765" s="12">
        <f>COUNTIF(Table15[[#This Row],[Catalogue of the Museum of London Antiquities 1854]:[Illustrations of Roman London 1859]],"=y")</f>
        <v>1</v>
      </c>
      <c r="AG765" s="12" t="str">
        <f>CONCATENATE(Table15[[#This Row],[Surname]],", ",Table15[[#This Row],[First name]])</f>
        <v>Stead, Alfred</v>
      </c>
    </row>
    <row r="766" spans="1:33" hidden="1" x14ac:dyDescent="0.25">
      <c r="A766" t="s">
        <v>1383</v>
      </c>
      <c r="B766" t="s">
        <v>965</v>
      </c>
      <c r="P766" t="s">
        <v>755</v>
      </c>
      <c r="Q766" s="3" t="s">
        <v>26</v>
      </c>
      <c r="R766" t="s">
        <v>27</v>
      </c>
      <c r="S766"/>
      <c r="T766"/>
      <c r="U766"/>
      <c r="X766" s="3" t="s">
        <v>9</v>
      </c>
      <c r="AB766" s="3"/>
      <c r="AC766" s="3"/>
      <c r="AD766" s="3"/>
      <c r="AE766" s="3"/>
      <c r="AF766" s="12">
        <f>COUNTIF(Table15[[#This Row],[Catalogue of the Museum of London Antiquities 1854]:[Illustrations of Roman London 1859]],"=y")</f>
        <v>1</v>
      </c>
      <c r="AG766" s="12" t="str">
        <f>CONCATENATE(Table15[[#This Row],[Surname]],", ",Table15[[#This Row],[First name]])</f>
        <v>Steele, Stephen</v>
      </c>
    </row>
    <row r="767" spans="1:33" hidden="1" x14ac:dyDescent="0.25">
      <c r="A767" t="s">
        <v>698</v>
      </c>
      <c r="C767" t="s">
        <v>699</v>
      </c>
      <c r="D767" t="s">
        <v>9</v>
      </c>
      <c r="P767" t="s">
        <v>644</v>
      </c>
      <c r="Q767" s="3" t="s">
        <v>608</v>
      </c>
      <c r="R767" t="s">
        <v>27</v>
      </c>
      <c r="S767"/>
      <c r="T767"/>
      <c r="U767" t="s">
        <v>9</v>
      </c>
      <c r="AB767" s="3"/>
      <c r="AC767" s="3"/>
      <c r="AD767" s="3"/>
      <c r="AE767" s="3"/>
      <c r="AF767" s="12">
        <f>COUNTIF(Table15[[#This Row],[Catalogue of the Museum of London Antiquities 1854]:[Illustrations of Roman London 1859]],"=y")</f>
        <v>1</v>
      </c>
      <c r="AG767" s="12" t="str">
        <f>CONCATENATE(Table15[[#This Row],[Surname]],", ",Table15[[#This Row],[First name]])</f>
        <v xml:space="preserve">Stephens, </v>
      </c>
    </row>
    <row r="768" spans="1:33" hidden="1" x14ac:dyDescent="0.25">
      <c r="A768" t="s">
        <v>1384</v>
      </c>
      <c r="B768" t="s">
        <v>1385</v>
      </c>
      <c r="C768" t="s">
        <v>1325</v>
      </c>
      <c r="P768" t="s">
        <v>454</v>
      </c>
      <c r="Q768" s="3" t="s">
        <v>63</v>
      </c>
      <c r="R768" t="s">
        <v>27</v>
      </c>
      <c r="S768"/>
      <c r="T768"/>
      <c r="U768"/>
      <c r="X768" s="3" t="s">
        <v>9</v>
      </c>
      <c r="Y768" s="3" t="s">
        <v>9</v>
      </c>
      <c r="Z768" s="3" t="s">
        <v>9</v>
      </c>
      <c r="AA768" s="3" t="s">
        <v>9</v>
      </c>
      <c r="AB768" s="3"/>
      <c r="AC768" s="3"/>
      <c r="AD768" s="3"/>
      <c r="AE768" s="3"/>
      <c r="AF768" s="12">
        <f>COUNTIF(Table15[[#This Row],[Catalogue of the Museum of London Antiquities 1854]:[Illustrations of Roman London 1859]],"=y")</f>
        <v>4</v>
      </c>
      <c r="AG768" s="12" t="str">
        <f>CONCATENATE(Table15[[#This Row],[Surname]],", ",Table15[[#This Row],[First name]])</f>
        <v>Stevens, Henry J</v>
      </c>
    </row>
    <row r="769" spans="1:33" hidden="1" x14ac:dyDescent="0.25">
      <c r="A769" t="s">
        <v>700</v>
      </c>
      <c r="B769" t="s">
        <v>125</v>
      </c>
      <c r="P769" t="s">
        <v>92</v>
      </c>
      <c r="Q769" s="3" t="s">
        <v>68</v>
      </c>
      <c r="R769" t="s">
        <v>27</v>
      </c>
      <c r="S769"/>
      <c r="T769"/>
      <c r="U769"/>
      <c r="AA769" s="3" t="s">
        <v>9</v>
      </c>
      <c r="AB769" s="3" t="s">
        <v>9</v>
      </c>
      <c r="AC769" s="3"/>
      <c r="AD769" s="3"/>
      <c r="AE769" s="3"/>
      <c r="AF769" s="12">
        <f>COUNTIF(Table15[[#This Row],[Catalogue of the Museum of London Antiquities 1854]:[Illustrations of Roman London 1859]],"=y")</f>
        <v>2</v>
      </c>
      <c r="AG769" s="12" t="str">
        <f>CONCATENATE(Table15[[#This Row],[Surname]],", ",Table15[[#This Row],[First name]])</f>
        <v>Stevenson, Henry</v>
      </c>
    </row>
    <row r="770" spans="1:33" hidden="1" x14ac:dyDescent="0.25">
      <c r="A770" t="s">
        <v>700</v>
      </c>
      <c r="B770" t="s">
        <v>701</v>
      </c>
      <c r="I770" t="s">
        <v>9</v>
      </c>
      <c r="P770" t="s">
        <v>92</v>
      </c>
      <c r="Q770" s="3" t="s">
        <v>68</v>
      </c>
      <c r="R770" t="s">
        <v>27</v>
      </c>
      <c r="S770"/>
      <c r="T770"/>
      <c r="U770" t="s">
        <v>9</v>
      </c>
      <c r="X770" s="3" t="s">
        <v>9</v>
      </c>
      <c r="AB770" s="3"/>
      <c r="AC770" s="3"/>
      <c r="AD770" s="3" t="s">
        <v>9</v>
      </c>
      <c r="AE770" s="3"/>
      <c r="AF770" s="12">
        <f>COUNTIF(Table15[[#This Row],[Catalogue of the Museum of London Antiquities 1854]:[Illustrations of Roman London 1859]],"=y")</f>
        <v>3</v>
      </c>
      <c r="AG770" s="12" t="str">
        <f>CONCATENATE(Table15[[#This Row],[Surname]],", ",Table15[[#This Row],[First name]])</f>
        <v>Stevenson, Seth William</v>
      </c>
    </row>
    <row r="771" spans="1:33" hidden="1" x14ac:dyDescent="0.25">
      <c r="A771" t="s">
        <v>2115</v>
      </c>
      <c r="B771" t="s">
        <v>7</v>
      </c>
      <c r="C771" t="s">
        <v>24</v>
      </c>
      <c r="D771" t="s">
        <v>9</v>
      </c>
      <c r="O771" t="s">
        <v>2116</v>
      </c>
      <c r="P771" t="s">
        <v>2117</v>
      </c>
      <c r="Q771" s="3" t="s">
        <v>2274</v>
      </c>
      <c r="R771" t="s">
        <v>27</v>
      </c>
      <c r="S771"/>
      <c r="T771"/>
      <c r="U771"/>
      <c r="AB771" s="3"/>
      <c r="AC771" s="3"/>
      <c r="AD771" s="3"/>
      <c r="AE771" s="3" t="s">
        <v>9</v>
      </c>
      <c r="AF771" s="12">
        <f>COUNTIF(Table15[[#This Row],[Catalogue of the Museum of London Antiquities 1854]:[Illustrations of Roman London 1859]],"=y")</f>
        <v>1</v>
      </c>
      <c r="AG771" s="12" t="str">
        <f>CONCATENATE(Table15[[#This Row],[Surname]],", ",Table15[[#This Row],[First name]])</f>
        <v>Stillingfleet, Edward</v>
      </c>
    </row>
    <row r="772" spans="1:33" hidden="1" x14ac:dyDescent="0.25">
      <c r="A772" t="s">
        <v>1134</v>
      </c>
      <c r="B772" t="s">
        <v>7</v>
      </c>
      <c r="O772" t="s">
        <v>1135</v>
      </c>
      <c r="P772" t="s">
        <v>16</v>
      </c>
      <c r="Q772" s="3" t="s">
        <v>16</v>
      </c>
      <c r="R772" t="s">
        <v>27</v>
      </c>
      <c r="S772"/>
      <c r="T772"/>
      <c r="U772"/>
      <c r="AB772" s="3"/>
      <c r="AC772" s="3" t="s">
        <v>9</v>
      </c>
      <c r="AD772" s="3"/>
      <c r="AE772" s="3"/>
      <c r="AF772" s="12">
        <f>COUNTIF(Table15[[#This Row],[Catalogue of the Museum of London Antiquities 1854]:[Illustrations of Roman London 1859]],"=y")</f>
        <v>1</v>
      </c>
      <c r="AG772" s="12" t="str">
        <f>CONCATENATE(Table15[[#This Row],[Surname]],", ",Table15[[#This Row],[First name]])</f>
        <v>Stock, Edward</v>
      </c>
    </row>
    <row r="773" spans="1:33" hidden="1" x14ac:dyDescent="0.25">
      <c r="A773" t="s">
        <v>1242</v>
      </c>
      <c r="B773" t="s">
        <v>125</v>
      </c>
      <c r="I773" t="s">
        <v>9</v>
      </c>
      <c r="O773" t="s">
        <v>380</v>
      </c>
      <c r="P773" t="s">
        <v>16</v>
      </c>
      <c r="Q773" s="3" t="s">
        <v>16</v>
      </c>
      <c r="R773" t="s">
        <v>27</v>
      </c>
      <c r="S773"/>
      <c r="T773"/>
      <c r="U773"/>
      <c r="V773" s="3" t="s">
        <v>9</v>
      </c>
      <c r="AB773" s="3"/>
      <c r="AC773" s="3"/>
      <c r="AD773" s="3"/>
      <c r="AE773" s="3"/>
      <c r="AF773" s="12">
        <f>COUNTIF(Table15[[#This Row],[Catalogue of the Museum of London Antiquities 1854]:[Illustrations of Roman London 1859]],"=y")</f>
        <v>1</v>
      </c>
      <c r="AG773" s="12" t="str">
        <f>CONCATENATE(Table15[[#This Row],[Surname]],", ",Table15[[#This Row],[First name]])</f>
        <v>Stothard, Henry</v>
      </c>
    </row>
    <row r="774" spans="1:33" hidden="1" x14ac:dyDescent="0.25">
      <c r="A774" t="s">
        <v>1136</v>
      </c>
      <c r="B774" t="s">
        <v>1137</v>
      </c>
      <c r="C774" t="s">
        <v>1138</v>
      </c>
      <c r="D774" t="s">
        <v>9</v>
      </c>
      <c r="H774" t="s">
        <v>48</v>
      </c>
      <c r="P774" t="s">
        <v>136</v>
      </c>
      <c r="Q774" s="3" t="s">
        <v>26</v>
      </c>
      <c r="R774" t="s">
        <v>27</v>
      </c>
      <c r="S774"/>
      <c r="T774"/>
      <c r="U774"/>
      <c r="AB774" s="3"/>
      <c r="AC774" s="3" t="s">
        <v>9</v>
      </c>
      <c r="AD774" s="3"/>
      <c r="AE774" s="3"/>
      <c r="AF774" s="12">
        <f>COUNTIF(Table15[[#This Row],[Catalogue of the Museum of London Antiquities 1854]:[Illustrations of Roman London 1859]],"=y")</f>
        <v>1</v>
      </c>
      <c r="AG774" s="12" t="str">
        <f>CONCATENATE(Table15[[#This Row],[Surname]],", ",Table15[[#This Row],[First name]])</f>
        <v>Stratton, Joshua</v>
      </c>
    </row>
    <row r="775" spans="1:33" hidden="1" x14ac:dyDescent="0.25">
      <c r="A775" s="3" t="s">
        <v>656</v>
      </c>
      <c r="B775" s="3"/>
      <c r="C775" s="3" t="s">
        <v>2231</v>
      </c>
      <c r="D775" s="3"/>
      <c r="E775" s="3" t="s">
        <v>9</v>
      </c>
      <c r="F775" s="3"/>
      <c r="G775" s="3"/>
      <c r="H775" s="3" t="s">
        <v>585</v>
      </c>
      <c r="I775" s="3" t="s">
        <v>9</v>
      </c>
      <c r="J775" s="3"/>
      <c r="K775" s="3"/>
      <c r="L775" s="3"/>
      <c r="M775" s="3"/>
      <c r="N775" s="3"/>
      <c r="O775" s="3" t="s">
        <v>657</v>
      </c>
      <c r="P775" s="3" t="s">
        <v>16</v>
      </c>
      <c r="Q775" s="3" t="s">
        <v>16</v>
      </c>
      <c r="R775" s="3" t="s">
        <v>27</v>
      </c>
      <c r="U775" s="3" t="s">
        <v>9</v>
      </c>
      <c r="X775" s="3" t="s">
        <v>9</v>
      </c>
      <c r="Y775" s="3" t="s">
        <v>9</v>
      </c>
      <c r="AB775" s="3"/>
      <c r="AC775" s="3"/>
      <c r="AD775" s="3" t="s">
        <v>9</v>
      </c>
      <c r="AE775" s="3"/>
      <c r="AF775" s="12">
        <f>COUNTIF(Table15[[#This Row],[Catalogue of the Museum of London Antiquities 1854]:[Illustrations of Roman London 1859]],"=y")</f>
        <v>4</v>
      </c>
      <c r="AG775" s="12" t="str">
        <f>CONCATENATE(Table15[[#This Row],[Surname]],", ",Table15[[#This Row],[First name]])</f>
        <v xml:space="preserve">Strangford, </v>
      </c>
    </row>
    <row r="776" spans="1:33" hidden="1" x14ac:dyDescent="0.25">
      <c r="A776" s="3" t="s">
        <v>2118</v>
      </c>
      <c r="B776" s="3"/>
      <c r="C776" s="3" t="s">
        <v>369</v>
      </c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 t="s">
        <v>2119</v>
      </c>
      <c r="P776" s="3" t="s">
        <v>454</v>
      </c>
      <c r="Q776" s="3" t="s">
        <v>63</v>
      </c>
      <c r="R776" s="3" t="s">
        <v>27</v>
      </c>
      <c r="AB776" s="3"/>
      <c r="AC776" s="3"/>
      <c r="AD776" s="3"/>
      <c r="AE776" s="3" t="s">
        <v>9</v>
      </c>
      <c r="AF776" s="12">
        <f>COUNTIF(Table15[[#This Row],[Catalogue of the Museum of London Antiquities 1854]:[Illustrations of Roman London 1859]],"=y")</f>
        <v>1</v>
      </c>
      <c r="AG776" s="12" t="str">
        <f>CONCATENATE(Table15[[#This Row],[Surname]],", ",Table15[[#This Row],[First name]])</f>
        <v xml:space="preserve">Strutt, </v>
      </c>
    </row>
    <row r="777" spans="1:33" s="3" customFormat="1" hidden="1" x14ac:dyDescent="0.25">
      <c r="A777" s="3" t="s">
        <v>706</v>
      </c>
      <c r="Q777" s="3" t="s">
        <v>128</v>
      </c>
      <c r="R777" s="3" t="s">
        <v>27</v>
      </c>
      <c r="T777" s="3" t="s">
        <v>706</v>
      </c>
      <c r="U777" s="3" t="s">
        <v>9</v>
      </c>
      <c r="AF777" s="12">
        <f>COUNTIF(Table15[[#This Row],[Catalogue of the Museum of London Antiquities 1854]:[Illustrations of Roman London 1859]],"=y")</f>
        <v>1</v>
      </c>
      <c r="AG777" s="12" t="str">
        <f>CONCATENATE(Table15[[#This Row],[Surname]],", ",Table15[[#This Row],[First name]])</f>
        <v xml:space="preserve">Suffolk Institute of Archaeology and Natural History, </v>
      </c>
    </row>
    <row r="778" spans="1:33" s="3" customFormat="1" hidden="1" x14ac:dyDescent="0.25">
      <c r="A778" t="s">
        <v>702</v>
      </c>
      <c r="B778" t="s">
        <v>501</v>
      </c>
      <c r="C778" t="s">
        <v>76</v>
      </c>
      <c r="D778"/>
      <c r="E778"/>
      <c r="F778"/>
      <c r="G778"/>
      <c r="H778"/>
      <c r="I778" t="s">
        <v>9</v>
      </c>
      <c r="J778" t="s">
        <v>9</v>
      </c>
      <c r="K778"/>
      <c r="L778"/>
      <c r="M778"/>
      <c r="N778"/>
      <c r="O778"/>
      <c r="P778" t="s">
        <v>703</v>
      </c>
      <c r="Q778" s="3" t="s">
        <v>2061</v>
      </c>
      <c r="R778" t="s">
        <v>27</v>
      </c>
      <c r="S778"/>
      <c r="T778"/>
      <c r="U778" t="s">
        <v>9</v>
      </c>
      <c r="AF778" s="12">
        <f>COUNTIF(Table15[[#This Row],[Catalogue of the Museum of London Antiquities 1854]:[Illustrations of Roman London 1859]],"=y")</f>
        <v>1</v>
      </c>
      <c r="AG778" s="12" t="str">
        <f>CONCATENATE(Table15[[#This Row],[Surname]],", ",Table15[[#This Row],[First name]])</f>
        <v>Swinburne, John Edward</v>
      </c>
    </row>
    <row r="779" spans="1:33" s="3" customFormat="1" hidden="1" x14ac:dyDescent="0.25">
      <c r="A779" t="s">
        <v>704</v>
      </c>
      <c r="B779" t="s">
        <v>125</v>
      </c>
      <c r="C779"/>
      <c r="D779"/>
      <c r="E779"/>
      <c r="F779"/>
      <c r="G779"/>
      <c r="H779"/>
      <c r="I779"/>
      <c r="J779"/>
      <c r="K779"/>
      <c r="L779"/>
      <c r="M779"/>
      <c r="N779"/>
      <c r="O779" t="s">
        <v>705</v>
      </c>
      <c r="P779" t="s">
        <v>16</v>
      </c>
      <c r="Q779" s="3" t="s">
        <v>16</v>
      </c>
      <c r="R779" t="s">
        <v>27</v>
      </c>
      <c r="S779"/>
      <c r="T779"/>
      <c r="U779" t="s">
        <v>9</v>
      </c>
      <c r="AF779" s="12">
        <f>COUNTIF(Table15[[#This Row],[Catalogue of the Museum of London Antiquities 1854]:[Illustrations of Roman London 1859]],"=y")</f>
        <v>1</v>
      </c>
      <c r="AG779" s="12" t="str">
        <f>CONCATENATE(Table15[[#This Row],[Surname]],", ",Table15[[#This Row],[First name]])</f>
        <v>Sye, Henry</v>
      </c>
    </row>
    <row r="780" spans="1:33" hidden="1" x14ac:dyDescent="0.25">
      <c r="A780" t="s">
        <v>2120</v>
      </c>
      <c r="C780" t="s">
        <v>484</v>
      </c>
      <c r="J780" t="s">
        <v>9</v>
      </c>
      <c r="O780" t="s">
        <v>2121</v>
      </c>
      <c r="P780" t="s">
        <v>16</v>
      </c>
      <c r="Q780" s="3" t="s">
        <v>16</v>
      </c>
      <c r="R780" t="s">
        <v>27</v>
      </c>
      <c r="S780"/>
      <c r="T780"/>
      <c r="U780"/>
      <c r="AB780" s="3"/>
      <c r="AC780" s="3"/>
      <c r="AD780" s="3"/>
      <c r="AE780" s="3" t="s">
        <v>9</v>
      </c>
      <c r="AF780" s="12">
        <f>COUNTIF(Table15[[#This Row],[Catalogue of the Museum of London Antiquities 1854]:[Illustrations of Roman London 1859]],"=y")</f>
        <v>1</v>
      </c>
      <c r="AG780" s="12" t="str">
        <f>CONCATENATE(Table15[[#This Row],[Surname]],", ",Table15[[#This Row],[First name]])</f>
        <v xml:space="preserve">Sykes, </v>
      </c>
    </row>
    <row r="781" spans="1:33" hidden="1" x14ac:dyDescent="0.25">
      <c r="A781" t="s">
        <v>1386</v>
      </c>
      <c r="B781" t="s">
        <v>1387</v>
      </c>
      <c r="H781" t="s">
        <v>73</v>
      </c>
      <c r="O781" t="s">
        <v>1388</v>
      </c>
      <c r="P781" t="s">
        <v>779</v>
      </c>
      <c r="Q781" s="3" t="s">
        <v>779</v>
      </c>
      <c r="R781" t="s">
        <v>27</v>
      </c>
      <c r="S781"/>
      <c r="T781"/>
      <c r="U781"/>
      <c r="X781" s="3" t="s">
        <v>9</v>
      </c>
      <c r="Y781" s="3" t="s">
        <v>9</v>
      </c>
      <c r="Z781" s="3" t="s">
        <v>9</v>
      </c>
      <c r="AB781" s="3"/>
      <c r="AC781" s="3"/>
      <c r="AD781" s="3"/>
      <c r="AE781" s="3"/>
      <c r="AF781" s="12">
        <f>COUNTIF(Table15[[#This Row],[Catalogue of the Museum of London Antiquities 1854]:[Illustrations of Roman London 1859]],"=y")</f>
        <v>3</v>
      </c>
      <c r="AG781" s="12" t="str">
        <f>CONCATENATE(Table15[[#This Row],[Surname]],", ",Table15[[#This Row],[First name]])</f>
        <v>Symonds, John Addington</v>
      </c>
    </row>
    <row r="782" spans="1:33" hidden="1" x14ac:dyDescent="0.25">
      <c r="A782" s="3" t="s">
        <v>1139</v>
      </c>
      <c r="B782" s="3" t="s">
        <v>1140</v>
      </c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 t="s">
        <v>1141</v>
      </c>
      <c r="Q782" s="3" t="s">
        <v>26</v>
      </c>
      <c r="R782" s="3" t="s">
        <v>27</v>
      </c>
      <c r="AB782" s="3"/>
      <c r="AC782" s="3" t="s">
        <v>9</v>
      </c>
      <c r="AD782" s="3"/>
      <c r="AE782" s="3"/>
      <c r="AF782" s="12">
        <f>COUNTIF(Table15[[#This Row],[Catalogue of the Museum of London Antiquities 1854]:[Illustrations of Roman London 1859]],"=y")</f>
        <v>1</v>
      </c>
      <c r="AG782" s="12" t="str">
        <f>CONCATENATE(Table15[[#This Row],[Surname]],", ",Table15[[#This Row],[First name]])</f>
        <v>Talbot, J S G</v>
      </c>
    </row>
    <row r="783" spans="1:33" x14ac:dyDescent="0.25">
      <c r="A783" t="s">
        <v>1389</v>
      </c>
      <c r="C783" t="s">
        <v>1390</v>
      </c>
      <c r="E783" t="s">
        <v>9</v>
      </c>
      <c r="I783" t="s">
        <v>9</v>
      </c>
      <c r="K783" t="s">
        <v>9</v>
      </c>
      <c r="M783" t="s">
        <v>2232</v>
      </c>
      <c r="O783" t="s">
        <v>1520</v>
      </c>
      <c r="P783" s="3" t="s">
        <v>1403</v>
      </c>
      <c r="Q783" s="3" t="s">
        <v>1403</v>
      </c>
      <c r="R783" s="3" t="s">
        <v>431</v>
      </c>
      <c r="T783"/>
      <c r="U783"/>
      <c r="X783" s="3" t="s">
        <v>9</v>
      </c>
      <c r="Y783" s="3" t="s">
        <v>9</v>
      </c>
      <c r="Z783" s="3" t="s">
        <v>9</v>
      </c>
      <c r="AA783" s="3" t="s">
        <v>9</v>
      </c>
      <c r="AB783" s="3" t="s">
        <v>9</v>
      </c>
      <c r="AC783" s="3"/>
      <c r="AD783" s="3"/>
      <c r="AE783" s="3" t="s">
        <v>9</v>
      </c>
      <c r="AF783" s="12">
        <f>COUNTIF(Table15[[#This Row],[Catalogue of the Museum of London Antiquities 1854]:[Illustrations of Roman London 1859]],"=y")</f>
        <v>6</v>
      </c>
      <c r="AG783" s="12" t="str">
        <f>CONCATENATE(Table15[[#This Row],[Surname]],", ",Table15[[#This Row],[First name]])</f>
        <v xml:space="preserve">Talbot de Malahide, </v>
      </c>
    </row>
    <row r="784" spans="1:33" s="3" customFormat="1" hidden="1" x14ac:dyDescent="0.25">
      <c r="A784" s="3" t="s">
        <v>1142</v>
      </c>
      <c r="B784" s="3" t="s">
        <v>42</v>
      </c>
      <c r="I784" s="3" t="s">
        <v>9</v>
      </c>
      <c r="O784" s="3" t="s">
        <v>1143</v>
      </c>
      <c r="P784" s="3" t="s">
        <v>16</v>
      </c>
      <c r="Q784" s="3" t="s">
        <v>16</v>
      </c>
      <c r="R784" s="3" t="s">
        <v>27</v>
      </c>
      <c r="AC784" s="3" t="s">
        <v>9</v>
      </c>
      <c r="AD784" s="3" t="s">
        <v>9</v>
      </c>
      <c r="AF784" s="12">
        <f>COUNTIF(Table15[[#This Row],[Catalogue of the Museum of London Antiquities 1854]:[Illustrations of Roman London 1859]],"=y")</f>
        <v>2</v>
      </c>
      <c r="AG784" s="12" t="str">
        <f>CONCATENATE(Table15[[#This Row],[Surname]],", ",Table15[[#This Row],[First name]])</f>
        <v>Taylor, Arthur</v>
      </c>
    </row>
    <row r="785" spans="1:33" hidden="1" x14ac:dyDescent="0.25">
      <c r="A785" s="3" t="s">
        <v>1142</v>
      </c>
      <c r="B785" s="3" t="s">
        <v>11</v>
      </c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 t="s">
        <v>184</v>
      </c>
      <c r="Q785" s="3" t="s">
        <v>185</v>
      </c>
      <c r="R785" s="3" t="s">
        <v>27</v>
      </c>
      <c r="W785" s="3" t="s">
        <v>9</v>
      </c>
      <c r="AB785" s="3"/>
      <c r="AC785" s="3"/>
      <c r="AD785" s="3"/>
      <c r="AE785" s="3"/>
      <c r="AF785" s="12">
        <f>COUNTIF(Table15[[#This Row],[Catalogue of the Museum of London Antiquities 1854]:[Illustrations of Roman London 1859]],"=y")</f>
        <v>1</v>
      </c>
      <c r="AG785" s="12" t="str">
        <f>CONCATENATE(Table15[[#This Row],[Surname]],", ",Table15[[#This Row],[First name]])</f>
        <v>Taylor, John</v>
      </c>
    </row>
    <row r="786" spans="1:33" s="3" customFormat="1" hidden="1" x14ac:dyDescent="0.25">
      <c r="A786" s="3" t="s">
        <v>1142</v>
      </c>
      <c r="B786" s="3" t="s">
        <v>1710</v>
      </c>
      <c r="L786" s="3" t="s">
        <v>9</v>
      </c>
      <c r="M786" s="3" t="s">
        <v>1301</v>
      </c>
      <c r="O786" s="3" t="s">
        <v>2122</v>
      </c>
      <c r="P786" s="3" t="s">
        <v>16</v>
      </c>
      <c r="Q786" s="3" t="s">
        <v>16</v>
      </c>
      <c r="R786" s="3" t="s">
        <v>27</v>
      </c>
      <c r="AB786" s="3" t="s">
        <v>9</v>
      </c>
      <c r="AE786" s="3" t="s">
        <v>9</v>
      </c>
      <c r="AF786" s="12">
        <f>COUNTIF(Table15[[#This Row],[Catalogue of the Museum of London Antiquities 1854]:[Illustrations of Roman London 1859]],"=y")</f>
        <v>2</v>
      </c>
      <c r="AG786" s="12" t="str">
        <f>CONCATENATE(Table15[[#This Row],[Surname]],", ",Table15[[#This Row],[First name]])</f>
        <v>Taylor, W J</v>
      </c>
    </row>
    <row r="787" spans="1:33" s="3" customFormat="1" hidden="1" x14ac:dyDescent="0.25">
      <c r="A787" s="3" t="s">
        <v>66</v>
      </c>
      <c r="B787" s="3" t="s">
        <v>1752</v>
      </c>
      <c r="C787" s="3" t="s">
        <v>24</v>
      </c>
      <c r="D787" s="3" t="s">
        <v>9</v>
      </c>
      <c r="H787" s="3" t="s">
        <v>48</v>
      </c>
      <c r="P787" s="3" t="s">
        <v>956</v>
      </c>
      <c r="Q787" s="3" t="s">
        <v>2275</v>
      </c>
      <c r="R787" s="3" t="s">
        <v>27</v>
      </c>
      <c r="AD787" s="3" t="s">
        <v>9</v>
      </c>
      <c r="AF787" s="12">
        <f>COUNTIF(Table15[[#This Row],[Catalogue of the Museum of London Antiquities 1854]:[Illustrations of Roman London 1859]],"=y")</f>
        <v>1</v>
      </c>
      <c r="AG787" s="12" t="str">
        <f>CONCATENATE(Table15[[#This Row],[Surname]],", ",Table15[[#This Row],[First name]])</f>
        <v>Thomas, A</v>
      </c>
    </row>
    <row r="788" spans="1:33" s="3" customFormat="1" hidden="1" x14ac:dyDescent="0.25">
      <c r="A788" s="3" t="s">
        <v>66</v>
      </c>
      <c r="B788" s="3" t="s">
        <v>72</v>
      </c>
      <c r="AD788" s="3" t="s">
        <v>9</v>
      </c>
      <c r="AF788" s="12">
        <f>COUNTIF(Table15[[#This Row],[Catalogue of the Museum of London Antiquities 1854]:[Illustrations of Roman London 1859]],"=y")</f>
        <v>1</v>
      </c>
      <c r="AG788" s="12" t="str">
        <f>CONCATENATE(Table15[[#This Row],[Surname]],", ",Table15[[#This Row],[First name]])</f>
        <v>Thomas, William</v>
      </c>
    </row>
    <row r="789" spans="1:33" s="3" customFormat="1" hidden="1" x14ac:dyDescent="0.25">
      <c r="A789" s="3" t="s">
        <v>1144</v>
      </c>
      <c r="B789" s="3" t="s">
        <v>1145</v>
      </c>
      <c r="I789" s="3" t="s">
        <v>9</v>
      </c>
      <c r="O789" s="3" t="s">
        <v>1146</v>
      </c>
      <c r="P789" s="3" t="s">
        <v>16</v>
      </c>
      <c r="Q789" s="3" t="s">
        <v>16</v>
      </c>
      <c r="R789" s="3" t="s">
        <v>27</v>
      </c>
      <c r="AC789" s="3" t="s">
        <v>9</v>
      </c>
      <c r="AF789" s="12">
        <f>COUNTIF(Table15[[#This Row],[Catalogue of the Museum of London Antiquities 1854]:[Illustrations of Roman London 1859]],"=y")</f>
        <v>1</v>
      </c>
      <c r="AG789" s="12" t="str">
        <f>CONCATENATE(Table15[[#This Row],[Surname]],", ",Table15[[#This Row],[First name]])</f>
        <v>Thoms, William John</v>
      </c>
    </row>
    <row r="790" spans="1:33" s="3" customFormat="1" hidden="1" x14ac:dyDescent="0.25">
      <c r="A790" t="s">
        <v>707</v>
      </c>
      <c r="B790" t="s">
        <v>113</v>
      </c>
      <c r="C790"/>
      <c r="D790"/>
      <c r="E790"/>
      <c r="F790"/>
      <c r="G790"/>
      <c r="H790"/>
      <c r="I790"/>
      <c r="J790"/>
      <c r="K790"/>
      <c r="L790"/>
      <c r="M790"/>
      <c r="N790"/>
      <c r="O790"/>
      <c r="P790" t="s">
        <v>327</v>
      </c>
      <c r="Q790" s="3" t="s">
        <v>328</v>
      </c>
      <c r="R790" t="s">
        <v>27</v>
      </c>
      <c r="S790"/>
      <c r="T790"/>
      <c r="U790" t="s">
        <v>9</v>
      </c>
      <c r="AE790" s="3" t="s">
        <v>9</v>
      </c>
      <c r="AF790" s="12">
        <f>COUNTIF(Table15[[#This Row],[Catalogue of the Museum of London Antiquities 1854]:[Illustrations of Roman London 1859]],"=y")</f>
        <v>2</v>
      </c>
      <c r="AG790" s="12" t="str">
        <f>CONCATENATE(Table15[[#This Row],[Surname]],", ",Table15[[#This Row],[First name]])</f>
        <v>Thompson, James</v>
      </c>
    </row>
    <row r="791" spans="1:33" s="3" customFormat="1" hidden="1" x14ac:dyDescent="0.25">
      <c r="A791" t="s">
        <v>707</v>
      </c>
      <c r="B791" t="s">
        <v>40</v>
      </c>
      <c r="C791"/>
      <c r="D791"/>
      <c r="E791"/>
      <c r="F791"/>
      <c r="G791"/>
      <c r="H791"/>
      <c r="I791"/>
      <c r="J791"/>
      <c r="K791"/>
      <c r="L791"/>
      <c r="M791"/>
      <c r="N791"/>
      <c r="O791" t="s">
        <v>2123</v>
      </c>
      <c r="P791" t="s">
        <v>1260</v>
      </c>
      <c r="Q791" s="3" t="s">
        <v>2277</v>
      </c>
      <c r="R791" t="s">
        <v>27</v>
      </c>
      <c r="S791"/>
      <c r="T791"/>
      <c r="U791"/>
      <c r="AE791" s="3" t="s">
        <v>9</v>
      </c>
      <c r="AF791" s="12">
        <f>COUNTIF(Table15[[#This Row],[Catalogue of the Museum of London Antiquities 1854]:[Illustrations of Roman London 1859]],"=y")</f>
        <v>1</v>
      </c>
      <c r="AG791" s="12" t="str">
        <f>CONCATENATE(Table15[[#This Row],[Surname]],", ",Table15[[#This Row],[First name]])</f>
        <v>Thompson, Joseph</v>
      </c>
    </row>
    <row r="792" spans="1:33" hidden="1" x14ac:dyDescent="0.25">
      <c r="A792" t="s">
        <v>1147</v>
      </c>
      <c r="C792" t="s">
        <v>1148</v>
      </c>
      <c r="I792" t="s">
        <v>9</v>
      </c>
      <c r="P792" t="s">
        <v>1149</v>
      </c>
      <c r="Q792" s="3" t="s">
        <v>1149</v>
      </c>
      <c r="R792" t="s">
        <v>1150</v>
      </c>
      <c r="S792"/>
      <c r="T792"/>
      <c r="U792"/>
      <c r="AB792" s="3"/>
      <c r="AC792" s="3" t="s">
        <v>9</v>
      </c>
      <c r="AD792" s="3"/>
      <c r="AE792" s="3"/>
      <c r="AF792" s="12">
        <f>COUNTIF(Table15[[#This Row],[Catalogue of the Museum of London Antiquities 1854]:[Illustrations of Roman London 1859]],"=y")</f>
        <v>1</v>
      </c>
      <c r="AG792" s="12" t="str">
        <f>CONCATENATE(Table15[[#This Row],[Surname]],", ",Table15[[#This Row],[First name]])</f>
        <v xml:space="preserve">Thomsen, </v>
      </c>
    </row>
    <row r="793" spans="1:33" hidden="1" x14ac:dyDescent="0.25">
      <c r="A793" t="s">
        <v>708</v>
      </c>
      <c r="B793" t="s">
        <v>147</v>
      </c>
      <c r="C793" t="s">
        <v>709</v>
      </c>
      <c r="P793" t="s">
        <v>16</v>
      </c>
      <c r="Q793" s="3" t="s">
        <v>16</v>
      </c>
      <c r="R793" t="s">
        <v>27</v>
      </c>
      <c r="S793"/>
      <c r="T793" t="s">
        <v>513</v>
      </c>
      <c r="U793" t="s">
        <v>9</v>
      </c>
      <c r="AB793" s="3"/>
      <c r="AC793" s="3"/>
      <c r="AD793" s="3"/>
      <c r="AE793" s="3"/>
      <c r="AF793" s="12">
        <f>COUNTIF(Table15[[#This Row],[Catalogue of the Museum of London Antiquities 1854]:[Illustrations of Roman London 1859]],"=y")</f>
        <v>1</v>
      </c>
      <c r="AG793" s="12" t="str">
        <f>CONCATENATE(Table15[[#This Row],[Surname]],", ",Table15[[#This Row],[First name]])</f>
        <v>Thomson, Richard</v>
      </c>
    </row>
    <row r="794" spans="1:33" hidden="1" x14ac:dyDescent="0.25">
      <c r="A794" t="s">
        <v>2124</v>
      </c>
      <c r="B794" t="s">
        <v>547</v>
      </c>
      <c r="O794" t="s">
        <v>2125</v>
      </c>
      <c r="P794" t="s">
        <v>499</v>
      </c>
      <c r="Q794" s="3" t="s">
        <v>2278</v>
      </c>
      <c r="R794" t="s">
        <v>27</v>
      </c>
      <c r="S794"/>
      <c r="T794"/>
      <c r="U794"/>
      <c r="AB794" s="3"/>
      <c r="AC794" s="3"/>
      <c r="AD794" s="3"/>
      <c r="AE794" s="3" t="s">
        <v>9</v>
      </c>
      <c r="AF794" s="12">
        <f>COUNTIF(Table15[[#This Row],[Catalogue of the Museum of London Antiquities 1854]:[Illustrations of Roman London 1859]],"=y")</f>
        <v>1</v>
      </c>
      <c r="AG794" s="12" t="str">
        <f>CONCATENATE(Table15[[#This Row],[Surname]],", ",Table15[[#This Row],[First name]])</f>
        <v>Thornton, Samuel</v>
      </c>
    </row>
    <row r="795" spans="1:33" hidden="1" x14ac:dyDescent="0.25">
      <c r="A795" t="s">
        <v>1468</v>
      </c>
      <c r="B795" t="s">
        <v>11</v>
      </c>
      <c r="H795" t="s">
        <v>73</v>
      </c>
      <c r="I795" t="s">
        <v>9</v>
      </c>
      <c r="P795" t="s">
        <v>1391</v>
      </c>
      <c r="Q795" s="3" t="s">
        <v>1088</v>
      </c>
      <c r="R795" t="s">
        <v>27</v>
      </c>
      <c r="S795"/>
      <c r="T795"/>
      <c r="U795"/>
      <c r="X795" s="3" t="s">
        <v>9</v>
      </c>
      <c r="Y795" s="3" t="s">
        <v>9</v>
      </c>
      <c r="Z795" s="3" t="s">
        <v>9</v>
      </c>
      <c r="AA795" s="3" t="s">
        <v>9</v>
      </c>
      <c r="AB795" s="3"/>
      <c r="AC795" s="3"/>
      <c r="AD795" s="3"/>
      <c r="AE795" s="3"/>
      <c r="AF795" s="12">
        <f>COUNTIF(Table15[[#This Row],[Catalogue of the Museum of London Antiquities 1854]:[Illustrations of Roman London 1859]],"=y")</f>
        <v>4</v>
      </c>
      <c r="AG795" s="12" t="str">
        <f>CONCATENATE(Table15[[#This Row],[Surname]],", ",Table15[[#This Row],[First name]])</f>
        <v>Thurnam, John</v>
      </c>
    </row>
    <row r="796" spans="1:33" hidden="1" x14ac:dyDescent="0.25">
      <c r="A796" t="s">
        <v>1151</v>
      </c>
      <c r="B796" t="s">
        <v>11</v>
      </c>
      <c r="H796" t="s">
        <v>73</v>
      </c>
      <c r="P796" t="s">
        <v>219</v>
      </c>
      <c r="Q796" s="3" t="s">
        <v>2271</v>
      </c>
      <c r="R796" t="s">
        <v>27</v>
      </c>
      <c r="S796"/>
      <c r="T796"/>
      <c r="U796"/>
      <c r="AB796" s="3"/>
      <c r="AC796" s="3" t="s">
        <v>9</v>
      </c>
      <c r="AD796" s="3"/>
      <c r="AE796" s="3"/>
      <c r="AF796" s="12">
        <f>COUNTIF(Table15[[#This Row],[Catalogue of the Museum of London Antiquities 1854]:[Illustrations of Roman London 1859]],"=y")</f>
        <v>1</v>
      </c>
      <c r="AG796" s="12" t="str">
        <f>CONCATENATE(Table15[[#This Row],[Surname]],", ",Table15[[#This Row],[First name]])</f>
        <v>Thurnham, John</v>
      </c>
    </row>
    <row r="797" spans="1:33" hidden="1" x14ac:dyDescent="0.25">
      <c r="A797" t="s">
        <v>1152</v>
      </c>
      <c r="B797" t="s">
        <v>66</v>
      </c>
      <c r="P797" t="s">
        <v>823</v>
      </c>
      <c r="Q797" s="3" t="s">
        <v>26</v>
      </c>
      <c r="R797" t="s">
        <v>27</v>
      </c>
      <c r="S797"/>
      <c r="T797"/>
      <c r="U797"/>
      <c r="X797" s="3" t="s">
        <v>9</v>
      </c>
      <c r="Y797" s="3" t="s">
        <v>9</v>
      </c>
      <c r="Z797" s="3" t="s">
        <v>9</v>
      </c>
      <c r="AA797" s="3" t="s">
        <v>9</v>
      </c>
      <c r="AB797" s="3"/>
      <c r="AC797" s="3" t="s">
        <v>9</v>
      </c>
      <c r="AD797" s="3" t="s">
        <v>9</v>
      </c>
      <c r="AE797" s="3"/>
      <c r="AF797" s="12">
        <f>COUNTIF(Table15[[#This Row],[Catalogue of the Museum of London Antiquities 1854]:[Illustrations of Roman London 1859]],"=y")</f>
        <v>6</v>
      </c>
      <c r="AG797" s="12" t="str">
        <f>CONCATENATE(Table15[[#This Row],[Surname]],", ",Table15[[#This Row],[First name]])</f>
        <v>Thurston, Thomas</v>
      </c>
    </row>
    <row r="798" spans="1:33" hidden="1" x14ac:dyDescent="0.25">
      <c r="A798" t="s">
        <v>710</v>
      </c>
      <c r="B798" t="s">
        <v>11</v>
      </c>
      <c r="I798" t="s">
        <v>9</v>
      </c>
      <c r="O798" t="s">
        <v>2126</v>
      </c>
      <c r="P798" t="s">
        <v>16</v>
      </c>
      <c r="Q798" s="3" t="s">
        <v>16</v>
      </c>
      <c r="R798" t="s">
        <v>27</v>
      </c>
      <c r="S798"/>
      <c r="T798"/>
      <c r="U798" t="s">
        <v>9</v>
      </c>
      <c r="AB798" s="3"/>
      <c r="AC798" s="3"/>
      <c r="AD798" s="3"/>
      <c r="AE798" s="3" t="s">
        <v>9</v>
      </c>
      <c r="AF798" s="12">
        <f>COUNTIF(Table15[[#This Row],[Catalogue of the Museum of London Antiquities 1854]:[Illustrations of Roman London 1859]],"=y")</f>
        <v>2</v>
      </c>
      <c r="AG798" s="12" t="str">
        <f>CONCATENATE(Table15[[#This Row],[Surname]],", ",Table15[[#This Row],[First name]])</f>
        <v>Timbs, John</v>
      </c>
    </row>
    <row r="799" spans="1:33" hidden="1" x14ac:dyDescent="0.25">
      <c r="A799" t="s">
        <v>2127</v>
      </c>
      <c r="B799" t="s">
        <v>7</v>
      </c>
      <c r="O799" t="s">
        <v>2128</v>
      </c>
      <c r="P799" t="s">
        <v>2129</v>
      </c>
      <c r="Q799" s="3" t="s">
        <v>2274</v>
      </c>
      <c r="R799" t="s">
        <v>27</v>
      </c>
      <c r="S799"/>
      <c r="T799"/>
      <c r="U799"/>
      <c r="AB799" s="3"/>
      <c r="AC799" s="3"/>
      <c r="AD799" s="3"/>
      <c r="AE799" s="3" t="s">
        <v>9</v>
      </c>
      <c r="AF799" s="12">
        <f>COUNTIF(Table15[[#This Row],[Catalogue of the Museum of London Antiquities 1854]:[Illustrations of Roman London 1859]],"=y")</f>
        <v>1</v>
      </c>
      <c r="AG799" s="12" t="str">
        <f>CONCATENATE(Table15[[#This Row],[Surname]],", ",Table15[[#This Row],[First name]])</f>
        <v>Tindall, Edward</v>
      </c>
    </row>
    <row r="800" spans="1:33" hidden="1" x14ac:dyDescent="0.25">
      <c r="A800" t="s">
        <v>1153</v>
      </c>
      <c r="B800" t="s">
        <v>11</v>
      </c>
      <c r="C800" t="s">
        <v>1760</v>
      </c>
      <c r="M800" t="s">
        <v>2233</v>
      </c>
      <c r="P800" t="s">
        <v>38</v>
      </c>
      <c r="Q800" s="3" t="s">
        <v>2271</v>
      </c>
      <c r="R800" t="s">
        <v>27</v>
      </c>
      <c r="S800"/>
      <c r="T800"/>
      <c r="U800"/>
      <c r="X800" s="3" t="s">
        <v>9</v>
      </c>
      <c r="Y800" s="3" t="s">
        <v>9</v>
      </c>
      <c r="Z800" s="3" t="s">
        <v>9</v>
      </c>
      <c r="AB800" s="3"/>
      <c r="AC800" s="3" t="s">
        <v>9</v>
      </c>
      <c r="AD800" s="3" t="s">
        <v>9</v>
      </c>
      <c r="AE800" s="3"/>
      <c r="AF800" s="12">
        <f>COUNTIF(Table15[[#This Row],[Catalogue of the Museum of London Antiquities 1854]:[Illustrations of Roman London 1859]],"=y")</f>
        <v>5</v>
      </c>
      <c r="AG800" s="12" t="str">
        <f>CONCATENATE(Table15[[#This Row],[Surname]],", ",Table15[[#This Row],[First name]])</f>
        <v>Tissiman, John</v>
      </c>
    </row>
    <row r="801" spans="1:33" hidden="1" x14ac:dyDescent="0.25">
      <c r="A801" t="s">
        <v>1392</v>
      </c>
      <c r="B801" t="s">
        <v>66</v>
      </c>
      <c r="I801" t="s">
        <v>9</v>
      </c>
      <c r="P801" t="s">
        <v>1393</v>
      </c>
      <c r="Q801" s="3" t="s">
        <v>430</v>
      </c>
      <c r="R801" t="s">
        <v>431</v>
      </c>
      <c r="S801"/>
      <c r="T801"/>
      <c r="U801"/>
      <c r="X801" s="3" t="s">
        <v>9</v>
      </c>
      <c r="Y801" s="3" t="s">
        <v>9</v>
      </c>
      <c r="Z801" s="3" t="s">
        <v>9</v>
      </c>
      <c r="AB801" s="3"/>
      <c r="AC801" s="3"/>
      <c r="AD801" s="3"/>
      <c r="AE801" s="3"/>
      <c r="AF801" s="12">
        <f>COUNTIF(Table15[[#This Row],[Catalogue of the Museum of London Antiquities 1854]:[Illustrations of Roman London 1859]],"=y")</f>
        <v>3</v>
      </c>
      <c r="AG801" s="12" t="str">
        <f>CONCATENATE(Table15[[#This Row],[Surname]],", ",Table15[[#This Row],[First name]])</f>
        <v>Tobin, Thomas</v>
      </c>
    </row>
    <row r="802" spans="1:33" hidden="1" x14ac:dyDescent="0.25">
      <c r="A802" t="s">
        <v>1394</v>
      </c>
      <c r="B802" t="s">
        <v>1395</v>
      </c>
      <c r="I802" t="s">
        <v>9</v>
      </c>
      <c r="O802" t="s">
        <v>921</v>
      </c>
      <c r="P802" t="s">
        <v>648</v>
      </c>
      <c r="Q802" s="3" t="s">
        <v>26</v>
      </c>
      <c r="R802" t="s">
        <v>27</v>
      </c>
      <c r="S802"/>
      <c r="T802"/>
      <c r="U802"/>
      <c r="X802" s="3" t="s">
        <v>9</v>
      </c>
      <c r="AB802" s="3"/>
      <c r="AC802" s="3"/>
      <c r="AD802" s="3"/>
      <c r="AE802" s="3"/>
      <c r="AF802" s="12">
        <f>COUNTIF(Table15[[#This Row],[Catalogue of the Museum of London Antiquities 1854]:[Illustrations of Roman London 1859]],"=y")</f>
        <v>1</v>
      </c>
      <c r="AG802" s="12" t="str">
        <f>CONCATENATE(Table15[[#This Row],[Surname]],", ",Table15[[#This Row],[First name]])</f>
        <v>Tomlin, George Taddy</v>
      </c>
    </row>
    <row r="803" spans="1:33" hidden="1" x14ac:dyDescent="0.25">
      <c r="A803" t="s">
        <v>1600</v>
      </c>
      <c r="P803" t="s">
        <v>765</v>
      </c>
      <c r="Q803" s="3" t="s">
        <v>1601</v>
      </c>
      <c r="R803" t="s">
        <v>766</v>
      </c>
      <c r="S803"/>
      <c r="T803" t="s">
        <v>1600</v>
      </c>
      <c r="U803"/>
      <c r="AA803" s="3" t="s">
        <v>9</v>
      </c>
      <c r="AB803" s="3" t="s">
        <v>9</v>
      </c>
      <c r="AC803" s="3"/>
      <c r="AD803" s="3"/>
      <c r="AE803" s="3"/>
      <c r="AF803" s="12">
        <f>COUNTIF(Table15[[#This Row],[Catalogue of the Museum of London Antiquities 1854]:[Illustrations of Roman London 1859]],"=y")</f>
        <v>2</v>
      </c>
      <c r="AG803" s="12" t="str">
        <f>CONCATENATE(Table15[[#This Row],[Surname]],", ",Table15[[#This Row],[First name]])</f>
        <v xml:space="preserve">Toronto Public Library, </v>
      </c>
    </row>
    <row r="804" spans="1:33" hidden="1" x14ac:dyDescent="0.25">
      <c r="A804" t="s">
        <v>711</v>
      </c>
      <c r="B804" t="s">
        <v>712</v>
      </c>
      <c r="C804" t="s">
        <v>24</v>
      </c>
      <c r="D804" t="s">
        <v>9</v>
      </c>
      <c r="H804" s="3" t="s">
        <v>48</v>
      </c>
      <c r="I804" t="s">
        <v>9</v>
      </c>
      <c r="J804" t="s">
        <v>9</v>
      </c>
      <c r="M804" t="s">
        <v>2206</v>
      </c>
      <c r="O804" t="s">
        <v>713</v>
      </c>
      <c r="P804" t="s">
        <v>714</v>
      </c>
      <c r="Q804" s="3" t="s">
        <v>714</v>
      </c>
      <c r="R804" t="s">
        <v>504</v>
      </c>
      <c r="S804"/>
      <c r="T804"/>
      <c r="U804" t="s">
        <v>9</v>
      </c>
      <c r="W804" s="3" t="s">
        <v>9</v>
      </c>
      <c r="X804" s="3" t="s">
        <v>9</v>
      </c>
      <c r="Y804" s="3" t="s">
        <v>9</v>
      </c>
      <c r="Z804" s="3" t="s">
        <v>9</v>
      </c>
      <c r="AB804" s="3"/>
      <c r="AC804" s="3" t="s">
        <v>9</v>
      </c>
      <c r="AD804" s="3"/>
      <c r="AE804" s="3"/>
      <c r="AF804" s="12">
        <f>COUNTIF(Table15[[#This Row],[Catalogue of the Museum of London Antiquities 1854]:[Illustrations of Roman London 1859]],"=y")</f>
        <v>6</v>
      </c>
      <c r="AG804" s="12" t="str">
        <f>CONCATENATE(Table15[[#This Row],[Surname]],", ",Table15[[#This Row],[First name]])</f>
        <v>Traherne, John Montgomery</v>
      </c>
    </row>
    <row r="805" spans="1:33" hidden="1" x14ac:dyDescent="0.25">
      <c r="A805" t="s">
        <v>715</v>
      </c>
      <c r="B805" t="s">
        <v>1469</v>
      </c>
      <c r="H805" t="s">
        <v>48</v>
      </c>
      <c r="I805" t="s">
        <v>9</v>
      </c>
      <c r="P805" t="s">
        <v>1396</v>
      </c>
      <c r="Q805" s="3" t="s">
        <v>537</v>
      </c>
      <c r="R805" t="s">
        <v>27</v>
      </c>
      <c r="S805"/>
      <c r="T805"/>
      <c r="U805" t="s">
        <v>9</v>
      </c>
      <c r="X805" s="3" t="s">
        <v>9</v>
      </c>
      <c r="Y805" s="3" t="s">
        <v>9</v>
      </c>
      <c r="Z805" s="3" t="s">
        <v>9</v>
      </c>
      <c r="AA805" s="3" t="s">
        <v>9</v>
      </c>
      <c r="AB805" s="3" t="s">
        <v>9</v>
      </c>
      <c r="AC805" s="3"/>
      <c r="AD805" s="3"/>
      <c r="AE805" s="3" t="s">
        <v>9</v>
      </c>
      <c r="AF805" s="12">
        <f>COUNTIF(Table15[[#This Row],[Catalogue of the Museum of London Antiquities 1854]:[Illustrations of Roman London 1859]],"=y")</f>
        <v>7</v>
      </c>
      <c r="AG805" s="12" t="str">
        <f>CONCATENATE(Table15[[#This Row],[Surname]],", ",Table15[[#This Row],[First name]])</f>
        <v xml:space="preserve">Trevelyan, Walter C </v>
      </c>
    </row>
    <row r="806" spans="1:33" hidden="1" x14ac:dyDescent="0.25">
      <c r="A806" t="s">
        <v>1154</v>
      </c>
      <c r="Q806" s="3"/>
      <c r="R806" t="s">
        <v>27</v>
      </c>
      <c r="S806"/>
      <c r="T806" t="s">
        <v>1155</v>
      </c>
      <c r="U806"/>
      <c r="AB806" s="3"/>
      <c r="AC806" s="3" t="s">
        <v>9</v>
      </c>
      <c r="AD806" s="3"/>
      <c r="AE806" s="3"/>
      <c r="AF806" s="12">
        <f>COUNTIF(Table15[[#This Row],[Catalogue of the Museum of London Antiquities 1854]:[Illustrations of Roman London 1859]],"=y")</f>
        <v>1</v>
      </c>
      <c r="AG806" s="12" t="str">
        <f>CONCATENATE(Table15[[#This Row],[Surname]],", ",Table15[[#This Row],[First name]])</f>
        <v xml:space="preserve">Trinity Corporation, The Honourable, </v>
      </c>
    </row>
    <row r="807" spans="1:33" hidden="1" x14ac:dyDescent="0.25">
      <c r="A807" t="s">
        <v>716</v>
      </c>
      <c r="B807" t="s">
        <v>7</v>
      </c>
      <c r="C807" t="s">
        <v>1602</v>
      </c>
      <c r="D807" t="s">
        <v>9</v>
      </c>
      <c r="H807" t="s">
        <v>613</v>
      </c>
      <c r="I807" t="s">
        <v>9</v>
      </c>
      <c r="O807" t="s">
        <v>717</v>
      </c>
      <c r="P807" t="s">
        <v>718</v>
      </c>
      <c r="Q807" s="3" t="s">
        <v>188</v>
      </c>
      <c r="R807" t="s">
        <v>27</v>
      </c>
      <c r="S807"/>
      <c r="T807"/>
      <c r="U807" t="s">
        <v>9</v>
      </c>
      <c r="X807" s="3" t="s">
        <v>9</v>
      </c>
      <c r="Y807" s="3" t="s">
        <v>9</v>
      </c>
      <c r="Z807" s="3" t="s">
        <v>9</v>
      </c>
      <c r="AA807" s="3" t="s">
        <v>9</v>
      </c>
      <c r="AB807" s="3"/>
      <c r="AC807" s="3"/>
      <c r="AD807" s="3"/>
      <c r="AE807" s="3" t="s">
        <v>9</v>
      </c>
      <c r="AF807" s="12">
        <f>COUNTIF(Table15[[#This Row],[Catalogue of the Museum of London Antiquities 1854]:[Illustrations of Roman London 1859]],"=y")</f>
        <v>6</v>
      </c>
      <c r="AG807" s="12" t="str">
        <f>CONCATENATE(Table15[[#This Row],[Surname]],", ",Table15[[#This Row],[First name]])</f>
        <v>Trollope, Edward</v>
      </c>
    </row>
    <row r="808" spans="1:33" hidden="1" x14ac:dyDescent="0.25">
      <c r="A808" t="s">
        <v>2131</v>
      </c>
      <c r="C808" t="s">
        <v>2130</v>
      </c>
      <c r="O808" t="s">
        <v>2132</v>
      </c>
      <c r="P808" t="s">
        <v>16</v>
      </c>
      <c r="Q808" s="3" t="s">
        <v>16</v>
      </c>
      <c r="R808" t="s">
        <v>27</v>
      </c>
      <c r="S808"/>
      <c r="T808"/>
      <c r="U808"/>
      <c r="AB808" s="3"/>
      <c r="AC808" s="3"/>
      <c r="AD808" s="3"/>
      <c r="AE808" s="3" t="s">
        <v>9</v>
      </c>
      <c r="AF808" s="12">
        <f>COUNTIF(Table15[[#This Row],[Catalogue of the Museum of London Antiquities 1854]:[Illustrations of Roman London 1859]],"=y")</f>
        <v>1</v>
      </c>
      <c r="AG808" s="12" t="str">
        <f>CONCATENATE(Table15[[#This Row],[Surname]],", ",Table15[[#This Row],[First name]])</f>
        <v xml:space="preserve">Trübner &amp; Co, </v>
      </c>
    </row>
    <row r="809" spans="1:33" hidden="1" x14ac:dyDescent="0.25">
      <c r="A809" t="s">
        <v>1243</v>
      </c>
      <c r="B809" t="s">
        <v>29</v>
      </c>
      <c r="I809" t="s">
        <v>9</v>
      </c>
      <c r="O809" t="s">
        <v>1470</v>
      </c>
      <c r="P809" t="s">
        <v>644</v>
      </c>
      <c r="Q809" s="3" t="s">
        <v>608</v>
      </c>
      <c r="R809" t="s">
        <v>27</v>
      </c>
      <c r="S809"/>
      <c r="T809"/>
      <c r="U809"/>
      <c r="Y809" s="3" t="s">
        <v>9</v>
      </c>
      <c r="Z809" s="3" t="s">
        <v>9</v>
      </c>
      <c r="AA809" s="3" t="s">
        <v>9</v>
      </c>
      <c r="AB809" s="3" t="s">
        <v>9</v>
      </c>
      <c r="AC809" s="3"/>
      <c r="AD809" s="3"/>
      <c r="AE809" s="3"/>
      <c r="AF809" s="12">
        <f>COUNTIF(Table15[[#This Row],[Catalogue of the Museum of London Antiquities 1854]:[Illustrations of Roman London 1859]],"=y")</f>
        <v>4</v>
      </c>
      <c r="AG809" s="12" t="str">
        <f>CONCATENATE(Table15[[#This Row],[Surname]],", ",Table15[[#This Row],[First name]])</f>
        <v>Tucker, Charles</v>
      </c>
    </row>
    <row r="810" spans="1:33" hidden="1" x14ac:dyDescent="0.25">
      <c r="A810" t="s">
        <v>1243</v>
      </c>
      <c r="B810" t="s">
        <v>965</v>
      </c>
      <c r="C810" t="s">
        <v>2199</v>
      </c>
      <c r="O810" t="s">
        <v>1711</v>
      </c>
      <c r="P810" t="s">
        <v>16</v>
      </c>
      <c r="Q810" s="3" t="s">
        <v>16</v>
      </c>
      <c r="R810" t="s">
        <v>27</v>
      </c>
      <c r="S810"/>
      <c r="T810"/>
      <c r="U810"/>
      <c r="AB810" s="3" t="s">
        <v>9</v>
      </c>
      <c r="AC810" s="3"/>
      <c r="AD810" s="3"/>
      <c r="AE810" s="3"/>
      <c r="AF810" s="12">
        <f>COUNTIF(Table15[[#This Row],[Catalogue of the Museum of London Antiquities 1854]:[Illustrations of Roman London 1859]],"=y")</f>
        <v>1</v>
      </c>
      <c r="AG810" s="12" t="str">
        <f>CONCATENATE(Table15[[#This Row],[Surname]],", ",Table15[[#This Row],[First name]])</f>
        <v>Tucker, Stephen</v>
      </c>
    </row>
    <row r="811" spans="1:33" hidden="1" x14ac:dyDescent="0.25">
      <c r="A811" t="s">
        <v>1243</v>
      </c>
      <c r="B811" t="s">
        <v>1244</v>
      </c>
      <c r="O811" t="s">
        <v>1245</v>
      </c>
      <c r="P811" t="s">
        <v>1246</v>
      </c>
      <c r="Q811" s="3" t="s">
        <v>26</v>
      </c>
      <c r="R811" t="s">
        <v>27</v>
      </c>
      <c r="S811"/>
      <c r="T811"/>
      <c r="U811"/>
      <c r="V811" s="3" t="s">
        <v>9</v>
      </c>
      <c r="AB811" s="3"/>
      <c r="AC811" s="3"/>
      <c r="AD811" s="3"/>
      <c r="AE811" s="3"/>
      <c r="AF811" s="12">
        <f>COUNTIF(Table15[[#This Row],[Catalogue of the Museum of London Antiquities 1854]:[Illustrations of Roman London 1859]],"=y")</f>
        <v>1</v>
      </c>
      <c r="AG811" s="12" t="str">
        <f>CONCATENATE(Table15[[#This Row],[Surname]],", ",Table15[[#This Row],[First name]])</f>
        <v>Tucker, W J A</v>
      </c>
    </row>
    <row r="812" spans="1:33" hidden="1" x14ac:dyDescent="0.25">
      <c r="A812" t="s">
        <v>719</v>
      </c>
      <c r="C812" t="s">
        <v>466</v>
      </c>
      <c r="O812" t="s">
        <v>720</v>
      </c>
      <c r="P812" t="s">
        <v>16</v>
      </c>
      <c r="Q812" s="3" t="s">
        <v>16</v>
      </c>
      <c r="R812" t="s">
        <v>27</v>
      </c>
      <c r="S812"/>
      <c r="T812"/>
      <c r="U812" t="s">
        <v>9</v>
      </c>
      <c r="AB812" s="3"/>
      <c r="AC812" s="3"/>
      <c r="AD812" s="3"/>
      <c r="AE812" s="3"/>
      <c r="AF812" s="12">
        <f>COUNTIF(Table15[[#This Row],[Catalogue of the Museum of London Antiquities 1854]:[Illustrations of Roman London 1859]],"=y")</f>
        <v>1</v>
      </c>
      <c r="AG812" s="12" t="str">
        <f>CONCATENATE(Table15[[#This Row],[Surname]],", ",Table15[[#This Row],[First name]])</f>
        <v xml:space="preserve">Tupper, </v>
      </c>
    </row>
    <row r="813" spans="1:33" hidden="1" x14ac:dyDescent="0.25">
      <c r="A813" t="s">
        <v>719</v>
      </c>
      <c r="B813" t="s">
        <v>721</v>
      </c>
      <c r="O813" t="s">
        <v>722</v>
      </c>
      <c r="P813" t="s">
        <v>16</v>
      </c>
      <c r="Q813" s="3" t="s">
        <v>16</v>
      </c>
      <c r="R813" t="s">
        <v>27</v>
      </c>
      <c r="S813"/>
      <c r="T813"/>
      <c r="U813" t="s">
        <v>9</v>
      </c>
      <c r="AB813" s="3"/>
      <c r="AC813" s="3"/>
      <c r="AD813" s="3"/>
      <c r="AE813" s="3"/>
      <c r="AF813" s="12">
        <f>COUNTIF(Table15[[#This Row],[Catalogue of the Museum of London Antiquities 1854]:[Illustrations of Roman London 1859]],"=y")</f>
        <v>1</v>
      </c>
      <c r="AG813" s="12" t="str">
        <f>CONCATENATE(Table15[[#This Row],[Surname]],", ",Table15[[#This Row],[First name]])</f>
        <v>Tupper, J. Arthur C.</v>
      </c>
    </row>
    <row r="814" spans="1:33" hidden="1" x14ac:dyDescent="0.25">
      <c r="A814" t="s">
        <v>719</v>
      </c>
      <c r="B814" t="s">
        <v>723</v>
      </c>
      <c r="H814" t="s">
        <v>154</v>
      </c>
      <c r="P814" t="s">
        <v>724</v>
      </c>
      <c r="Q814" s="3" t="s">
        <v>230</v>
      </c>
      <c r="R814" t="s">
        <v>27</v>
      </c>
      <c r="S814"/>
      <c r="T814"/>
      <c r="U814" t="s">
        <v>9</v>
      </c>
      <c r="AB814" s="3"/>
      <c r="AC814" s="3"/>
      <c r="AD814" s="3"/>
      <c r="AE814" s="3"/>
      <c r="AF814" s="12">
        <f>COUNTIF(Table15[[#This Row],[Catalogue of the Museum of London Antiquities 1854]:[Illustrations of Roman London 1859]],"=y")</f>
        <v>1</v>
      </c>
      <c r="AG814" s="12" t="str">
        <f>CONCATENATE(Table15[[#This Row],[Surname]],", ",Table15[[#This Row],[First name]])</f>
        <v>Tupper, Martin Farquhar</v>
      </c>
    </row>
    <row r="815" spans="1:33" hidden="1" x14ac:dyDescent="0.25">
      <c r="A815" t="s">
        <v>725</v>
      </c>
      <c r="C815" t="s">
        <v>335</v>
      </c>
      <c r="P815" t="s">
        <v>1828</v>
      </c>
      <c r="Q815" s="3" t="s">
        <v>259</v>
      </c>
      <c r="R815" t="s">
        <v>27</v>
      </c>
      <c r="S815"/>
      <c r="T815"/>
      <c r="U815"/>
      <c r="AB815" s="3"/>
      <c r="AC815" s="3"/>
      <c r="AD815" s="3"/>
      <c r="AE815" s="3" t="s">
        <v>9</v>
      </c>
      <c r="AF815" s="12">
        <f>COUNTIF(Table15[[#This Row],[Catalogue of the Museum of London Antiquities 1854]:[Illustrations of Roman London 1859]],"=y")</f>
        <v>1</v>
      </c>
      <c r="AG815" s="12" t="str">
        <f>CONCATENATE(Table15[[#This Row],[Surname]],", ",Table15[[#This Row],[First name]])</f>
        <v xml:space="preserve">Turner, </v>
      </c>
    </row>
    <row r="816" spans="1:33" hidden="1" x14ac:dyDescent="0.25">
      <c r="A816" t="s">
        <v>725</v>
      </c>
      <c r="C816" t="s">
        <v>369</v>
      </c>
      <c r="P816" t="s">
        <v>726</v>
      </c>
      <c r="Q816" s="3" t="s">
        <v>68</v>
      </c>
      <c r="R816" t="s">
        <v>27</v>
      </c>
      <c r="S816"/>
      <c r="T816"/>
      <c r="U816" t="s">
        <v>9</v>
      </c>
      <c r="AB816" s="3"/>
      <c r="AC816" s="3"/>
      <c r="AD816" s="3"/>
      <c r="AE816" s="3" t="s">
        <v>9</v>
      </c>
      <c r="AF816" s="12">
        <f>COUNTIF(Table15[[#This Row],[Catalogue of the Museum of London Antiquities 1854]:[Illustrations of Roman London 1859]],"=y")</f>
        <v>2</v>
      </c>
      <c r="AG816" s="12" t="str">
        <f>CONCATENATE(Table15[[#This Row],[Surname]],", ",Table15[[#This Row],[First name]])</f>
        <v xml:space="preserve">Turner, </v>
      </c>
    </row>
    <row r="817" spans="1:33" hidden="1" x14ac:dyDescent="0.25">
      <c r="A817" t="s">
        <v>1156</v>
      </c>
      <c r="B817" t="s">
        <v>1157</v>
      </c>
      <c r="C817" t="s">
        <v>1158</v>
      </c>
      <c r="O817" t="s">
        <v>1159</v>
      </c>
      <c r="P817" t="s">
        <v>1160</v>
      </c>
      <c r="Q817" s="3" t="s">
        <v>26</v>
      </c>
      <c r="R817" t="s">
        <v>27</v>
      </c>
      <c r="S817"/>
      <c r="T817"/>
      <c r="U817"/>
      <c r="AB817" s="3"/>
      <c r="AC817" s="3" t="s">
        <v>9</v>
      </c>
      <c r="AD817" s="3"/>
      <c r="AE817" s="3"/>
      <c r="AF817" s="12">
        <f>COUNTIF(Table15[[#This Row],[Catalogue of the Museum of London Antiquities 1854]:[Illustrations of Roman London 1859]],"=y")</f>
        <v>1</v>
      </c>
      <c r="AG817" s="12" t="str">
        <f>CONCATENATE(Table15[[#This Row],[Surname]],", ",Table15[[#This Row],[First name]])</f>
        <v>Tylden, J M</v>
      </c>
    </row>
    <row r="818" spans="1:33" hidden="1" x14ac:dyDescent="0.25">
      <c r="A818" t="s">
        <v>725</v>
      </c>
      <c r="B818" t="s">
        <v>727</v>
      </c>
      <c r="H818" t="s">
        <v>48</v>
      </c>
      <c r="I818" t="s">
        <v>9</v>
      </c>
      <c r="J818" t="s">
        <v>9</v>
      </c>
      <c r="M818" s="3" t="s">
        <v>2312</v>
      </c>
      <c r="N818" s="3"/>
      <c r="O818" s="3" t="s">
        <v>2313</v>
      </c>
      <c r="P818" t="s">
        <v>16</v>
      </c>
      <c r="Q818" s="3" t="s">
        <v>16</v>
      </c>
      <c r="R818" t="s">
        <v>27</v>
      </c>
      <c r="S818" t="s">
        <v>9</v>
      </c>
      <c r="T818"/>
      <c r="U818" t="s">
        <v>9</v>
      </c>
      <c r="X818" s="3" t="s">
        <v>9</v>
      </c>
      <c r="Y818" s="3" t="s">
        <v>9</v>
      </c>
      <c r="Z818" s="3" t="s">
        <v>9</v>
      </c>
      <c r="AB818" s="3"/>
      <c r="AC818" s="3" t="s">
        <v>9</v>
      </c>
      <c r="AD818" s="3" t="s">
        <v>9</v>
      </c>
      <c r="AE818" s="3" t="s">
        <v>9</v>
      </c>
      <c r="AF818" s="12">
        <f>COUNTIF(Table15[[#This Row],[Catalogue of the Museum of London Antiquities 1854]:[Illustrations of Roman London 1859]],"=y")</f>
        <v>7</v>
      </c>
      <c r="AG818" s="12" t="str">
        <f>CONCATENATE(Table15[[#This Row],[Surname]],", ",Table15[[#This Row],[First name]])</f>
        <v>Turner, Dawson</v>
      </c>
    </row>
    <row r="819" spans="1:33" hidden="1" x14ac:dyDescent="0.25">
      <c r="A819" t="s">
        <v>728</v>
      </c>
      <c r="B819" t="s">
        <v>7</v>
      </c>
      <c r="C819" t="s">
        <v>729</v>
      </c>
      <c r="O819" t="s">
        <v>665</v>
      </c>
      <c r="P819" t="s">
        <v>16</v>
      </c>
      <c r="Q819" s="3" t="s">
        <v>16</v>
      </c>
      <c r="R819" t="s">
        <v>27</v>
      </c>
      <c r="S819"/>
      <c r="T819"/>
      <c r="U819" t="s">
        <v>9</v>
      </c>
      <c r="AB819" s="3"/>
      <c r="AC819" s="3"/>
      <c r="AD819" s="3"/>
      <c r="AE819" s="3"/>
      <c r="AF819" s="12">
        <f>COUNTIF(Table15[[#This Row],[Catalogue of the Museum of London Antiquities 1854]:[Illustrations of Roman London 1859]],"=y")</f>
        <v>1</v>
      </c>
      <c r="AG819" s="12" t="str">
        <f>CONCATENATE(Table15[[#This Row],[Surname]],", ",Table15[[#This Row],[First name]])</f>
        <v>Tyrrell, Edward</v>
      </c>
    </row>
    <row r="820" spans="1:33" hidden="1" x14ac:dyDescent="0.25">
      <c r="A820" t="s">
        <v>2133</v>
      </c>
      <c r="B820" t="s">
        <v>45</v>
      </c>
      <c r="O820" t="s">
        <v>2134</v>
      </c>
      <c r="P820" t="s">
        <v>16</v>
      </c>
      <c r="Q820" s="3" t="s">
        <v>16</v>
      </c>
      <c r="R820" t="s">
        <v>27</v>
      </c>
      <c r="S820"/>
      <c r="T820"/>
      <c r="U820"/>
      <c r="AB820" s="3"/>
      <c r="AC820" s="3"/>
      <c r="AD820" s="3"/>
      <c r="AE820" s="3" t="s">
        <v>9</v>
      </c>
      <c r="AF820" s="12">
        <f>COUNTIF(Table15[[#This Row],[Catalogue of the Museum of London Antiquities 1854]:[Illustrations of Roman London 1859]],"=y")</f>
        <v>1</v>
      </c>
      <c r="AG820" s="12" t="str">
        <f>CONCATENATE(Table15[[#This Row],[Surname]],", ",Table15[[#This Row],[First name]])</f>
        <v>Unwin, George</v>
      </c>
    </row>
    <row r="821" spans="1:33" hidden="1" x14ac:dyDescent="0.25">
      <c r="A821" t="s">
        <v>2135</v>
      </c>
      <c r="B821" t="s">
        <v>2136</v>
      </c>
      <c r="O821" t="s">
        <v>2137</v>
      </c>
      <c r="P821" t="s">
        <v>16</v>
      </c>
      <c r="Q821" s="3" t="s">
        <v>16</v>
      </c>
      <c r="R821" t="s">
        <v>27</v>
      </c>
      <c r="S821"/>
      <c r="T821"/>
      <c r="U821"/>
      <c r="AB821" s="3"/>
      <c r="AC821" s="3"/>
      <c r="AD821" s="3"/>
      <c r="AE821" s="3" t="s">
        <v>9</v>
      </c>
      <c r="AF821" s="12">
        <f>COUNTIF(Table15[[#This Row],[Catalogue of the Museum of London Antiquities 1854]:[Illustrations of Roman London 1859]],"=y")</f>
        <v>1</v>
      </c>
      <c r="AG821" s="12" t="str">
        <f>CONCATENATE(Table15[[#This Row],[Surname]],", ",Table15[[#This Row],[First name]])</f>
        <v>Urban, Sylvanus</v>
      </c>
    </row>
    <row r="822" spans="1:33" hidden="1" x14ac:dyDescent="0.25">
      <c r="A822" t="s">
        <v>730</v>
      </c>
      <c r="B822" t="s">
        <v>1471</v>
      </c>
      <c r="P822" t="s">
        <v>731</v>
      </c>
      <c r="Q822" s="3" t="s">
        <v>537</v>
      </c>
      <c r="R822" t="s">
        <v>27</v>
      </c>
      <c r="S822"/>
      <c r="T822"/>
      <c r="U822" t="s">
        <v>9</v>
      </c>
      <c r="X822" s="3" t="s">
        <v>9</v>
      </c>
      <c r="Y822" s="3" t="s">
        <v>9</v>
      </c>
      <c r="Z822" s="3" t="s">
        <v>9</v>
      </c>
      <c r="AA822" s="3" t="s">
        <v>9</v>
      </c>
      <c r="AB822" s="3" t="s">
        <v>9</v>
      </c>
      <c r="AC822" s="3"/>
      <c r="AD822" s="3"/>
      <c r="AE822" s="3" t="s">
        <v>9</v>
      </c>
      <c r="AF822" s="12">
        <f>COUNTIF(Table15[[#This Row],[Catalogue of the Museum of London Antiquities 1854]:[Illustrations of Roman London 1859]],"=y")</f>
        <v>7</v>
      </c>
      <c r="AG822" s="12" t="str">
        <f>CONCATENATE(Table15[[#This Row],[Surname]],", ",Table15[[#This Row],[First name]])</f>
        <v>Uttermare, Thomas B</v>
      </c>
    </row>
    <row r="823" spans="1:33" hidden="1" x14ac:dyDescent="0.25">
      <c r="A823" t="s">
        <v>1161</v>
      </c>
      <c r="B823" t="s">
        <v>72</v>
      </c>
      <c r="C823" t="s">
        <v>24</v>
      </c>
      <c r="D823" t="s">
        <v>9</v>
      </c>
      <c r="H823" t="s">
        <v>48</v>
      </c>
      <c r="P823" t="s">
        <v>199</v>
      </c>
      <c r="Q823" s="3" t="s">
        <v>26</v>
      </c>
      <c r="R823" t="s">
        <v>27</v>
      </c>
      <c r="S823"/>
      <c r="T823"/>
      <c r="U823"/>
      <c r="V823" s="3" t="s">
        <v>9</v>
      </c>
      <c r="W823" s="3" t="s">
        <v>9</v>
      </c>
      <c r="AB823" s="3"/>
      <c r="AC823" s="3" t="s">
        <v>9</v>
      </c>
      <c r="AD823" s="3"/>
      <c r="AE823" s="3"/>
      <c r="AF823" s="12">
        <f>COUNTIF(Table15[[#This Row],[Catalogue of the Museum of London Antiquities 1854]:[Illustrations of Roman London 1859]],"=y")</f>
        <v>3</v>
      </c>
      <c r="AG823" s="12" t="str">
        <f>CONCATENATE(Table15[[#This Row],[Surname]],", ",Table15[[#This Row],[First name]])</f>
        <v>Vallance, William</v>
      </c>
    </row>
    <row r="824" spans="1:33" hidden="1" x14ac:dyDescent="0.25">
      <c r="A824" t="s">
        <v>732</v>
      </c>
      <c r="B824" t="s">
        <v>1712</v>
      </c>
      <c r="C824" t="s">
        <v>2200</v>
      </c>
      <c r="F824" t="s">
        <v>9</v>
      </c>
      <c r="H824" t="s">
        <v>48</v>
      </c>
      <c r="I824" t="s">
        <v>9</v>
      </c>
      <c r="J824" t="s">
        <v>9</v>
      </c>
      <c r="L824" t="s">
        <v>9</v>
      </c>
      <c r="M824" t="s">
        <v>2245</v>
      </c>
      <c r="O824" t="s">
        <v>1713</v>
      </c>
      <c r="P824" t="s">
        <v>16</v>
      </c>
      <c r="Q824" s="3" t="s">
        <v>16</v>
      </c>
      <c r="R824" t="s">
        <v>27</v>
      </c>
      <c r="S824"/>
      <c r="T824"/>
      <c r="U824" t="s">
        <v>9</v>
      </c>
      <c r="Z824" s="3" t="s">
        <v>9</v>
      </c>
      <c r="AA824" s="3" t="s">
        <v>9</v>
      </c>
      <c r="AB824" s="3" t="s">
        <v>9</v>
      </c>
      <c r="AC824" s="3"/>
      <c r="AD824" s="3" t="s">
        <v>9</v>
      </c>
      <c r="AE824" s="3"/>
      <c r="AF824" s="12">
        <f>COUNTIF(Table15[[#This Row],[Catalogue of the Museum of London Antiquities 1854]:[Illustrations of Roman London 1859]],"=y")</f>
        <v>5</v>
      </c>
      <c r="AG824" s="12" t="str">
        <f>CONCATENATE(Table15[[#This Row],[Surname]],", ",Table15[[#This Row],[First name]])</f>
        <v>Vaux, W Sandys Wright</v>
      </c>
    </row>
    <row r="825" spans="1:33" hidden="1" x14ac:dyDescent="0.25">
      <c r="A825" t="s">
        <v>1755</v>
      </c>
      <c r="B825" t="s">
        <v>749</v>
      </c>
      <c r="H825" t="s">
        <v>48</v>
      </c>
      <c r="P825" t="s">
        <v>1756</v>
      </c>
      <c r="Q825" s="3" t="s">
        <v>2275</v>
      </c>
      <c r="R825" t="s">
        <v>27</v>
      </c>
      <c r="S825"/>
      <c r="T825"/>
      <c r="U825"/>
      <c r="AB825" s="3"/>
      <c r="AC825" s="3"/>
      <c r="AD825" s="3" t="s">
        <v>9</v>
      </c>
      <c r="AE825" s="3"/>
      <c r="AF825" s="12">
        <f>COUNTIF(Table15[[#This Row],[Catalogue of the Museum of London Antiquities 1854]:[Illustrations of Roman London 1859]],"=y")</f>
        <v>1</v>
      </c>
      <c r="AG825" s="12" t="str">
        <f>CONCATENATE(Table15[[#This Row],[Surname]],", ",Table15[[#This Row],[First name]])</f>
        <v>Venables, Edmund</v>
      </c>
    </row>
    <row r="826" spans="1:33" hidden="1" x14ac:dyDescent="0.25">
      <c r="A826" t="s">
        <v>1603</v>
      </c>
      <c r="P826" t="s">
        <v>682</v>
      </c>
      <c r="Q826" s="3" t="s">
        <v>1604</v>
      </c>
      <c r="R826" t="s">
        <v>683</v>
      </c>
      <c r="S826"/>
      <c r="T826" t="s">
        <v>1603</v>
      </c>
      <c r="U826"/>
      <c r="AA826" s="3" t="s">
        <v>9</v>
      </c>
      <c r="AB826" s="3"/>
      <c r="AC826" s="3"/>
      <c r="AD826" s="3"/>
      <c r="AE826" s="3"/>
      <c r="AF826" s="12">
        <f>COUNTIF(Table15[[#This Row],[Catalogue of the Museum of London Antiquities 1854]:[Illustrations of Roman London 1859]],"=y")</f>
        <v>1</v>
      </c>
      <c r="AG826" s="12" t="str">
        <f>CONCATENATE(Table15[[#This Row],[Surname]],", ",Table15[[#This Row],[First name]])</f>
        <v xml:space="preserve">Victoria Public Library, Melbourne, </v>
      </c>
    </row>
    <row r="827" spans="1:33" hidden="1" x14ac:dyDescent="0.25">
      <c r="A827" t="s">
        <v>1162</v>
      </c>
      <c r="B827" t="s">
        <v>125</v>
      </c>
      <c r="I827" t="s">
        <v>9</v>
      </c>
      <c r="O827" t="s">
        <v>1163</v>
      </c>
      <c r="P827" t="s">
        <v>184</v>
      </c>
      <c r="Q827" s="3" t="s">
        <v>185</v>
      </c>
      <c r="R827" t="s">
        <v>27</v>
      </c>
      <c r="S827"/>
      <c r="T827"/>
      <c r="U827"/>
      <c r="V827" s="3" t="s">
        <v>9</v>
      </c>
      <c r="W827" s="3" t="s">
        <v>9</v>
      </c>
      <c r="AB827" s="3"/>
      <c r="AC827" s="3" t="s">
        <v>9</v>
      </c>
      <c r="AD827" s="3"/>
      <c r="AE827" s="3"/>
      <c r="AF827" s="12">
        <f>COUNTIF(Table15[[#This Row],[Catalogue of the Museum of London Antiquities 1854]:[Illustrations of Roman London 1859]],"=y")</f>
        <v>3</v>
      </c>
      <c r="AG827" s="12" t="str">
        <f>CONCATENATE(Table15[[#This Row],[Surname]],", ",Table15[[#This Row],[First name]])</f>
        <v>Vint, Henry</v>
      </c>
    </row>
    <row r="828" spans="1:33" hidden="1" x14ac:dyDescent="0.25">
      <c r="A828" t="s">
        <v>733</v>
      </c>
      <c r="B828" t="s">
        <v>1401</v>
      </c>
      <c r="I828" t="s">
        <v>9</v>
      </c>
      <c r="O828" t="s">
        <v>2138</v>
      </c>
      <c r="P828" t="s">
        <v>16</v>
      </c>
      <c r="Q828" s="3" t="s">
        <v>16</v>
      </c>
      <c r="R828" t="s">
        <v>27</v>
      </c>
      <c r="S828"/>
      <c r="T828"/>
      <c r="U828" t="s">
        <v>9</v>
      </c>
      <c r="AB828" s="3"/>
      <c r="AC828" s="3"/>
      <c r="AD828" s="3"/>
      <c r="AE828" s="3" t="s">
        <v>9</v>
      </c>
      <c r="AF828" s="12">
        <f>COUNTIF(Table15[[#This Row],[Catalogue of the Museum of London Antiquities 1854]:[Illustrations of Roman London 1859]],"=y")</f>
        <v>2</v>
      </c>
      <c r="AG828" s="12" t="str">
        <f>CONCATENATE(Table15[[#This Row],[Surname]],", ",Table15[[#This Row],[First name]])</f>
        <v>Virtue, George H</v>
      </c>
    </row>
    <row r="829" spans="1:33" hidden="1" x14ac:dyDescent="0.25">
      <c r="A829" t="s">
        <v>733</v>
      </c>
      <c r="C829" t="s">
        <v>2139</v>
      </c>
      <c r="P829" t="s">
        <v>2140</v>
      </c>
      <c r="Q829" s="3" t="s">
        <v>468</v>
      </c>
      <c r="R829" t="s">
        <v>27</v>
      </c>
      <c r="S829"/>
      <c r="T829"/>
      <c r="U829"/>
      <c r="AB829" s="3"/>
      <c r="AC829" s="3"/>
      <c r="AD829" s="3"/>
      <c r="AE829" s="3" t="s">
        <v>9</v>
      </c>
      <c r="AF829" s="12">
        <f>COUNTIF(Table15[[#This Row],[Catalogue of the Museum of London Antiquities 1854]:[Illustrations of Roman London 1859]],"=y")</f>
        <v>1</v>
      </c>
      <c r="AG829" s="12" t="str">
        <f>CONCATENATE(Table15[[#This Row],[Surname]],", ",Table15[[#This Row],[First name]])</f>
        <v xml:space="preserve">Virtue, </v>
      </c>
    </row>
    <row r="830" spans="1:33" hidden="1" x14ac:dyDescent="0.25">
      <c r="A830" t="s">
        <v>1714</v>
      </c>
      <c r="B830" t="s">
        <v>1715</v>
      </c>
      <c r="I830" t="s">
        <v>9</v>
      </c>
      <c r="O830" t="s">
        <v>1716</v>
      </c>
      <c r="P830" t="s">
        <v>1291</v>
      </c>
      <c r="Q830" s="3" t="s">
        <v>388</v>
      </c>
      <c r="R830" t="s">
        <v>27</v>
      </c>
      <c r="S830"/>
      <c r="T830"/>
      <c r="U830"/>
      <c r="AB830" s="3" t="s">
        <v>9</v>
      </c>
      <c r="AC830" s="3"/>
      <c r="AD830" s="3"/>
      <c r="AE830" s="3"/>
      <c r="AF830" s="12">
        <f>COUNTIF(Table15[[#This Row],[Catalogue of the Museum of London Antiquities 1854]:[Illustrations of Roman London 1859]],"=y")</f>
        <v>1</v>
      </c>
      <c r="AG830" s="12" t="str">
        <f>CONCATENATE(Table15[[#This Row],[Surname]],", ",Table15[[#This Row],[First name]])</f>
        <v>Wace, Henry Thomas</v>
      </c>
    </row>
    <row r="831" spans="1:33" hidden="1" x14ac:dyDescent="0.25">
      <c r="A831" t="s">
        <v>1399</v>
      </c>
      <c r="B831" t="s">
        <v>1400</v>
      </c>
      <c r="O831" t="s">
        <v>1402</v>
      </c>
      <c r="P831" t="s">
        <v>1403</v>
      </c>
      <c r="Q831" s="3" t="s">
        <v>1404</v>
      </c>
      <c r="R831" t="s">
        <v>431</v>
      </c>
      <c r="S831"/>
      <c r="T831"/>
      <c r="U831"/>
      <c r="X831" s="3" t="s">
        <v>9</v>
      </c>
      <c r="AB831" s="3"/>
      <c r="AC831" s="3"/>
      <c r="AD831" s="3"/>
      <c r="AE831" s="3"/>
      <c r="AF831" s="12">
        <f>COUNTIF(Table15[[#This Row],[Catalogue of the Museum of London Antiquities 1854]:[Illustrations of Roman London 1859]],"=y")</f>
        <v>1</v>
      </c>
      <c r="AG831" s="12" t="str">
        <f>CONCATENATE(Table15[[#This Row],[Surname]],", ",Table15[[#This Row],[First name]])</f>
        <v>Wakeman, William F</v>
      </c>
    </row>
    <row r="832" spans="1:33" hidden="1" x14ac:dyDescent="0.25">
      <c r="A832" t="s">
        <v>1770</v>
      </c>
      <c r="C832" t="s">
        <v>1771</v>
      </c>
      <c r="E832" t="s">
        <v>9</v>
      </c>
      <c r="Q832" s="3"/>
      <c r="R832" t="s">
        <v>27</v>
      </c>
      <c r="S832"/>
      <c r="T832"/>
      <c r="U832"/>
      <c r="AB832" s="3"/>
      <c r="AC832" s="3"/>
      <c r="AD832" s="3" t="s">
        <v>9</v>
      </c>
      <c r="AE832" s="3"/>
      <c r="AF832" s="12">
        <f>COUNTIF(Table15[[#This Row],[Catalogue of the Museum of London Antiquities 1854]:[Illustrations of Roman London 1859]],"=y")</f>
        <v>1</v>
      </c>
      <c r="AG832" s="12" t="str">
        <f>CONCATENATE(Table15[[#This Row],[Surname]],", ",Table15[[#This Row],[First name]])</f>
        <v xml:space="preserve">Waldegrave, </v>
      </c>
    </row>
    <row r="833" spans="1:33" hidden="1" x14ac:dyDescent="0.25">
      <c r="A833" t="s">
        <v>1247</v>
      </c>
      <c r="B833" t="s">
        <v>1248</v>
      </c>
      <c r="C833" t="s">
        <v>24</v>
      </c>
      <c r="D833" t="s">
        <v>9</v>
      </c>
      <c r="O833" t="s">
        <v>1061</v>
      </c>
      <c r="P833" t="s">
        <v>1249</v>
      </c>
      <c r="Q833" s="3" t="s">
        <v>266</v>
      </c>
      <c r="R833" t="s">
        <v>27</v>
      </c>
      <c r="S833"/>
      <c r="T833"/>
      <c r="U833"/>
      <c r="V833" s="3" t="s">
        <v>9</v>
      </c>
      <c r="W833" s="3" t="s">
        <v>9</v>
      </c>
      <c r="AB833" s="3"/>
      <c r="AC833" s="3"/>
      <c r="AD833" s="3"/>
      <c r="AE833" s="3"/>
      <c r="AF833" s="12">
        <f>COUNTIF(Table15[[#This Row],[Catalogue of the Museum of London Antiquities 1854]:[Illustrations of Roman London 1859]],"=y")</f>
        <v>2</v>
      </c>
      <c r="AG833" s="12" t="str">
        <f>CONCATENATE(Table15[[#This Row],[Surname]],", ",Table15[[#This Row],[First name]])</f>
        <v>Walford, Edward Gibbs</v>
      </c>
    </row>
    <row r="834" spans="1:33" hidden="1" x14ac:dyDescent="0.25">
      <c r="A834" t="s">
        <v>1164</v>
      </c>
      <c r="B834" t="s">
        <v>2141</v>
      </c>
      <c r="O834" t="s">
        <v>2142</v>
      </c>
      <c r="P834" t="s">
        <v>2143</v>
      </c>
      <c r="Q834" s="3" t="s">
        <v>1683</v>
      </c>
      <c r="R834" t="s">
        <v>27</v>
      </c>
      <c r="S834"/>
      <c r="T834"/>
      <c r="U834"/>
      <c r="AB834" s="3"/>
      <c r="AC834" s="3"/>
      <c r="AD834" s="3"/>
      <c r="AE834" s="3" t="s">
        <v>9</v>
      </c>
      <c r="AF834" s="12">
        <f>COUNTIF(Table15[[#This Row],[Catalogue of the Museum of London Antiquities 1854]:[Illustrations of Roman London 1859]],"=y")</f>
        <v>1</v>
      </c>
      <c r="AG834" s="12" t="str">
        <f>CONCATENATE(Table15[[#This Row],[Surname]],", ",Table15[[#This Row],[First name]])</f>
        <v>Walker, Edward S</v>
      </c>
    </row>
    <row r="835" spans="1:33" hidden="1" x14ac:dyDescent="0.25">
      <c r="A835" t="s">
        <v>1164</v>
      </c>
      <c r="B835" t="s">
        <v>2144</v>
      </c>
      <c r="C835" t="s">
        <v>24</v>
      </c>
      <c r="D835" t="s">
        <v>9</v>
      </c>
      <c r="O835" t="s">
        <v>2145</v>
      </c>
      <c r="P835" t="s">
        <v>16</v>
      </c>
      <c r="Q835" s="3" t="s">
        <v>16</v>
      </c>
      <c r="R835" t="s">
        <v>27</v>
      </c>
      <c r="S835"/>
      <c r="T835"/>
      <c r="U835"/>
      <c r="AB835" s="3"/>
      <c r="AC835" s="3"/>
      <c r="AD835" s="3"/>
      <c r="AE835" s="3" t="s">
        <v>9</v>
      </c>
      <c r="AF835" s="12">
        <f>COUNTIF(Table15[[#This Row],[Catalogue of the Museum of London Antiquities 1854]:[Illustrations of Roman London 1859]],"=y")</f>
        <v>1</v>
      </c>
      <c r="AG835" s="12" t="str">
        <f>CONCATENATE(Table15[[#This Row],[Surname]],", ",Table15[[#This Row],[First name]])</f>
        <v>Walker, Aston H</v>
      </c>
    </row>
    <row r="836" spans="1:33" hidden="1" x14ac:dyDescent="0.25">
      <c r="A836" t="s">
        <v>1164</v>
      </c>
      <c r="B836" t="s">
        <v>1165</v>
      </c>
      <c r="O836" t="s">
        <v>1166</v>
      </c>
      <c r="P836" t="s">
        <v>16</v>
      </c>
      <c r="Q836" s="3" t="s">
        <v>16</v>
      </c>
      <c r="R836" t="s">
        <v>27</v>
      </c>
      <c r="S836"/>
      <c r="T836"/>
      <c r="U836"/>
      <c r="AB836" s="3"/>
      <c r="AC836" s="3" t="s">
        <v>9</v>
      </c>
      <c r="AD836" s="3"/>
      <c r="AE836" s="3"/>
      <c r="AF836" s="12">
        <f>COUNTIF(Table15[[#This Row],[Catalogue of the Museum of London Antiquities 1854]:[Illustrations of Roman London 1859]],"=y")</f>
        <v>1</v>
      </c>
      <c r="AG836" s="12" t="str">
        <f>CONCATENATE(Table15[[#This Row],[Surname]],", ",Table15[[#This Row],[First name]])</f>
        <v>Walker, Joshua Jun</v>
      </c>
    </row>
    <row r="837" spans="1:33" hidden="1" x14ac:dyDescent="0.25">
      <c r="A837" t="s">
        <v>734</v>
      </c>
      <c r="B837" t="s">
        <v>735</v>
      </c>
      <c r="O837" t="s">
        <v>1605</v>
      </c>
      <c r="P837" t="s">
        <v>16</v>
      </c>
      <c r="Q837" s="3" t="s">
        <v>16</v>
      </c>
      <c r="R837" t="s">
        <v>27</v>
      </c>
      <c r="S837"/>
      <c r="T837"/>
      <c r="U837" t="s">
        <v>9</v>
      </c>
      <c r="V837" s="3" t="s">
        <v>9</v>
      </c>
      <c r="W837" s="3" t="s">
        <v>9</v>
      </c>
      <c r="X837" s="3" t="s">
        <v>9</v>
      </c>
      <c r="Y837" s="3" t="s">
        <v>9</v>
      </c>
      <c r="Z837" s="3" t="s">
        <v>9</v>
      </c>
      <c r="AA837" s="3" t="s">
        <v>9</v>
      </c>
      <c r="AB837" s="3" t="s">
        <v>9</v>
      </c>
      <c r="AC837" s="3" t="s">
        <v>9</v>
      </c>
      <c r="AD837" s="3"/>
      <c r="AE837" s="3" t="s">
        <v>9</v>
      </c>
      <c r="AF837" s="12">
        <f>COUNTIF(Table15[[#This Row],[Catalogue of the Museum of London Antiquities 1854]:[Illustrations of Roman London 1859]],"=y")</f>
        <v>10</v>
      </c>
      <c r="AG837" s="12" t="str">
        <f>CONCATENATE(Table15[[#This Row],[Surname]],", ",Table15[[#This Row],[First name]])</f>
        <v>Waller, John Green</v>
      </c>
    </row>
    <row r="838" spans="1:33" hidden="1" x14ac:dyDescent="0.25">
      <c r="A838" t="s">
        <v>2146</v>
      </c>
      <c r="B838" t="s">
        <v>2147</v>
      </c>
      <c r="C838" t="s">
        <v>369</v>
      </c>
      <c r="P838" t="s">
        <v>92</v>
      </c>
      <c r="Q838" s="3" t="s">
        <v>68</v>
      </c>
      <c r="R838" t="s">
        <v>27</v>
      </c>
      <c r="S838"/>
      <c r="T838"/>
      <c r="U838"/>
      <c r="AB838" s="3"/>
      <c r="AC838" s="3"/>
      <c r="AD838" s="3"/>
      <c r="AE838" s="3" t="s">
        <v>9</v>
      </c>
      <c r="AF838" s="12">
        <f>COUNTIF(Table15[[#This Row],[Catalogue of the Museum of London Antiquities 1854]:[Illustrations of Roman London 1859]],"=y")</f>
        <v>1</v>
      </c>
      <c r="AG838" s="12" t="str">
        <f>CONCATENATE(Table15[[#This Row],[Surname]],", ",Table15[[#This Row],[First name]])</f>
        <v>Walne, H</v>
      </c>
    </row>
    <row r="839" spans="1:33" hidden="1" x14ac:dyDescent="0.25">
      <c r="A839" t="s">
        <v>1764</v>
      </c>
      <c r="O839" t="s">
        <v>1765</v>
      </c>
      <c r="P839" t="s">
        <v>1743</v>
      </c>
      <c r="Q839" s="3" t="s">
        <v>2275</v>
      </c>
      <c r="R839" t="s">
        <v>27</v>
      </c>
      <c r="S839"/>
      <c r="T839"/>
      <c r="U839"/>
      <c r="AB839" s="3"/>
      <c r="AC839" s="3"/>
      <c r="AD839" s="3" t="s">
        <v>9</v>
      </c>
      <c r="AE839" s="3"/>
      <c r="AF839" s="12">
        <f>COUNTIF(Table15[[#This Row],[Catalogue of the Museum of London Antiquities 1854]:[Illustrations of Roman London 1859]],"=y")</f>
        <v>1</v>
      </c>
      <c r="AG839" s="12" t="str">
        <f>CONCATENATE(Table15[[#This Row],[Surname]],", ",Table15[[#This Row],[First name]])</f>
        <v xml:space="preserve">Walters, </v>
      </c>
    </row>
    <row r="840" spans="1:33" hidden="1" x14ac:dyDescent="0.25">
      <c r="A840" t="s">
        <v>736</v>
      </c>
      <c r="B840" t="s">
        <v>72</v>
      </c>
      <c r="I840" t="s">
        <v>9</v>
      </c>
      <c r="O840" t="s">
        <v>737</v>
      </c>
      <c r="P840" t="s">
        <v>738</v>
      </c>
      <c r="Q840" s="3" t="s">
        <v>739</v>
      </c>
      <c r="R840" t="s">
        <v>27</v>
      </c>
      <c r="S840"/>
      <c r="T840"/>
      <c r="U840" t="s">
        <v>9</v>
      </c>
      <c r="AB840" s="3"/>
      <c r="AC840" s="3"/>
      <c r="AD840" s="3"/>
      <c r="AE840" s="3"/>
      <c r="AF840" s="12">
        <f>COUNTIF(Table15[[#This Row],[Catalogue of the Museum of London Antiquities 1854]:[Illustrations of Roman London 1859]],"=y")</f>
        <v>1</v>
      </c>
      <c r="AG840" s="12" t="str">
        <f>CONCATENATE(Table15[[#This Row],[Surname]],", ",Table15[[#This Row],[First name]])</f>
        <v>Wansey, William</v>
      </c>
    </row>
    <row r="841" spans="1:33" hidden="1" x14ac:dyDescent="0.25">
      <c r="A841" t="s">
        <v>740</v>
      </c>
      <c r="B841" t="s">
        <v>113</v>
      </c>
      <c r="C841" t="s">
        <v>2148</v>
      </c>
      <c r="P841" t="s">
        <v>131</v>
      </c>
      <c r="Q841" s="3" t="s">
        <v>2279</v>
      </c>
      <c r="R841" t="s">
        <v>27</v>
      </c>
      <c r="S841"/>
      <c r="T841"/>
      <c r="U841" t="s">
        <v>9</v>
      </c>
      <c r="AB841" s="3"/>
      <c r="AC841" s="3"/>
      <c r="AD841" s="3"/>
      <c r="AE841" s="3" t="s">
        <v>9</v>
      </c>
      <c r="AF841" s="12">
        <f>COUNTIF(Table15[[#This Row],[Catalogue of the Museum of London Antiquities 1854]:[Illustrations of Roman London 1859]],"=y")</f>
        <v>2</v>
      </c>
      <c r="AG841" s="12" t="str">
        <f>CONCATENATE(Table15[[#This Row],[Surname]],", ",Table15[[#This Row],[First name]])</f>
        <v>Wardell, James</v>
      </c>
    </row>
    <row r="842" spans="1:33" hidden="1" x14ac:dyDescent="0.25">
      <c r="A842" t="s">
        <v>741</v>
      </c>
      <c r="C842" t="s">
        <v>369</v>
      </c>
      <c r="O842" t="s">
        <v>742</v>
      </c>
      <c r="P842" t="s">
        <v>551</v>
      </c>
      <c r="Q842" s="3" t="s">
        <v>537</v>
      </c>
      <c r="R842" t="s">
        <v>27</v>
      </c>
      <c r="S842"/>
      <c r="T842"/>
      <c r="U842" t="s">
        <v>9</v>
      </c>
      <c r="AB842" s="3" t="s">
        <v>9</v>
      </c>
      <c r="AC842" s="3"/>
      <c r="AD842" s="3"/>
      <c r="AE842" s="3"/>
      <c r="AF842" s="12">
        <f>COUNTIF(Table15[[#This Row],[Catalogue of the Museum of London Antiquities 1854]:[Illustrations of Roman London 1859]],"=y")</f>
        <v>2</v>
      </c>
      <c r="AG842" s="12" t="str">
        <f>CONCATENATE(Table15[[#This Row],[Surname]],", ",Table15[[#This Row],[First name]])</f>
        <v xml:space="preserve">Warne, </v>
      </c>
    </row>
    <row r="843" spans="1:33" hidden="1" x14ac:dyDescent="0.25">
      <c r="A843" t="s">
        <v>741</v>
      </c>
      <c r="B843" t="s">
        <v>29</v>
      </c>
      <c r="O843" t="s">
        <v>2149</v>
      </c>
      <c r="P843" t="s">
        <v>16</v>
      </c>
      <c r="Q843" s="3" t="s">
        <v>16</v>
      </c>
      <c r="R843" t="s">
        <v>27</v>
      </c>
      <c r="S843"/>
      <c r="T843"/>
      <c r="U843" t="s">
        <v>9</v>
      </c>
      <c r="V843" s="3" t="s">
        <v>9</v>
      </c>
      <c r="W843" s="3" t="s">
        <v>9</v>
      </c>
      <c r="X843" s="3" t="s">
        <v>9</v>
      </c>
      <c r="Y843" s="3" t="s">
        <v>9</v>
      </c>
      <c r="Z843" s="3" t="s">
        <v>9</v>
      </c>
      <c r="AA843" s="3" t="s">
        <v>9</v>
      </c>
      <c r="AB843" s="3" t="s">
        <v>9</v>
      </c>
      <c r="AC843" s="3"/>
      <c r="AD843" s="3" t="s">
        <v>9</v>
      </c>
      <c r="AE843" s="3" t="s">
        <v>9</v>
      </c>
      <c r="AF843" s="12">
        <f>COUNTIF(Table15[[#This Row],[Catalogue of the Museum of London Antiquities 1854]:[Illustrations of Roman London 1859]],"=y")</f>
        <v>10</v>
      </c>
      <c r="AG843" s="12" t="str">
        <f>CONCATENATE(Table15[[#This Row],[Surname]],", ",Table15[[#This Row],[First name]])</f>
        <v>Warne, Charles</v>
      </c>
    </row>
    <row r="844" spans="1:33" hidden="1" x14ac:dyDescent="0.25">
      <c r="A844" t="s">
        <v>743</v>
      </c>
      <c r="B844" t="s">
        <v>40</v>
      </c>
      <c r="P844" t="s">
        <v>744</v>
      </c>
      <c r="Q844" s="3" t="s">
        <v>128</v>
      </c>
      <c r="R844" t="s">
        <v>27</v>
      </c>
      <c r="S844"/>
      <c r="T844"/>
      <c r="U844" t="s">
        <v>9</v>
      </c>
      <c r="V844" s="3" t="s">
        <v>9</v>
      </c>
      <c r="W844" s="3" t="s">
        <v>9</v>
      </c>
      <c r="X844" s="3" t="s">
        <v>9</v>
      </c>
      <c r="Y844" s="3" t="s">
        <v>9</v>
      </c>
      <c r="Z844" s="3" t="s">
        <v>9</v>
      </c>
      <c r="AA844" s="3" t="s">
        <v>9</v>
      </c>
      <c r="AB844" s="3"/>
      <c r="AC844" s="3"/>
      <c r="AD844" s="3"/>
      <c r="AE844" s="3" t="s">
        <v>9</v>
      </c>
      <c r="AF844" s="12">
        <f>COUNTIF(Table15[[#This Row],[Catalogue of the Museum of London Antiquities 1854]:[Illustrations of Roman London 1859]],"=y")</f>
        <v>8</v>
      </c>
      <c r="AG844" s="12" t="str">
        <f>CONCATENATE(Table15[[#This Row],[Surname]],", ",Table15[[#This Row],[First name]])</f>
        <v>Warren, Joseph</v>
      </c>
    </row>
    <row r="845" spans="1:33" x14ac:dyDescent="0.25">
      <c r="A845" t="s">
        <v>745</v>
      </c>
      <c r="B845" t="s">
        <v>746</v>
      </c>
      <c r="C845" t="s">
        <v>1289</v>
      </c>
      <c r="H845" t="s">
        <v>48</v>
      </c>
      <c r="I845" t="s">
        <v>9</v>
      </c>
      <c r="M845" t="s">
        <v>3202</v>
      </c>
      <c r="O845" t="s">
        <v>1167</v>
      </c>
      <c r="P845" t="s">
        <v>747</v>
      </c>
      <c r="Q845" s="3" t="s">
        <v>230</v>
      </c>
      <c r="R845" t="s">
        <v>27</v>
      </c>
      <c r="S845"/>
      <c r="T845"/>
      <c r="U845" t="s">
        <v>9</v>
      </c>
      <c r="W845" s="3" t="s">
        <v>9</v>
      </c>
      <c r="X845" s="3" t="s">
        <v>9</v>
      </c>
      <c r="Y845" s="3" t="s">
        <v>9</v>
      </c>
      <c r="Z845" s="3" t="s">
        <v>9</v>
      </c>
      <c r="AA845" s="3" t="s">
        <v>9</v>
      </c>
      <c r="AB845" s="3"/>
      <c r="AC845" s="3" t="s">
        <v>9</v>
      </c>
      <c r="AD845" s="3" t="s">
        <v>9</v>
      </c>
      <c r="AE845" s="3" t="s">
        <v>9</v>
      </c>
      <c r="AF845" s="12">
        <f>COUNTIF(Table15[[#This Row],[Catalogue of the Museum of London Antiquities 1854]:[Illustrations of Roman London 1859]],"=y")</f>
        <v>9</v>
      </c>
      <c r="AG845" s="12" t="str">
        <f>CONCATENATE(Table15[[#This Row],[Surname]],", ",Table15[[#This Row],[First name]])</f>
        <v>Way, Albert</v>
      </c>
    </row>
    <row r="846" spans="1:33" hidden="1" x14ac:dyDescent="0.25">
      <c r="A846" t="s">
        <v>748</v>
      </c>
      <c r="B846" t="s">
        <v>749</v>
      </c>
      <c r="I846" t="s">
        <v>9</v>
      </c>
      <c r="O846" t="s">
        <v>750</v>
      </c>
      <c r="P846" t="s">
        <v>330</v>
      </c>
      <c r="Q846" s="3" t="s">
        <v>2279</v>
      </c>
      <c r="R846" t="s">
        <v>27</v>
      </c>
      <c r="S846"/>
      <c r="T846"/>
      <c r="U846" t="s">
        <v>9</v>
      </c>
      <c r="AB846" s="3"/>
      <c r="AC846" s="3"/>
      <c r="AD846" s="3"/>
      <c r="AE846" s="3"/>
      <c r="AF846" s="12">
        <f>COUNTIF(Table15[[#This Row],[Catalogue of the Museum of London Antiquities 1854]:[Illustrations of Roman London 1859]],"=y")</f>
        <v>1</v>
      </c>
      <c r="AG846" s="12" t="str">
        <f>CONCATENATE(Table15[[#This Row],[Surname]],", ",Table15[[#This Row],[First name]])</f>
        <v>Waterton, Edmund</v>
      </c>
    </row>
    <row r="847" spans="1:33" hidden="1" x14ac:dyDescent="0.25">
      <c r="A847" t="s">
        <v>1168</v>
      </c>
      <c r="B847" t="s">
        <v>2150</v>
      </c>
      <c r="C847" t="s">
        <v>2151</v>
      </c>
      <c r="M847" t="s">
        <v>2234</v>
      </c>
      <c r="O847" t="s">
        <v>2152</v>
      </c>
      <c r="P847" t="s">
        <v>16</v>
      </c>
      <c r="Q847" s="3" t="s">
        <v>16</v>
      </c>
      <c r="R847" t="s">
        <v>27</v>
      </c>
      <c r="S847"/>
      <c r="T847"/>
      <c r="U847"/>
      <c r="AB847" s="3"/>
      <c r="AC847" s="3"/>
      <c r="AD847" s="3"/>
      <c r="AE847" s="3" t="s">
        <v>9</v>
      </c>
      <c r="AF847" s="12">
        <f>COUNTIF(Table15[[#This Row],[Catalogue of the Museum of London Antiquities 1854]:[Illustrations of Roman London 1859]],"=y")</f>
        <v>1</v>
      </c>
      <c r="AG847" s="12" t="str">
        <f>CONCATENATE(Table15[[#This Row],[Surname]],", ",Table15[[#This Row],[First name]])</f>
        <v>Webb, G Bish</v>
      </c>
    </row>
    <row r="848" spans="1:33" hidden="1" x14ac:dyDescent="0.25">
      <c r="A848" t="s">
        <v>1168</v>
      </c>
      <c r="B848" t="s">
        <v>72</v>
      </c>
      <c r="O848" t="s">
        <v>1169</v>
      </c>
      <c r="P848" t="s">
        <v>16</v>
      </c>
      <c r="Q848" s="3" t="s">
        <v>16</v>
      </c>
      <c r="R848" t="s">
        <v>27</v>
      </c>
      <c r="S848"/>
      <c r="T848"/>
      <c r="U848"/>
      <c r="AB848" s="3"/>
      <c r="AC848" s="3" t="s">
        <v>9</v>
      </c>
      <c r="AD848" s="3"/>
      <c r="AE848" s="3"/>
      <c r="AF848" s="12">
        <f>COUNTIF(Table15[[#This Row],[Catalogue of the Museum of London Antiquities 1854]:[Illustrations of Roman London 1859]],"=y")</f>
        <v>1</v>
      </c>
      <c r="AG848" s="12" t="str">
        <f>CONCATENATE(Table15[[#This Row],[Surname]],", ",Table15[[#This Row],[First name]])</f>
        <v>Webb, William</v>
      </c>
    </row>
    <row r="849" spans="1:33" hidden="1" x14ac:dyDescent="0.25">
      <c r="A849" t="s">
        <v>2153</v>
      </c>
      <c r="C849" t="s">
        <v>2154</v>
      </c>
      <c r="L849" t="s">
        <v>9</v>
      </c>
      <c r="M849" t="s">
        <v>1301</v>
      </c>
      <c r="O849" t="s">
        <v>2155</v>
      </c>
      <c r="P849" t="s">
        <v>16</v>
      </c>
      <c r="Q849" s="3" t="s">
        <v>16</v>
      </c>
      <c r="R849" t="s">
        <v>27</v>
      </c>
      <c r="S849"/>
      <c r="T849"/>
      <c r="U849"/>
      <c r="AB849" s="3"/>
      <c r="AC849" s="3"/>
      <c r="AD849" s="3"/>
      <c r="AE849" s="3" t="s">
        <v>9</v>
      </c>
      <c r="AF849" s="12">
        <f>COUNTIF(Table15[[#This Row],[Catalogue of the Museum of London Antiquities 1854]:[Illustrations of Roman London 1859]],"=y")</f>
        <v>1</v>
      </c>
      <c r="AG849" s="12" t="str">
        <f>CONCATENATE(Table15[[#This Row],[Surname]],", ",Table15[[#This Row],[First name]])</f>
        <v xml:space="preserve">Webster, </v>
      </c>
    </row>
    <row r="850" spans="1:33" hidden="1" x14ac:dyDescent="0.25">
      <c r="A850" t="s">
        <v>2156</v>
      </c>
      <c r="B850" t="s">
        <v>147</v>
      </c>
      <c r="M850" t="s">
        <v>2060</v>
      </c>
      <c r="O850" t="s">
        <v>1014</v>
      </c>
      <c r="P850" t="s">
        <v>1405</v>
      </c>
      <c r="Q850" s="3" t="s">
        <v>2280</v>
      </c>
      <c r="R850" t="s">
        <v>27</v>
      </c>
      <c r="S850"/>
      <c r="T850"/>
      <c r="U850"/>
      <c r="X850" s="3" t="s">
        <v>9</v>
      </c>
      <c r="AB850" s="3"/>
      <c r="AC850" s="3"/>
      <c r="AD850" s="3"/>
      <c r="AE850" s="3" t="s">
        <v>9</v>
      </c>
      <c r="AF850" s="12">
        <f>COUNTIF(Table15[[#This Row],[Catalogue of the Museum of London Antiquities 1854]:[Illustrations of Roman London 1859]],"=y")</f>
        <v>2</v>
      </c>
      <c r="AG850" s="12" t="str">
        <f>CONCATENATE(Table15[[#This Row],[Surname]],", ",Table15[[#This Row],[First name]])</f>
        <v>Weekes, Richard</v>
      </c>
    </row>
    <row r="851" spans="1:33" hidden="1" x14ac:dyDescent="0.25">
      <c r="A851" t="s">
        <v>751</v>
      </c>
      <c r="B851" t="s">
        <v>29</v>
      </c>
      <c r="C851" t="s">
        <v>24</v>
      </c>
      <c r="D851" t="s">
        <v>9</v>
      </c>
      <c r="P851" t="s">
        <v>219</v>
      </c>
      <c r="Q851" s="3" t="s">
        <v>2271</v>
      </c>
      <c r="R851" t="s">
        <v>27</v>
      </c>
      <c r="S851"/>
      <c r="T851"/>
      <c r="U851" t="s">
        <v>9</v>
      </c>
      <c r="W851" s="3" t="s">
        <v>9</v>
      </c>
      <c r="X851" s="3" t="s">
        <v>9</v>
      </c>
      <c r="Y851" s="3" t="s">
        <v>9</v>
      </c>
      <c r="Z851" s="3" t="s">
        <v>9</v>
      </c>
      <c r="AB851" s="3"/>
      <c r="AC851" s="3" t="s">
        <v>9</v>
      </c>
      <c r="AD851" s="3" t="s">
        <v>9</v>
      </c>
      <c r="AE851" s="3"/>
      <c r="AF851" s="12">
        <f>COUNTIF(Table15[[#This Row],[Catalogue of the Museum of London Antiquities 1854]:[Illustrations of Roman London 1859]],"=y")</f>
        <v>7</v>
      </c>
      <c r="AG851" s="12" t="str">
        <f>CONCATENATE(Table15[[#This Row],[Surname]],", ",Table15[[#This Row],[First name]])</f>
        <v>Wellbeloved, Charles</v>
      </c>
    </row>
    <row r="852" spans="1:33" hidden="1" x14ac:dyDescent="0.25">
      <c r="A852" t="s">
        <v>1521</v>
      </c>
      <c r="B852" t="s">
        <v>333</v>
      </c>
      <c r="C852" t="s">
        <v>1325</v>
      </c>
      <c r="P852" t="s">
        <v>2157</v>
      </c>
      <c r="Q852" s="3" t="s">
        <v>2158</v>
      </c>
      <c r="R852" t="s">
        <v>1875</v>
      </c>
      <c r="S852"/>
      <c r="T852"/>
      <c r="U852"/>
      <c r="AB852" s="3"/>
      <c r="AC852" s="3"/>
      <c r="AD852" s="3"/>
      <c r="AE852" s="3" t="s">
        <v>9</v>
      </c>
      <c r="AF852" s="12">
        <f>COUNTIF(Table15[[#This Row],[Catalogue of the Museum of London Antiquities 1854]:[Illustrations of Roman London 1859]],"=y")</f>
        <v>1</v>
      </c>
      <c r="AG852" s="12" t="str">
        <f>CONCATENATE(Table15[[#This Row],[Surname]],", ",Table15[[#This Row],[First name]])</f>
        <v>Wetter, Augustus</v>
      </c>
    </row>
    <row r="853" spans="1:33" hidden="1" x14ac:dyDescent="0.25">
      <c r="A853" t="s">
        <v>1521</v>
      </c>
      <c r="B853" t="s">
        <v>1522</v>
      </c>
      <c r="O853" t="s">
        <v>1523</v>
      </c>
      <c r="P853" t="s">
        <v>16</v>
      </c>
      <c r="Q853" s="3" t="s">
        <v>16</v>
      </c>
      <c r="R853" t="s">
        <v>27</v>
      </c>
      <c r="S853"/>
      <c r="T853"/>
      <c r="U853"/>
      <c r="Z853" s="3" t="s">
        <v>9</v>
      </c>
      <c r="AA853" s="3" t="s">
        <v>9</v>
      </c>
      <c r="AB853" s="3"/>
      <c r="AC853" s="3"/>
      <c r="AD853" s="3"/>
      <c r="AE853" s="3" t="s">
        <v>9</v>
      </c>
      <c r="AF853" s="12">
        <f>COUNTIF(Table15[[#This Row],[Catalogue of the Museum of London Antiquities 1854]:[Illustrations of Roman London 1859]],"=y")</f>
        <v>3</v>
      </c>
      <c r="AG853" s="12" t="str">
        <f>CONCATENATE(Table15[[#This Row],[Surname]],", ",Table15[[#This Row],[First name]])</f>
        <v>Wetter, Conrad</v>
      </c>
    </row>
    <row r="854" spans="1:33" hidden="1" x14ac:dyDescent="0.25">
      <c r="A854" t="s">
        <v>1521</v>
      </c>
      <c r="B854" t="s">
        <v>2159</v>
      </c>
      <c r="C854" t="s">
        <v>2161</v>
      </c>
      <c r="P854" t="s">
        <v>2160</v>
      </c>
      <c r="Q854" s="14" t="s">
        <v>2164</v>
      </c>
      <c r="R854" t="s">
        <v>95</v>
      </c>
      <c r="S854"/>
      <c r="T854"/>
      <c r="U854"/>
      <c r="AB854" s="3"/>
      <c r="AC854" s="3"/>
      <c r="AD854" s="3"/>
      <c r="AE854" s="3"/>
      <c r="AF854" s="12">
        <f>COUNTIF(Table15[[#This Row],[Catalogue of the Museum of London Antiquities 1854]:[Illustrations of Roman London 1859]],"=y")</f>
        <v>0</v>
      </c>
      <c r="AG854" s="12" t="str">
        <f>CONCATENATE(Table15[[#This Row],[Surname]],", ",Table15[[#This Row],[First name]])</f>
        <v>Wetter, Carolus</v>
      </c>
    </row>
    <row r="855" spans="1:33" hidden="1" x14ac:dyDescent="0.25">
      <c r="A855" t="s">
        <v>1521</v>
      </c>
      <c r="B855" t="s">
        <v>2162</v>
      </c>
      <c r="C855" t="s">
        <v>2163</v>
      </c>
      <c r="P855" t="s">
        <v>2011</v>
      </c>
      <c r="Q855" s="14" t="s">
        <v>2164</v>
      </c>
      <c r="R855" t="s">
        <v>95</v>
      </c>
      <c r="S855"/>
      <c r="T855"/>
      <c r="U855"/>
      <c r="AB855" s="3"/>
      <c r="AC855" s="3"/>
      <c r="AD855" s="3"/>
      <c r="AE855" s="3" t="s">
        <v>9</v>
      </c>
      <c r="AF855" s="12">
        <f>COUNTIF(Table15[[#This Row],[Catalogue of the Museum of London Antiquities 1854]:[Illustrations of Roman London 1859]],"=y")</f>
        <v>1</v>
      </c>
      <c r="AG855" s="12" t="str">
        <f>CONCATENATE(Table15[[#This Row],[Surname]],", ",Table15[[#This Row],[First name]])</f>
        <v>Wetter, Johann</v>
      </c>
    </row>
    <row r="856" spans="1:33" hidden="1" x14ac:dyDescent="0.25">
      <c r="A856" t="s">
        <v>1170</v>
      </c>
      <c r="B856" t="s">
        <v>1171</v>
      </c>
      <c r="I856" t="s">
        <v>9</v>
      </c>
      <c r="P856" t="s">
        <v>199</v>
      </c>
      <c r="Q856" s="3" t="s">
        <v>26</v>
      </c>
      <c r="R856" t="s">
        <v>27</v>
      </c>
      <c r="S856"/>
      <c r="T856"/>
      <c r="U856"/>
      <c r="AB856" s="3"/>
      <c r="AC856" s="3" t="s">
        <v>9</v>
      </c>
      <c r="AD856" s="3"/>
      <c r="AE856" s="3"/>
      <c r="AF856" s="12">
        <f>COUNTIF(Table15[[#This Row],[Catalogue of the Museum of London Antiquities 1854]:[Illustrations of Roman London 1859]],"=y")</f>
        <v>1</v>
      </c>
      <c r="AG856" s="12" t="str">
        <f>CONCATENATE(Table15[[#This Row],[Surname]],", ",Table15[[#This Row],[First name]])</f>
        <v>Whichcord, John Jun</v>
      </c>
    </row>
    <row r="857" spans="1:33" hidden="1" x14ac:dyDescent="0.25">
      <c r="A857" t="s">
        <v>752</v>
      </c>
      <c r="B857" t="s">
        <v>72</v>
      </c>
      <c r="P857" t="s">
        <v>753</v>
      </c>
      <c r="Q857" s="3" t="s">
        <v>128</v>
      </c>
      <c r="R857" t="s">
        <v>27</v>
      </c>
      <c r="S857"/>
      <c r="T857"/>
      <c r="U857" t="s">
        <v>9</v>
      </c>
      <c r="W857" s="3" t="s">
        <v>9</v>
      </c>
      <c r="AB857" s="3"/>
      <c r="AC857" s="3" t="s">
        <v>9</v>
      </c>
      <c r="AD857" s="3"/>
      <c r="AE857" s="3"/>
      <c r="AF857" s="12">
        <f>COUNTIF(Table15[[#This Row],[Catalogue of the Museum of London Antiquities 1854]:[Illustrations of Roman London 1859]],"=y")</f>
        <v>3</v>
      </c>
      <c r="AG857" s="12" t="str">
        <f>CONCATENATE(Table15[[#This Row],[Surname]],", ",Table15[[#This Row],[First name]])</f>
        <v>Whincopp, William</v>
      </c>
    </row>
    <row r="858" spans="1:33" hidden="1" x14ac:dyDescent="0.25">
      <c r="A858" t="s">
        <v>1172</v>
      </c>
      <c r="B858" t="s">
        <v>173</v>
      </c>
      <c r="O858" t="s">
        <v>1717</v>
      </c>
      <c r="P858" t="s">
        <v>16</v>
      </c>
      <c r="Q858" s="3" t="s">
        <v>16</v>
      </c>
      <c r="R858" t="s">
        <v>27</v>
      </c>
      <c r="S858"/>
      <c r="T858"/>
      <c r="U858"/>
      <c r="V858" s="3" t="s">
        <v>9</v>
      </c>
      <c r="W858" s="3" t="s">
        <v>9</v>
      </c>
      <c r="AB858" s="3" t="s">
        <v>9</v>
      </c>
      <c r="AC858" s="3" t="s">
        <v>9</v>
      </c>
      <c r="AD858" s="3"/>
      <c r="AE858" s="3" t="s">
        <v>9</v>
      </c>
      <c r="AF858" s="12">
        <f>COUNTIF(Table15[[#This Row],[Catalogue of the Museum of London Antiquities 1854]:[Illustrations of Roman London 1859]],"=y")</f>
        <v>5</v>
      </c>
      <c r="AG858" s="12" t="str">
        <f>CONCATENATE(Table15[[#This Row],[Surname]],", ",Table15[[#This Row],[First name]])</f>
        <v>White, Alfred</v>
      </c>
    </row>
    <row r="859" spans="1:33" hidden="1" x14ac:dyDescent="0.25">
      <c r="A859" t="s">
        <v>754</v>
      </c>
      <c r="B859" t="s">
        <v>1406</v>
      </c>
      <c r="P859" t="s">
        <v>755</v>
      </c>
      <c r="Q859" s="3" t="s">
        <v>26</v>
      </c>
      <c r="R859" t="s">
        <v>27</v>
      </c>
      <c r="S859"/>
      <c r="T859"/>
      <c r="U859" t="s">
        <v>9</v>
      </c>
      <c r="V859" s="3" t="s">
        <v>9</v>
      </c>
      <c r="W859" s="3" t="s">
        <v>9</v>
      </c>
      <c r="X859" s="3" t="s">
        <v>9</v>
      </c>
      <c r="Y859" s="3" t="s">
        <v>9</v>
      </c>
      <c r="Z859" s="3" t="s">
        <v>9</v>
      </c>
      <c r="AA859" s="3" t="s">
        <v>9</v>
      </c>
      <c r="AB859" s="3" t="s">
        <v>9</v>
      </c>
      <c r="AC859" s="3" t="s">
        <v>9</v>
      </c>
      <c r="AD859" s="3"/>
      <c r="AE859" s="3" t="s">
        <v>9</v>
      </c>
      <c r="AF859" s="12">
        <f>COUNTIF(Table15[[#This Row],[Catalogue of the Museum of London Antiquities 1854]:[Illustrations of Roman London 1859]],"=y")</f>
        <v>10</v>
      </c>
      <c r="AG859" s="12" t="str">
        <f>CONCATENATE(Table15[[#This Row],[Surname]],", ",Table15[[#This Row],[First name]])</f>
        <v>Wickham, Humphrey</v>
      </c>
    </row>
    <row r="860" spans="1:33" hidden="1" x14ac:dyDescent="0.25">
      <c r="A860" t="s">
        <v>1173</v>
      </c>
      <c r="B860" t="s">
        <v>1174</v>
      </c>
      <c r="O860" t="s">
        <v>1175</v>
      </c>
      <c r="P860" t="s">
        <v>1176</v>
      </c>
      <c r="Q860" s="3" t="s">
        <v>26</v>
      </c>
      <c r="R860" t="s">
        <v>27</v>
      </c>
      <c r="S860"/>
      <c r="T860"/>
      <c r="U860"/>
      <c r="AB860" s="3"/>
      <c r="AC860" s="3" t="s">
        <v>9</v>
      </c>
      <c r="AD860" s="3"/>
      <c r="AE860" s="3"/>
      <c r="AF860" s="12">
        <f>COUNTIF(Table15[[#This Row],[Catalogue of the Museum of London Antiquities 1854]:[Illustrations of Roman London 1859]],"=y")</f>
        <v>1</v>
      </c>
      <c r="AG860" s="12" t="str">
        <f>CONCATENATE(Table15[[#This Row],[Surname]],", ",Table15[[#This Row],[First name]])</f>
        <v>Wigan, John Alfred</v>
      </c>
    </row>
    <row r="861" spans="1:33" hidden="1" x14ac:dyDescent="0.25">
      <c r="A861" t="s">
        <v>1177</v>
      </c>
      <c r="B861" t="s">
        <v>1178</v>
      </c>
      <c r="P861" t="s">
        <v>265</v>
      </c>
      <c r="Q861" s="3" t="s">
        <v>266</v>
      </c>
      <c r="R861" t="s">
        <v>27</v>
      </c>
      <c r="S861"/>
      <c r="T861"/>
      <c r="U861"/>
      <c r="AB861" s="3"/>
      <c r="AC861" s="3" t="s">
        <v>9</v>
      </c>
      <c r="AD861" s="3"/>
      <c r="AE861" s="3" t="s">
        <v>9</v>
      </c>
      <c r="AF861" s="12">
        <f>COUNTIF(Table15[[#This Row],[Catalogue of the Museum of London Antiquities 1854]:[Illustrations of Roman London 1859]],"=y")</f>
        <v>2</v>
      </c>
      <c r="AG861" s="12" t="str">
        <f>CONCATENATE(Table15[[#This Row],[Surname]],", ",Table15[[#This Row],[First name]])</f>
        <v>Wilde, J G De</v>
      </c>
    </row>
    <row r="862" spans="1:33" hidden="1" x14ac:dyDescent="0.25">
      <c r="A862" t="s">
        <v>1179</v>
      </c>
      <c r="B862" t="s">
        <v>1180</v>
      </c>
      <c r="C862" t="s">
        <v>317</v>
      </c>
      <c r="O862" t="s">
        <v>1133</v>
      </c>
      <c r="P862" t="s">
        <v>16</v>
      </c>
      <c r="Q862" s="3" t="s">
        <v>16</v>
      </c>
      <c r="R862" t="s">
        <v>27</v>
      </c>
      <c r="S862"/>
      <c r="T862"/>
      <c r="U862"/>
      <c r="W862" s="3" t="s">
        <v>9</v>
      </c>
      <c r="AB862" s="3"/>
      <c r="AC862" s="3" t="s">
        <v>9</v>
      </c>
      <c r="AD862" s="3"/>
      <c r="AE862" s="3"/>
      <c r="AF862" s="12">
        <f>COUNTIF(Table15[[#This Row],[Catalogue of the Museum of London Antiquities 1854]:[Illustrations of Roman London 1859]],"=y")</f>
        <v>2</v>
      </c>
      <c r="AG862" s="12" t="str">
        <f>CONCATENATE(Table15[[#This Row],[Surname]],", ",Table15[[#This Row],[First name]])</f>
        <v>Wilkinson, James John</v>
      </c>
    </row>
    <row r="863" spans="1:33" hidden="1" x14ac:dyDescent="0.25">
      <c r="A863" t="s">
        <v>1179</v>
      </c>
      <c r="B863" t="s">
        <v>11</v>
      </c>
      <c r="I863" t="s">
        <v>9</v>
      </c>
      <c r="L863" t="s">
        <v>9</v>
      </c>
      <c r="M863" t="s">
        <v>1301</v>
      </c>
      <c r="O863" t="s">
        <v>1250</v>
      </c>
      <c r="P863" t="s">
        <v>16</v>
      </c>
      <c r="Q863" s="3" t="s">
        <v>16</v>
      </c>
      <c r="R863" t="s">
        <v>27</v>
      </c>
      <c r="S863"/>
      <c r="T863"/>
      <c r="U863"/>
      <c r="V863" s="3" t="s">
        <v>9</v>
      </c>
      <c r="X863" s="3" t="s">
        <v>9</v>
      </c>
      <c r="Y863" s="3" t="s">
        <v>9</v>
      </c>
      <c r="Z863" s="3" t="s">
        <v>9</v>
      </c>
      <c r="AA863" s="3" t="s">
        <v>9</v>
      </c>
      <c r="AB863" s="3" t="s">
        <v>9</v>
      </c>
      <c r="AC863" s="3"/>
      <c r="AD863" s="3"/>
      <c r="AE863" s="3"/>
      <c r="AF863" s="12">
        <f>COUNTIF(Table15[[#This Row],[Catalogue of the Museum of London Antiquities 1854]:[Illustrations of Roman London 1859]],"=y")</f>
        <v>6</v>
      </c>
      <c r="AG863" s="12" t="str">
        <f>CONCATENATE(Table15[[#This Row],[Surname]],", ",Table15[[#This Row],[First name]])</f>
        <v>Wilkinson, John</v>
      </c>
    </row>
    <row r="864" spans="1:33" hidden="1" x14ac:dyDescent="0.25">
      <c r="A864" t="s">
        <v>1179</v>
      </c>
      <c r="B864" t="s">
        <v>1181</v>
      </c>
      <c r="C864" t="s">
        <v>24</v>
      </c>
      <c r="D864" t="s">
        <v>9</v>
      </c>
      <c r="P864" t="s">
        <v>1182</v>
      </c>
      <c r="Q864" s="3" t="s">
        <v>26</v>
      </c>
      <c r="R864" t="s">
        <v>27</v>
      </c>
      <c r="S864"/>
      <c r="T864"/>
      <c r="U864"/>
      <c r="AB864" s="3"/>
      <c r="AC864" s="3" t="s">
        <v>9</v>
      </c>
      <c r="AD864" s="3"/>
      <c r="AE864" s="3"/>
      <c r="AF864" s="12">
        <f>COUNTIF(Table15[[#This Row],[Catalogue of the Museum of London Antiquities 1854]:[Illustrations of Roman London 1859]],"=y")</f>
        <v>1</v>
      </c>
      <c r="AG864" s="12" t="str">
        <f>CONCATENATE(Table15[[#This Row],[Surname]],", ",Table15[[#This Row],[First name]])</f>
        <v>Wilkinson, J J</v>
      </c>
    </row>
    <row r="865" spans="1:33" hidden="1" x14ac:dyDescent="0.25">
      <c r="A865" t="s">
        <v>756</v>
      </c>
      <c r="B865" t="s">
        <v>986</v>
      </c>
      <c r="C865" t="s">
        <v>2165</v>
      </c>
      <c r="G865" t="s">
        <v>9</v>
      </c>
      <c r="H865" t="s">
        <v>585</v>
      </c>
      <c r="O865" t="s">
        <v>2166</v>
      </c>
      <c r="P865" t="s">
        <v>59</v>
      </c>
      <c r="Q865" s="3" t="s">
        <v>489</v>
      </c>
      <c r="R865" t="s">
        <v>27</v>
      </c>
      <c r="S865"/>
      <c r="T865"/>
      <c r="U865"/>
      <c r="AB865" s="3"/>
      <c r="AC865" s="3"/>
      <c r="AD865" s="3"/>
      <c r="AE865" s="3" t="s">
        <v>9</v>
      </c>
      <c r="AF865" s="12">
        <f>COUNTIF(Table15[[#This Row],[Catalogue of the Museum of London Antiquities 1854]:[Illustrations of Roman London 1859]],"=y")</f>
        <v>1</v>
      </c>
      <c r="AG865" s="12" t="str">
        <f>CONCATENATE(Table15[[#This Row],[Surname]],", ",Table15[[#This Row],[First name]])</f>
        <v>Williams, David</v>
      </c>
    </row>
    <row r="866" spans="1:33" hidden="1" x14ac:dyDescent="0.25">
      <c r="A866" t="s">
        <v>756</v>
      </c>
      <c r="B866" t="s">
        <v>417</v>
      </c>
      <c r="I866" t="s">
        <v>9</v>
      </c>
      <c r="O866" t="s">
        <v>757</v>
      </c>
      <c r="P866" t="s">
        <v>758</v>
      </c>
      <c r="Q866" s="3" t="s">
        <v>759</v>
      </c>
      <c r="R866" t="s">
        <v>27</v>
      </c>
      <c r="S866"/>
      <c r="T866"/>
      <c r="U866" t="s">
        <v>9</v>
      </c>
      <c r="AB866" s="3"/>
      <c r="AC866" s="3" t="s">
        <v>9</v>
      </c>
      <c r="AD866" s="3"/>
      <c r="AE866" s="3"/>
      <c r="AF866" s="12">
        <f>COUNTIF(Table15[[#This Row],[Catalogue of the Museum of London Antiquities 1854]:[Illustrations of Roman London 1859]],"=y")</f>
        <v>2</v>
      </c>
      <c r="AG866" s="12" t="str">
        <f>CONCATENATE(Table15[[#This Row],[Surname]],", ",Table15[[#This Row],[First name]])</f>
        <v>Williams, Benjamin</v>
      </c>
    </row>
    <row r="867" spans="1:33" hidden="1" x14ac:dyDescent="0.25">
      <c r="A867" t="s">
        <v>760</v>
      </c>
      <c r="B867" t="s">
        <v>761</v>
      </c>
      <c r="C867" t="s">
        <v>2201</v>
      </c>
      <c r="D867" t="s">
        <v>9</v>
      </c>
      <c r="G867" t="s">
        <v>9</v>
      </c>
      <c r="O867" t="s">
        <v>762</v>
      </c>
      <c r="P867" t="s">
        <v>59</v>
      </c>
      <c r="Q867" s="3" t="s">
        <v>489</v>
      </c>
      <c r="R867" t="s">
        <v>27</v>
      </c>
      <c r="S867"/>
      <c r="T867"/>
      <c r="U867" t="s">
        <v>9</v>
      </c>
      <c r="AB867" s="3"/>
      <c r="AC867" s="3"/>
      <c r="AD867" s="3"/>
      <c r="AE867" s="3"/>
      <c r="AF867" s="12">
        <f>COUNTIF(Table15[[#This Row],[Catalogue of the Museum of London Antiquities 1854]:[Illustrations of Roman London 1859]],"=y")</f>
        <v>1</v>
      </c>
      <c r="AG867" s="12" t="str">
        <f>CONCATENATE(Table15[[#This Row],[Surname]],", ",Table15[[#This Row],[First name]])</f>
        <v>Willis, Francis C.</v>
      </c>
    </row>
    <row r="868" spans="1:33" hidden="1" x14ac:dyDescent="0.25">
      <c r="A868" t="s">
        <v>760</v>
      </c>
      <c r="B868" t="s">
        <v>29</v>
      </c>
      <c r="P868" t="s">
        <v>763</v>
      </c>
      <c r="Q868" s="3" t="s">
        <v>26</v>
      </c>
      <c r="R868" t="s">
        <v>27</v>
      </c>
      <c r="S868"/>
      <c r="T868"/>
      <c r="U868" t="s">
        <v>9</v>
      </c>
      <c r="AB868" s="3"/>
      <c r="AC868" s="3"/>
      <c r="AD868" s="3"/>
      <c r="AE868" s="3"/>
      <c r="AF868" s="12">
        <f>COUNTIF(Table15[[#This Row],[Catalogue of the Museum of London Antiquities 1854]:[Illustrations of Roman London 1859]],"=y")</f>
        <v>1</v>
      </c>
      <c r="AG868" s="12" t="str">
        <f>CONCATENATE(Table15[[#This Row],[Surname]],", ",Table15[[#This Row],[First name]])</f>
        <v>Willis, Charles</v>
      </c>
    </row>
    <row r="869" spans="1:33" hidden="1" x14ac:dyDescent="0.25">
      <c r="A869" t="s">
        <v>1606</v>
      </c>
      <c r="C869" t="s">
        <v>1607</v>
      </c>
      <c r="O869" t="s">
        <v>1608</v>
      </c>
      <c r="P869" t="s">
        <v>16</v>
      </c>
      <c r="Q869" s="3" t="s">
        <v>16</v>
      </c>
      <c r="R869" t="s">
        <v>27</v>
      </c>
      <c r="S869"/>
      <c r="T869"/>
      <c r="U869"/>
      <c r="AA869" s="3" t="s">
        <v>9</v>
      </c>
      <c r="AB869" s="3" t="s">
        <v>9</v>
      </c>
      <c r="AC869" s="3"/>
      <c r="AD869" s="3"/>
      <c r="AE869" s="3"/>
      <c r="AF869" s="12">
        <f>COUNTIF(Table15[[#This Row],[Catalogue of the Museum of London Antiquities 1854]:[Illustrations of Roman London 1859]],"=y")</f>
        <v>2</v>
      </c>
      <c r="AG869" s="12" t="str">
        <f>CONCATENATE(Table15[[#This Row],[Surname]],", ",Table15[[#This Row],[First name]])</f>
        <v xml:space="preserve">Willis &amp; Southeran, </v>
      </c>
    </row>
    <row r="870" spans="1:33" hidden="1" x14ac:dyDescent="0.25">
      <c r="A870" t="s">
        <v>2167</v>
      </c>
      <c r="B870" t="s">
        <v>72</v>
      </c>
      <c r="O870" t="s">
        <v>1825</v>
      </c>
      <c r="P870" t="s">
        <v>499</v>
      </c>
      <c r="Q870" s="3" t="s">
        <v>2278</v>
      </c>
      <c r="R870" t="s">
        <v>27</v>
      </c>
      <c r="S870"/>
      <c r="T870"/>
      <c r="U870"/>
      <c r="AB870" s="3"/>
      <c r="AC870" s="3"/>
      <c r="AD870" s="3"/>
      <c r="AE870" s="3" t="s">
        <v>9</v>
      </c>
      <c r="AF870" s="12">
        <f>COUNTIF(Table15[[#This Row],[Catalogue of the Museum of London Antiquities 1854]:[Illustrations of Roman London 1859]],"=y")</f>
        <v>1</v>
      </c>
      <c r="AG870" s="12" t="str">
        <f>CONCATENATE(Table15[[#This Row],[Surname]],", ",Table15[[#This Row],[First name]])</f>
        <v>Wills, William</v>
      </c>
    </row>
    <row r="871" spans="1:33" hidden="1" x14ac:dyDescent="0.25">
      <c r="A871" t="s">
        <v>764</v>
      </c>
      <c r="B871" t="s">
        <v>371</v>
      </c>
      <c r="C871" t="s">
        <v>2236</v>
      </c>
      <c r="H871" t="s">
        <v>154</v>
      </c>
      <c r="M871" t="s">
        <v>2235</v>
      </c>
      <c r="O871" s="3" t="s">
        <v>2314</v>
      </c>
      <c r="P871" t="s">
        <v>765</v>
      </c>
      <c r="Q871" s="3" t="s">
        <v>1601</v>
      </c>
      <c r="R871" t="s">
        <v>766</v>
      </c>
      <c r="S871"/>
      <c r="T871"/>
      <c r="U871" t="s">
        <v>9</v>
      </c>
      <c r="W871" s="3" t="s">
        <v>9</v>
      </c>
      <c r="X871" s="3" t="s">
        <v>9</v>
      </c>
      <c r="Y871" s="3" t="s">
        <v>9</v>
      </c>
      <c r="Z871" s="3" t="s">
        <v>9</v>
      </c>
      <c r="AA871" s="3" t="s">
        <v>9</v>
      </c>
      <c r="AB871" s="3" t="s">
        <v>9</v>
      </c>
      <c r="AC871" s="3"/>
      <c r="AD871" s="3"/>
      <c r="AE871" s="3"/>
      <c r="AF871" s="12">
        <f>COUNTIF(Table15[[#This Row],[Catalogue of the Museum of London Antiquities 1854]:[Illustrations of Roman London 1859]],"=y")</f>
        <v>7</v>
      </c>
      <c r="AG871" s="12" t="str">
        <f>CONCATENATE(Table15[[#This Row],[Surname]],", ",Table15[[#This Row],[First name]])</f>
        <v>Wilson, Daniel</v>
      </c>
    </row>
    <row r="872" spans="1:33" hidden="1" x14ac:dyDescent="0.25">
      <c r="A872" t="s">
        <v>764</v>
      </c>
      <c r="B872" t="s">
        <v>125</v>
      </c>
      <c r="O872" t="s">
        <v>2168</v>
      </c>
      <c r="P872" t="s">
        <v>482</v>
      </c>
      <c r="Q872" s="3" t="s">
        <v>128</v>
      </c>
      <c r="R872" t="s">
        <v>27</v>
      </c>
      <c r="S872"/>
      <c r="T872"/>
      <c r="U872"/>
      <c r="AB872" s="3"/>
      <c r="AC872" s="3"/>
      <c r="AD872" s="3"/>
      <c r="AE872" s="3" t="s">
        <v>9</v>
      </c>
      <c r="AF872" s="12">
        <f>COUNTIF(Table15[[#This Row],[Catalogue of the Museum of London Antiquities 1854]:[Illustrations of Roman London 1859]],"=y")</f>
        <v>1</v>
      </c>
      <c r="AG872" s="12" t="str">
        <f>CONCATENATE(Table15[[#This Row],[Surname]],", ",Table15[[#This Row],[First name]])</f>
        <v>Wilson, Henry</v>
      </c>
    </row>
    <row r="873" spans="1:33" hidden="1" x14ac:dyDescent="0.25">
      <c r="A873" t="s">
        <v>764</v>
      </c>
      <c r="B873" t="s">
        <v>2169</v>
      </c>
      <c r="O873" t="s">
        <v>2170</v>
      </c>
      <c r="P873" t="s">
        <v>16</v>
      </c>
      <c r="Q873" s="3" t="s">
        <v>16</v>
      </c>
      <c r="R873" t="s">
        <v>27</v>
      </c>
      <c r="S873"/>
      <c r="T873"/>
      <c r="U873"/>
      <c r="AB873" s="3"/>
      <c r="AC873" s="3"/>
      <c r="AD873" s="3"/>
      <c r="AE873" s="3" t="s">
        <v>9</v>
      </c>
      <c r="AF873" s="12">
        <f>COUNTIF(Table15[[#This Row],[Catalogue of the Museum of London Antiquities 1854]:[Illustrations of Roman London 1859]],"=y")</f>
        <v>1</v>
      </c>
      <c r="AG873" s="12" t="str">
        <f>CONCATENATE(Table15[[#This Row],[Surname]],", ",Table15[[#This Row],[First name]])</f>
        <v>Wilson, James H</v>
      </c>
    </row>
    <row r="874" spans="1:33" hidden="1" x14ac:dyDescent="0.25">
      <c r="A874" t="s">
        <v>764</v>
      </c>
      <c r="B874" t="s">
        <v>2171</v>
      </c>
      <c r="C874" t="s">
        <v>76</v>
      </c>
      <c r="O874" t="s">
        <v>2172</v>
      </c>
      <c r="P874" t="s">
        <v>16</v>
      </c>
      <c r="Q874" s="3" t="s">
        <v>16</v>
      </c>
      <c r="R874" t="s">
        <v>27</v>
      </c>
      <c r="S874"/>
      <c r="T874"/>
      <c r="U874"/>
      <c r="AB874" s="3"/>
      <c r="AC874" s="3"/>
      <c r="AD874" s="3"/>
      <c r="AE874" s="3" t="s">
        <v>9</v>
      </c>
      <c r="AF874" s="12">
        <f>COUNTIF(Table15[[#This Row],[Catalogue of the Museum of London Antiquities 1854]:[Illustrations of Roman London 1859]],"=y")</f>
        <v>1</v>
      </c>
      <c r="AG874" s="12" t="str">
        <f>CONCATENATE(Table15[[#This Row],[Surname]],", ",Table15[[#This Row],[First name]])</f>
        <v>Wilson, Thomas Maryon</v>
      </c>
    </row>
    <row r="875" spans="1:33" hidden="1" x14ac:dyDescent="0.25">
      <c r="A875" t="s">
        <v>1251</v>
      </c>
      <c r="B875" t="s">
        <v>11</v>
      </c>
      <c r="O875" t="s">
        <v>1184</v>
      </c>
      <c r="P875" t="s">
        <v>430</v>
      </c>
      <c r="Q875" s="3" t="s">
        <v>430</v>
      </c>
      <c r="R875" t="s">
        <v>431</v>
      </c>
      <c r="S875"/>
      <c r="T875"/>
      <c r="U875"/>
      <c r="V875" s="3" t="s">
        <v>9</v>
      </c>
      <c r="W875" s="3" t="s">
        <v>9</v>
      </c>
      <c r="AB875" s="3"/>
      <c r="AC875" s="3" t="s">
        <v>9</v>
      </c>
      <c r="AD875" s="3"/>
      <c r="AE875" s="3"/>
      <c r="AF875" s="12">
        <f>COUNTIF(Table15[[#This Row],[Catalogue of the Museum of London Antiquities 1854]:[Illustrations of Roman London 1859]],"=y")</f>
        <v>3</v>
      </c>
      <c r="AG875" s="12" t="str">
        <f>CONCATENATE(Table15[[#This Row],[Surname]],", ",Table15[[#This Row],[First name]])</f>
        <v>Windell, John</v>
      </c>
    </row>
    <row r="876" spans="1:33" hidden="1" x14ac:dyDescent="0.25">
      <c r="A876" t="s">
        <v>1185</v>
      </c>
      <c r="B876" t="s">
        <v>147</v>
      </c>
      <c r="C876" t="s">
        <v>486</v>
      </c>
      <c r="O876" t="s">
        <v>2174</v>
      </c>
      <c r="P876" t="s">
        <v>16</v>
      </c>
      <c r="Q876" s="3" t="s">
        <v>16</v>
      </c>
      <c r="R876" t="s">
        <v>27</v>
      </c>
      <c r="S876"/>
      <c r="T876"/>
      <c r="U876"/>
      <c r="W876" s="3" t="s">
        <v>9</v>
      </c>
      <c r="X876" s="3" t="s">
        <v>9</v>
      </c>
      <c r="Y876" s="3" t="s">
        <v>9</v>
      </c>
      <c r="Z876" s="3" t="s">
        <v>9</v>
      </c>
      <c r="AA876" s="3" t="s">
        <v>9</v>
      </c>
      <c r="AB876" s="3" t="s">
        <v>9</v>
      </c>
      <c r="AC876" s="3" t="s">
        <v>9</v>
      </c>
      <c r="AD876" s="3"/>
      <c r="AE876" s="3" t="s">
        <v>9</v>
      </c>
      <c r="AF876" s="12">
        <f>COUNTIF(Table15[[#This Row],[Catalogue of the Museum of London Antiquities 1854]:[Illustrations of Roman London 1859]],"=y")</f>
        <v>8</v>
      </c>
      <c r="AG876" s="12" t="str">
        <f>CONCATENATE(Table15[[#This Row],[Surname]],", ",Table15[[#This Row],[First name]])</f>
        <v>Windle, Richard</v>
      </c>
    </row>
    <row r="877" spans="1:33" hidden="1" x14ac:dyDescent="0.25">
      <c r="A877" t="s">
        <v>767</v>
      </c>
      <c r="B877" t="s">
        <v>768</v>
      </c>
      <c r="O877" t="s">
        <v>769</v>
      </c>
      <c r="P877" t="s">
        <v>16</v>
      </c>
      <c r="Q877" s="3" t="s">
        <v>16</v>
      </c>
      <c r="R877" t="s">
        <v>27</v>
      </c>
      <c r="S877"/>
      <c r="T877"/>
      <c r="U877" t="s">
        <v>9</v>
      </c>
      <c r="AB877" s="3"/>
      <c r="AC877" s="3"/>
      <c r="AD877" s="3"/>
      <c r="AE877" s="3"/>
      <c r="AF877" s="12">
        <f>COUNTIF(Table15[[#This Row],[Catalogue of the Museum of London Antiquities 1854]:[Illustrations of Roman London 1859]],"=y")</f>
        <v>1</v>
      </c>
      <c r="AG877" s="12" t="str">
        <f>CONCATENATE(Table15[[#This Row],[Surname]],", ",Table15[[#This Row],[First name]])</f>
        <v>Wingrove, Drummond B.</v>
      </c>
    </row>
    <row r="878" spans="1:33" hidden="1" x14ac:dyDescent="0.25">
      <c r="A878" t="s">
        <v>2173</v>
      </c>
      <c r="B878" t="s">
        <v>29</v>
      </c>
      <c r="O878" t="s">
        <v>1183</v>
      </c>
      <c r="P878" t="s">
        <v>330</v>
      </c>
      <c r="Q878" s="3" t="s">
        <v>2279</v>
      </c>
      <c r="R878" t="s">
        <v>27</v>
      </c>
      <c r="S878"/>
      <c r="T878"/>
      <c r="U878" t="s">
        <v>9</v>
      </c>
      <c r="AB878" s="3"/>
      <c r="AC878" s="3" t="s">
        <v>9</v>
      </c>
      <c r="AD878" s="3"/>
      <c r="AE878" s="3" t="s">
        <v>9</v>
      </c>
      <c r="AF878" s="12">
        <f>COUNTIF(Table15[[#This Row],[Catalogue of the Museum of London Antiquities 1854]:[Illustrations of Roman London 1859]],"=y")</f>
        <v>3</v>
      </c>
      <c r="AG878" s="12" t="str">
        <f>CONCATENATE(Table15[[#This Row],[Surname]],", ",Table15[[#This Row],[First name]])</f>
        <v>Wynn, Charles</v>
      </c>
    </row>
    <row r="879" spans="1:33" hidden="1" x14ac:dyDescent="0.25">
      <c r="A879" t="s">
        <v>1407</v>
      </c>
      <c r="B879" t="s">
        <v>1408</v>
      </c>
      <c r="P879" t="s">
        <v>726</v>
      </c>
      <c r="Q879" s="3" t="s">
        <v>68</v>
      </c>
      <c r="R879" t="s">
        <v>27</v>
      </c>
      <c r="S879"/>
      <c r="T879"/>
      <c r="U879"/>
      <c r="X879" s="3" t="s">
        <v>9</v>
      </c>
      <c r="AB879" s="3"/>
      <c r="AC879" s="3"/>
      <c r="AD879" s="3"/>
      <c r="AE879" s="3"/>
      <c r="AF879" s="12">
        <f>COUNTIF(Table15[[#This Row],[Catalogue of the Museum of London Antiquities 1854]:[Illustrations of Roman London 1859]],"=y")</f>
        <v>1</v>
      </c>
      <c r="AG879" s="12" t="str">
        <f>CONCATENATE(Table15[[#This Row],[Surname]],", ",Table15[[#This Row],[First name]])</f>
        <v>Winter, C J W</v>
      </c>
    </row>
    <row r="880" spans="1:33" hidden="1" x14ac:dyDescent="0.25">
      <c r="A880" t="s">
        <v>770</v>
      </c>
      <c r="B880" t="s">
        <v>72</v>
      </c>
      <c r="P880" t="s">
        <v>184</v>
      </c>
      <c r="Q880" s="3" t="s">
        <v>185</v>
      </c>
      <c r="R880" t="s">
        <v>27</v>
      </c>
      <c r="S880"/>
      <c r="T880"/>
      <c r="U880" t="s">
        <v>9</v>
      </c>
      <c r="AB880" s="3"/>
      <c r="AC880" s="3"/>
      <c r="AD880" s="3"/>
      <c r="AE880" s="3"/>
      <c r="AF880" s="12">
        <f>COUNTIF(Table15[[#This Row],[Catalogue of the Museum of London Antiquities 1854]:[Illustrations of Roman London 1859]],"=y")</f>
        <v>1</v>
      </c>
      <c r="AG880" s="12" t="str">
        <f>CONCATENATE(Table15[[#This Row],[Surname]],", ",Table15[[#This Row],[First name]])</f>
        <v>Wire, William</v>
      </c>
    </row>
    <row r="881" spans="1:33" hidden="1" x14ac:dyDescent="0.25">
      <c r="A881" t="s">
        <v>1609</v>
      </c>
      <c r="B881" t="s">
        <v>1610</v>
      </c>
      <c r="C881" t="s">
        <v>1581</v>
      </c>
      <c r="E881" t="s">
        <v>9</v>
      </c>
      <c r="O881" t="s">
        <v>1611</v>
      </c>
      <c r="P881" t="s">
        <v>1612</v>
      </c>
      <c r="Q881" s="3" t="s">
        <v>1612</v>
      </c>
      <c r="R881" t="s">
        <v>211</v>
      </c>
      <c r="S881"/>
      <c r="T881"/>
      <c r="U881"/>
      <c r="AA881" s="3" t="s">
        <v>9</v>
      </c>
      <c r="AB881" s="3" t="s">
        <v>9</v>
      </c>
      <c r="AC881" s="3"/>
      <c r="AD881" s="3"/>
      <c r="AE881" s="3"/>
      <c r="AF881" s="12">
        <f>COUNTIF(Table15[[#This Row],[Catalogue of the Museum of London Antiquities 1854]:[Illustrations of Roman London 1859]],"=y")</f>
        <v>2</v>
      </c>
      <c r="AG881" s="12" t="str">
        <f>CONCATENATE(Table15[[#This Row],[Surname]],", ",Table15[[#This Row],[First name]])</f>
        <v>Witte, Jules de</v>
      </c>
    </row>
    <row r="882" spans="1:33" hidden="1" x14ac:dyDescent="0.25">
      <c r="A882" t="s">
        <v>2175</v>
      </c>
      <c r="B882" t="s">
        <v>11</v>
      </c>
      <c r="O882" t="s">
        <v>771</v>
      </c>
      <c r="P882" t="s">
        <v>92</v>
      </c>
      <c r="Q882" s="3" t="s">
        <v>68</v>
      </c>
      <c r="R882" t="s">
        <v>27</v>
      </c>
      <c r="S882"/>
      <c r="T882"/>
      <c r="U882" t="s">
        <v>9</v>
      </c>
      <c r="X882" s="3" t="s">
        <v>9</v>
      </c>
      <c r="Y882" s="3" t="s">
        <v>9</v>
      </c>
      <c r="Z882" s="3" t="s">
        <v>9</v>
      </c>
      <c r="AA882" s="3" t="s">
        <v>9</v>
      </c>
      <c r="AB882" s="3"/>
      <c r="AC882" s="3"/>
      <c r="AD882" s="3"/>
      <c r="AE882" s="3" t="s">
        <v>9</v>
      </c>
      <c r="AF882" s="12">
        <f>COUNTIF(Table15[[#This Row],[Catalogue of the Museum of London Antiquities 1854]:[Illustrations of Roman London 1859]],"=y")</f>
        <v>6</v>
      </c>
      <c r="AG882" s="12" t="str">
        <f>CONCATENATE(Table15[[#This Row],[Surname]],", ",Table15[[#This Row],[First name]])</f>
        <v>Wodderspoon, John</v>
      </c>
    </row>
    <row r="883" spans="1:33" hidden="1" x14ac:dyDescent="0.25">
      <c r="A883" t="s">
        <v>772</v>
      </c>
      <c r="B883" t="s">
        <v>1406</v>
      </c>
      <c r="O883" t="s">
        <v>1718</v>
      </c>
      <c r="P883" t="s">
        <v>1494</v>
      </c>
      <c r="Q883" s="3" t="s">
        <v>26</v>
      </c>
      <c r="R883" t="s">
        <v>27</v>
      </c>
      <c r="S883"/>
      <c r="T883"/>
      <c r="U883"/>
      <c r="Z883" s="3" t="s">
        <v>9</v>
      </c>
      <c r="AA883" s="3" t="s">
        <v>9</v>
      </c>
      <c r="AB883" s="3" t="s">
        <v>9</v>
      </c>
      <c r="AC883" s="3"/>
      <c r="AD883" s="3"/>
      <c r="AE883" s="3"/>
      <c r="AF883" s="12">
        <f>COUNTIF(Table15[[#This Row],[Catalogue of the Museum of London Antiquities 1854]:[Illustrations of Roman London 1859]],"=y")</f>
        <v>3</v>
      </c>
      <c r="AG883" s="12" t="str">
        <f>CONCATENATE(Table15[[#This Row],[Surname]],", ",Table15[[#This Row],[First name]])</f>
        <v>Wood, Humphrey</v>
      </c>
    </row>
    <row r="884" spans="1:33" hidden="1" x14ac:dyDescent="0.25">
      <c r="A884" t="s">
        <v>772</v>
      </c>
      <c r="B884" t="s">
        <v>11</v>
      </c>
      <c r="O884" t="s">
        <v>1613</v>
      </c>
      <c r="P884" t="s">
        <v>174</v>
      </c>
      <c r="Q884" s="3" t="s">
        <v>26</v>
      </c>
      <c r="R884" t="s">
        <v>27</v>
      </c>
      <c r="S884"/>
      <c r="T884"/>
      <c r="U884"/>
      <c r="AA884" s="3" t="s">
        <v>9</v>
      </c>
      <c r="AB884" s="3"/>
      <c r="AC884" s="3"/>
      <c r="AD884" s="3"/>
      <c r="AE884" s="3"/>
      <c r="AF884" s="12">
        <f>COUNTIF(Table15[[#This Row],[Catalogue of the Museum of London Antiquities 1854]:[Illustrations of Roman London 1859]],"=y")</f>
        <v>1</v>
      </c>
      <c r="AG884" s="12" t="str">
        <f>CONCATENATE(Table15[[#This Row],[Surname]],", ",Table15[[#This Row],[First name]])</f>
        <v>Wood, John</v>
      </c>
    </row>
    <row r="885" spans="1:33" hidden="1" x14ac:dyDescent="0.25">
      <c r="A885" t="s">
        <v>772</v>
      </c>
      <c r="B885" t="s">
        <v>11</v>
      </c>
      <c r="P885" t="s">
        <v>753</v>
      </c>
      <c r="Q885" s="3" t="s">
        <v>128</v>
      </c>
      <c r="R885" t="s">
        <v>27</v>
      </c>
      <c r="S885"/>
      <c r="T885"/>
      <c r="U885"/>
      <c r="AB885" s="3"/>
      <c r="AC885" s="3" t="s">
        <v>9</v>
      </c>
      <c r="AD885" s="3"/>
      <c r="AE885" s="3"/>
      <c r="AF885" s="12">
        <f>COUNTIF(Table15[[#This Row],[Catalogue of the Museum of London Antiquities 1854]:[Illustrations of Roman London 1859]],"=y")</f>
        <v>1</v>
      </c>
      <c r="AG885" s="12" t="str">
        <f>CONCATENATE(Table15[[#This Row],[Surname]],", ",Table15[[#This Row],[First name]])</f>
        <v>Wood, John</v>
      </c>
    </row>
    <row r="886" spans="1:33" hidden="1" x14ac:dyDescent="0.25">
      <c r="A886" t="s">
        <v>772</v>
      </c>
      <c r="B886" t="s">
        <v>11</v>
      </c>
      <c r="O886" t="s">
        <v>773</v>
      </c>
      <c r="P886" t="s">
        <v>16</v>
      </c>
      <c r="Q886" s="3" t="s">
        <v>16</v>
      </c>
      <c r="R886" t="s">
        <v>27</v>
      </c>
      <c r="S886"/>
      <c r="T886"/>
      <c r="U886" t="s">
        <v>9</v>
      </c>
      <c r="X886" s="3" t="s">
        <v>9</v>
      </c>
      <c r="Y886" s="3" t="s">
        <v>9</v>
      </c>
      <c r="Z886" s="3" t="s">
        <v>9</v>
      </c>
      <c r="AB886" s="3"/>
      <c r="AC886" s="3" t="s">
        <v>9</v>
      </c>
      <c r="AD886" s="3"/>
      <c r="AE886" s="3"/>
      <c r="AF886" s="12">
        <f>COUNTIF(Table15[[#This Row],[Catalogue of the Museum of London Antiquities 1854]:[Illustrations of Roman London 1859]],"=y")</f>
        <v>5</v>
      </c>
      <c r="AG886" s="12" t="str">
        <f>CONCATENATE(Table15[[#This Row],[Surname]],", ",Table15[[#This Row],[First name]])</f>
        <v>Wood, John</v>
      </c>
    </row>
    <row r="887" spans="1:33" hidden="1" x14ac:dyDescent="0.25">
      <c r="A887" t="s">
        <v>772</v>
      </c>
      <c r="B887" t="s">
        <v>547</v>
      </c>
      <c r="I887" t="s">
        <v>9</v>
      </c>
      <c r="O887" t="s">
        <v>1614</v>
      </c>
      <c r="P887" t="s">
        <v>1291</v>
      </c>
      <c r="Q887" s="3" t="s">
        <v>388</v>
      </c>
      <c r="R887" t="s">
        <v>27</v>
      </c>
      <c r="S887"/>
      <c r="T887"/>
      <c r="U887"/>
      <c r="X887" s="3" t="s">
        <v>9</v>
      </c>
      <c r="Y887" s="3" t="s">
        <v>9</v>
      </c>
      <c r="Z887" s="3" t="s">
        <v>9</v>
      </c>
      <c r="AA887" s="3" t="s">
        <v>9</v>
      </c>
      <c r="AB887" s="3" t="s">
        <v>9</v>
      </c>
      <c r="AC887" s="3"/>
      <c r="AD887" s="3"/>
      <c r="AE887" s="3"/>
      <c r="AF887" s="12">
        <f>COUNTIF(Table15[[#This Row],[Catalogue of the Museum of London Antiquities 1854]:[Illustrations of Roman London 1859]],"=y")</f>
        <v>5</v>
      </c>
      <c r="AG887" s="12" t="str">
        <f>CONCATENATE(Table15[[#This Row],[Surname]],", ",Table15[[#This Row],[First name]])</f>
        <v>Wood, Samuel</v>
      </c>
    </row>
    <row r="888" spans="1:33" hidden="1" x14ac:dyDescent="0.25">
      <c r="A888" t="s">
        <v>1409</v>
      </c>
      <c r="B888" t="s">
        <v>547</v>
      </c>
      <c r="O888" t="s">
        <v>1410</v>
      </c>
      <c r="P888" t="s">
        <v>16</v>
      </c>
      <c r="Q888" s="3" t="s">
        <v>16</v>
      </c>
      <c r="R888" t="s">
        <v>27</v>
      </c>
      <c r="S888"/>
      <c r="T888"/>
      <c r="U888"/>
      <c r="X888" s="3" t="s">
        <v>9</v>
      </c>
      <c r="AB888" s="3"/>
      <c r="AC888" s="3"/>
      <c r="AD888" s="3"/>
      <c r="AE888" s="3"/>
      <c r="AF888" s="12">
        <f>COUNTIF(Table15[[#This Row],[Catalogue of the Museum of London Antiquities 1854]:[Illustrations of Roman London 1859]],"=y")</f>
        <v>1</v>
      </c>
      <c r="AG888" s="12" t="str">
        <f>CONCATENATE(Table15[[#This Row],[Surname]],", ",Table15[[#This Row],[First name]])</f>
        <v>Woodburn, Samuel</v>
      </c>
    </row>
    <row r="889" spans="1:33" hidden="1" x14ac:dyDescent="0.25">
      <c r="A889" t="s">
        <v>2176</v>
      </c>
      <c r="B889" t="s">
        <v>1266</v>
      </c>
      <c r="O889" t="s">
        <v>2177</v>
      </c>
      <c r="P889" t="s">
        <v>149</v>
      </c>
      <c r="Q889" s="3" t="s">
        <v>1020</v>
      </c>
      <c r="R889" t="s">
        <v>27</v>
      </c>
      <c r="S889"/>
      <c r="T889"/>
      <c r="U889"/>
      <c r="AB889" s="3"/>
      <c r="AC889" s="3"/>
      <c r="AD889" s="3"/>
      <c r="AE889" s="3" t="s">
        <v>9</v>
      </c>
      <c r="AF889" s="12">
        <f>COUNTIF(Table15[[#This Row],[Catalogue of the Museum of London Antiquities 1854]:[Illustrations of Roman London 1859]],"=y")</f>
        <v>1</v>
      </c>
      <c r="AG889" s="12" t="str">
        <f>CONCATENATE(Table15[[#This Row],[Surname]],", ",Table15[[#This Row],[First name]])</f>
        <v>Woodhouse, J G</v>
      </c>
    </row>
    <row r="890" spans="1:33" hidden="1" x14ac:dyDescent="0.25">
      <c r="A890" t="s">
        <v>774</v>
      </c>
      <c r="B890" t="s">
        <v>11</v>
      </c>
      <c r="C890" t="s">
        <v>24</v>
      </c>
      <c r="D890" t="s">
        <v>9</v>
      </c>
      <c r="P890" t="s">
        <v>775</v>
      </c>
      <c r="Q890" s="3" t="s">
        <v>26</v>
      </c>
      <c r="R890" t="s">
        <v>27</v>
      </c>
      <c r="S890"/>
      <c r="T890"/>
      <c r="U890" t="s">
        <v>9</v>
      </c>
      <c r="AB890" s="3"/>
      <c r="AC890" s="3"/>
      <c r="AD890" s="3"/>
      <c r="AE890" s="3"/>
      <c r="AF890" s="12">
        <f>COUNTIF(Table15[[#This Row],[Catalogue of the Museum of London Antiquities 1854]:[Illustrations of Roman London 1859]],"=y")</f>
        <v>1</v>
      </c>
      <c r="AG890" s="12" t="str">
        <f>CONCATENATE(Table15[[#This Row],[Surname]],", ",Table15[[#This Row],[First name]])</f>
        <v>Woodruff, John</v>
      </c>
    </row>
    <row r="891" spans="1:33" hidden="1" x14ac:dyDescent="0.25">
      <c r="A891" t="s">
        <v>2178</v>
      </c>
      <c r="B891" t="s">
        <v>2054</v>
      </c>
      <c r="C891" t="s">
        <v>24</v>
      </c>
      <c r="D891" t="s">
        <v>9</v>
      </c>
      <c r="O891" t="s">
        <v>2179</v>
      </c>
      <c r="P891" t="s">
        <v>150</v>
      </c>
      <c r="Q891" s="3" t="s">
        <v>2280</v>
      </c>
      <c r="R891" t="s">
        <v>27</v>
      </c>
      <c r="S891"/>
      <c r="T891"/>
      <c r="U891"/>
      <c r="AB891" s="3"/>
      <c r="AC891" s="3"/>
      <c r="AD891" s="3"/>
      <c r="AE891" s="3" t="s">
        <v>9</v>
      </c>
      <c r="AF891" s="12">
        <f>COUNTIF(Table15[[#This Row],[Catalogue of the Museum of London Antiquities 1854]:[Illustrations of Roman London 1859]],"=y")</f>
        <v>1</v>
      </c>
      <c r="AG891" s="12" t="str">
        <f>CONCATENATE(Table15[[#This Row],[Surname]],", ",Table15[[#This Row],[First name]])</f>
        <v>Woods, G H</v>
      </c>
    </row>
    <row r="892" spans="1:33" hidden="1" x14ac:dyDescent="0.25">
      <c r="A892" t="s">
        <v>1186</v>
      </c>
      <c r="B892" t="s">
        <v>1187</v>
      </c>
      <c r="C892" t="s">
        <v>1188</v>
      </c>
      <c r="F892" t="s">
        <v>9</v>
      </c>
      <c r="P892" t="s">
        <v>1149</v>
      </c>
      <c r="Q892" s="3" t="s">
        <v>1149</v>
      </c>
      <c r="R892" t="s">
        <v>1150</v>
      </c>
      <c r="S892"/>
      <c r="T892"/>
      <c r="U892"/>
      <c r="AB892" s="3"/>
      <c r="AC892" s="3" t="s">
        <v>9</v>
      </c>
      <c r="AD892" s="3"/>
      <c r="AE892" s="3"/>
      <c r="AF892" s="12">
        <f>COUNTIF(Table15[[#This Row],[Catalogue of the Museum of London Antiquities 1854]:[Illustrations of Roman London 1859]],"=y")</f>
        <v>1</v>
      </c>
      <c r="AG892" s="12" t="str">
        <f>CONCATENATE(Table15[[#This Row],[Surname]],", ",Table15[[#This Row],[First name]])</f>
        <v>Worsaae, J J A</v>
      </c>
    </row>
    <row r="893" spans="1:33" hidden="1" x14ac:dyDescent="0.25">
      <c r="A893" t="s">
        <v>776</v>
      </c>
      <c r="B893" t="s">
        <v>777</v>
      </c>
      <c r="C893" t="s">
        <v>24</v>
      </c>
      <c r="D893" t="s">
        <v>9</v>
      </c>
      <c r="H893" t="s">
        <v>54</v>
      </c>
      <c r="I893" t="s">
        <v>9</v>
      </c>
      <c r="O893" t="s">
        <v>778</v>
      </c>
      <c r="P893" t="s">
        <v>779</v>
      </c>
      <c r="Q893" s="3" t="s">
        <v>779</v>
      </c>
      <c r="R893" t="s">
        <v>27</v>
      </c>
      <c r="S893"/>
      <c r="T893"/>
      <c r="U893" t="s">
        <v>9</v>
      </c>
      <c r="AB893" s="3"/>
      <c r="AC893" s="3"/>
      <c r="AD893" s="3"/>
      <c r="AE893" s="3"/>
      <c r="AF893" s="12">
        <f>COUNTIF(Table15[[#This Row],[Catalogue of the Museum of London Antiquities 1854]:[Illustrations of Roman London 1859]],"=y")</f>
        <v>1</v>
      </c>
      <c r="AG893" s="12" t="str">
        <f>CONCATENATE(Table15[[#This Row],[Surname]],", ",Table15[[#This Row],[First name]])</f>
        <v>Wreford, John Reynall</v>
      </c>
    </row>
    <row r="894" spans="1:33" hidden="1" x14ac:dyDescent="0.25">
      <c r="A894" t="s">
        <v>1189</v>
      </c>
      <c r="B894" t="s">
        <v>196</v>
      </c>
      <c r="C894" t="s">
        <v>2237</v>
      </c>
      <c r="D894" t="s">
        <v>9</v>
      </c>
      <c r="P894" t="s">
        <v>485</v>
      </c>
      <c r="Q894" s="3" t="s">
        <v>26</v>
      </c>
      <c r="R894" t="s">
        <v>27</v>
      </c>
      <c r="S894"/>
      <c r="T894"/>
      <c r="U894"/>
      <c r="AB894" s="3"/>
      <c r="AC894" s="3" t="s">
        <v>9</v>
      </c>
      <c r="AD894" s="3"/>
      <c r="AE894" s="3"/>
      <c r="AF894" s="12">
        <f>COUNTIF(Table15[[#This Row],[Catalogue of the Museum of London Antiquities 1854]:[Illustrations of Roman London 1859]],"=y")</f>
        <v>1</v>
      </c>
      <c r="AG894" s="12" t="str">
        <f>CONCATENATE(Table15[[#This Row],[Surname]],", ",Table15[[#This Row],[First name]])</f>
        <v>Wrench, Frederick</v>
      </c>
    </row>
    <row r="895" spans="1:33" hidden="1" x14ac:dyDescent="0.25">
      <c r="A895" s="3" t="s">
        <v>780</v>
      </c>
      <c r="B895" s="3" t="s">
        <v>781</v>
      </c>
      <c r="C895" s="3" t="s">
        <v>1193</v>
      </c>
      <c r="D895" s="3" t="s">
        <v>9</v>
      </c>
      <c r="E895" s="3"/>
      <c r="F895" s="3"/>
      <c r="G895" s="3"/>
      <c r="H895" s="3" t="s">
        <v>48</v>
      </c>
      <c r="I895" s="3" t="s">
        <v>9</v>
      </c>
      <c r="J895" s="3"/>
      <c r="K895" s="3"/>
      <c r="L895" s="3"/>
      <c r="M895" s="3"/>
      <c r="N895" s="3"/>
      <c r="O895" s="3" t="s">
        <v>782</v>
      </c>
      <c r="P895" s="3" t="s">
        <v>199</v>
      </c>
      <c r="Q895" s="3" t="s">
        <v>26</v>
      </c>
      <c r="R895" s="3" t="s">
        <v>27</v>
      </c>
      <c r="U895" s="3" t="s">
        <v>9</v>
      </c>
      <c r="AB895" s="3"/>
      <c r="AC895" s="3" t="s">
        <v>9</v>
      </c>
      <c r="AD895" s="3"/>
      <c r="AE895" s="3"/>
      <c r="AF895" s="12">
        <f>COUNTIF(Table15[[#This Row],[Catalogue of the Museum of London Antiquities 1854]:[Illustrations of Roman London 1859]],"=y")</f>
        <v>2</v>
      </c>
      <c r="AG895" s="12" t="str">
        <f>CONCATENATE(Table15[[#This Row],[Surname]],", ",Table15[[#This Row],[First name]])</f>
        <v>Wrighte, Thomas W.</v>
      </c>
    </row>
    <row r="896" spans="1:33" hidden="1" x14ac:dyDescent="0.25">
      <c r="A896" t="s">
        <v>783</v>
      </c>
      <c r="B896" t="s">
        <v>1190</v>
      </c>
      <c r="O896" t="s">
        <v>1191</v>
      </c>
      <c r="P896" t="s">
        <v>16</v>
      </c>
      <c r="Q896" s="3" t="s">
        <v>16</v>
      </c>
      <c r="R896" t="s">
        <v>27</v>
      </c>
      <c r="S896"/>
      <c r="T896"/>
      <c r="U896"/>
      <c r="AB896" s="3"/>
      <c r="AC896" s="3" t="s">
        <v>9</v>
      </c>
      <c r="AD896" s="3"/>
      <c r="AE896" s="3"/>
      <c r="AF896" s="12">
        <f>COUNTIF(Table15[[#This Row],[Catalogue of the Museum of London Antiquities 1854]:[Illustrations of Roman London 1859]],"=y")</f>
        <v>1</v>
      </c>
      <c r="AG896" s="12" t="str">
        <f>CONCATENATE(Table15[[#This Row],[Surname]],", ",Table15[[#This Row],[First name]])</f>
        <v>Wright, George N</v>
      </c>
    </row>
    <row r="897" spans="1:33" s="3" customFormat="1" hidden="1" x14ac:dyDescent="0.25">
      <c r="A897" t="s">
        <v>783</v>
      </c>
      <c r="B897" t="s">
        <v>2180</v>
      </c>
      <c r="C897"/>
      <c r="D897"/>
      <c r="E897"/>
      <c r="F897"/>
      <c r="G897"/>
      <c r="H897"/>
      <c r="I897"/>
      <c r="J897"/>
      <c r="K897"/>
      <c r="L897"/>
      <c r="M897"/>
      <c r="N897"/>
      <c r="O897"/>
      <c r="P897" t="s">
        <v>1260</v>
      </c>
      <c r="Q897" s="3" t="s">
        <v>2277</v>
      </c>
      <c r="R897" t="s">
        <v>27</v>
      </c>
      <c r="S897"/>
      <c r="T897"/>
      <c r="U897"/>
      <c r="AE897" s="3" t="s">
        <v>9</v>
      </c>
      <c r="AF897" s="12">
        <f>COUNTIF(Table15[[#This Row],[Catalogue of the Museum of London Antiquities 1854]:[Illustrations of Roman London 1859]],"=y")</f>
        <v>1</v>
      </c>
      <c r="AG897" s="12" t="str">
        <f>CONCATENATE(Table15[[#This Row],[Surname]],", ",Table15[[#This Row],[First name]])</f>
        <v>Wright, Richard Waugh</v>
      </c>
    </row>
    <row r="898" spans="1:33" hidden="1" x14ac:dyDescent="0.25">
      <c r="A898" t="s">
        <v>1398</v>
      </c>
      <c r="B898" t="s">
        <v>1397</v>
      </c>
      <c r="C898" t="s">
        <v>2202</v>
      </c>
      <c r="F898" t="s">
        <v>9</v>
      </c>
      <c r="H898" t="s">
        <v>48</v>
      </c>
      <c r="I898" t="s">
        <v>9</v>
      </c>
      <c r="J898" t="s">
        <v>9</v>
      </c>
      <c r="L898" t="s">
        <v>9</v>
      </c>
      <c r="M898" t="s">
        <v>1301</v>
      </c>
      <c r="N898" t="s">
        <v>9</v>
      </c>
      <c r="O898" t="s">
        <v>296</v>
      </c>
      <c r="P898" t="s">
        <v>16</v>
      </c>
      <c r="Q898" s="3" t="s">
        <v>16</v>
      </c>
      <c r="R898" t="s">
        <v>27</v>
      </c>
      <c r="S898"/>
      <c r="T898"/>
      <c r="U898"/>
      <c r="X898" s="3" t="s">
        <v>9</v>
      </c>
      <c r="Y898" s="3" t="s">
        <v>9</v>
      </c>
      <c r="AB898" s="3"/>
      <c r="AC898" s="3"/>
      <c r="AD898" s="3"/>
      <c r="AE898" s="3"/>
      <c r="AF898" s="12">
        <f>COUNTIF(Table15[[#This Row],[Catalogue of the Museum of London Antiquities 1854]:[Illustrations of Roman London 1859]],"=y")</f>
        <v>2</v>
      </c>
      <c r="AG898" s="12" t="str">
        <f>CONCATENATE(Table15[[#This Row],[Surname]],", ",Table15[[#This Row],[First name]])</f>
        <v>Wright Vaux, W Sandys</v>
      </c>
    </row>
    <row r="899" spans="1:33" hidden="1" x14ac:dyDescent="0.25">
      <c r="A899" t="s">
        <v>783</v>
      </c>
      <c r="B899" t="s">
        <v>66</v>
      </c>
      <c r="C899" t="s">
        <v>1192</v>
      </c>
      <c r="H899" t="s">
        <v>48</v>
      </c>
      <c r="I899" t="s">
        <v>9</v>
      </c>
      <c r="J899" t="s">
        <v>9</v>
      </c>
      <c r="M899" t="s">
        <v>1192</v>
      </c>
      <c r="N899" t="s">
        <v>9</v>
      </c>
      <c r="O899" t="s">
        <v>784</v>
      </c>
      <c r="P899" t="s">
        <v>16</v>
      </c>
      <c r="Q899" s="3" t="s">
        <v>16</v>
      </c>
      <c r="R899" t="s">
        <v>27</v>
      </c>
      <c r="S899"/>
      <c r="T899"/>
      <c r="U899" t="s">
        <v>9</v>
      </c>
      <c r="V899" s="3" t="s">
        <v>9</v>
      </c>
      <c r="W899" s="3" t="s">
        <v>9</v>
      </c>
      <c r="X899" s="3" t="s">
        <v>9</v>
      </c>
      <c r="Y899" s="3" t="s">
        <v>9</v>
      </c>
      <c r="Z899" s="3" t="s">
        <v>9</v>
      </c>
      <c r="AA899" s="3" t="s">
        <v>9</v>
      </c>
      <c r="AB899" s="3"/>
      <c r="AC899" s="3" t="s">
        <v>9</v>
      </c>
      <c r="AD899" s="3" t="s">
        <v>9</v>
      </c>
      <c r="AE899" s="3" t="s">
        <v>9</v>
      </c>
      <c r="AF899" s="12">
        <f>COUNTIF(Table15[[#This Row],[Catalogue of the Museum of London Antiquities 1854]:[Illustrations of Roman London 1859]],"=y")</f>
        <v>10</v>
      </c>
      <c r="AG899" s="12" t="str">
        <f>CONCATENATE(Table15[[#This Row],[Surname]],", ",Table15[[#This Row],[First name]])</f>
        <v>Wright, Thomas</v>
      </c>
    </row>
    <row r="900" spans="1:33" hidden="1" x14ac:dyDescent="0.25">
      <c r="A900" t="s">
        <v>1252</v>
      </c>
      <c r="B900" t="s">
        <v>1411</v>
      </c>
      <c r="C900" t="s">
        <v>24</v>
      </c>
      <c r="D900" t="s">
        <v>9</v>
      </c>
      <c r="O900" t="s">
        <v>1412</v>
      </c>
      <c r="P900" t="s">
        <v>59</v>
      </c>
      <c r="Q900" s="3" t="s">
        <v>489</v>
      </c>
      <c r="R900" t="s">
        <v>27</v>
      </c>
      <c r="S900"/>
      <c r="T900"/>
      <c r="U900"/>
      <c r="X900" s="3" t="s">
        <v>9</v>
      </c>
      <c r="Y900" s="3" t="s">
        <v>9</v>
      </c>
      <c r="Z900" s="3" t="s">
        <v>9</v>
      </c>
      <c r="AA900" s="3" t="s">
        <v>9</v>
      </c>
      <c r="AB900" s="3"/>
      <c r="AC900" s="3"/>
      <c r="AD900" s="3"/>
      <c r="AE900" s="3" t="s">
        <v>9</v>
      </c>
      <c r="AF900" s="12">
        <f>COUNTIF(Table15[[#This Row],[Catalogue of the Museum of London Antiquities 1854]:[Illustrations of Roman London 1859]],"=y")</f>
        <v>5</v>
      </c>
      <c r="AG900" s="12" t="str">
        <f>CONCATENATE(Table15[[#This Row],[Surname]],", ",Table15[[#This Row],[First name]])</f>
        <v>Wyatt, C F</v>
      </c>
    </row>
    <row r="901" spans="1:33" hidden="1" x14ac:dyDescent="0.25">
      <c r="A901" t="s">
        <v>1252</v>
      </c>
      <c r="B901" t="s">
        <v>61</v>
      </c>
      <c r="C901" t="s">
        <v>24</v>
      </c>
      <c r="D901" t="s">
        <v>9</v>
      </c>
      <c r="O901" t="s">
        <v>1253</v>
      </c>
      <c r="P901" t="s">
        <v>565</v>
      </c>
      <c r="Q901" s="3" t="s">
        <v>489</v>
      </c>
      <c r="R901" t="s">
        <v>27</v>
      </c>
      <c r="S901"/>
      <c r="T901"/>
      <c r="U901"/>
      <c r="V901" s="3" t="s">
        <v>9</v>
      </c>
      <c r="AB901" s="3"/>
      <c r="AC901" s="3"/>
      <c r="AD901" s="3"/>
      <c r="AE901" s="3"/>
      <c r="AF901" s="12">
        <f>COUNTIF(Table15[[#This Row],[Catalogue of the Museum of London Antiquities 1854]:[Illustrations of Roman London 1859]],"=y")</f>
        <v>1</v>
      </c>
      <c r="AG901" s="12" t="str">
        <f>CONCATENATE(Table15[[#This Row],[Surname]],", ",Table15[[#This Row],[First name]])</f>
        <v>Wyatt, Francis</v>
      </c>
    </row>
    <row r="902" spans="1:33" hidden="1" x14ac:dyDescent="0.25">
      <c r="A902" t="s">
        <v>1252</v>
      </c>
      <c r="B902" t="s">
        <v>113</v>
      </c>
      <c r="O902" t="s">
        <v>1615</v>
      </c>
      <c r="P902" t="s">
        <v>1413</v>
      </c>
      <c r="Q902" s="3" t="s">
        <v>1414</v>
      </c>
      <c r="R902" t="s">
        <v>27</v>
      </c>
      <c r="S902"/>
      <c r="T902"/>
      <c r="U902"/>
      <c r="X902" s="3" t="s">
        <v>9</v>
      </c>
      <c r="Y902" s="3" t="s">
        <v>9</v>
      </c>
      <c r="Z902" s="3" t="s">
        <v>9</v>
      </c>
      <c r="AA902" s="3" t="s">
        <v>9</v>
      </c>
      <c r="AB902" s="3" t="s">
        <v>9</v>
      </c>
      <c r="AC902" s="3"/>
      <c r="AD902" s="3"/>
      <c r="AE902" s="3" t="s">
        <v>9</v>
      </c>
      <c r="AF902" s="12">
        <f>COUNTIF(Table15[[#This Row],[Catalogue of the Museum of London Antiquities 1854]:[Illustrations of Roman London 1859]],"=y")</f>
        <v>6</v>
      </c>
      <c r="AG902" s="12" t="str">
        <f>CONCATENATE(Table15[[#This Row],[Surname]],", ",Table15[[#This Row],[First name]])</f>
        <v>Wyatt, James</v>
      </c>
    </row>
    <row r="903" spans="1:33" hidden="1" x14ac:dyDescent="0.25">
      <c r="A903" t="s">
        <v>785</v>
      </c>
      <c r="B903" t="s">
        <v>786</v>
      </c>
      <c r="H903" t="s">
        <v>613</v>
      </c>
      <c r="I903" t="s">
        <v>9</v>
      </c>
      <c r="P903" t="s">
        <v>787</v>
      </c>
      <c r="Q903" s="3" t="s">
        <v>468</v>
      </c>
      <c r="R903" t="s">
        <v>27</v>
      </c>
      <c r="S903"/>
      <c r="T903"/>
      <c r="U903" t="s">
        <v>9</v>
      </c>
      <c r="W903" s="3" t="s">
        <v>9</v>
      </c>
      <c r="X903" s="3" t="s">
        <v>9</v>
      </c>
      <c r="Y903" s="3" t="s">
        <v>9</v>
      </c>
      <c r="Z903" s="3" t="s">
        <v>9</v>
      </c>
      <c r="AA903" s="3" t="s">
        <v>9</v>
      </c>
      <c r="AB903" s="3" t="s">
        <v>9</v>
      </c>
      <c r="AC903" s="3"/>
      <c r="AD903" s="3"/>
      <c r="AE903" s="3" t="s">
        <v>9</v>
      </c>
      <c r="AF903" s="12">
        <f>COUNTIF(Table15[[#This Row],[Catalogue of the Museum of London Antiquities 1854]:[Illustrations of Roman London 1859]],"=y")</f>
        <v>8</v>
      </c>
      <c r="AG903" s="12" t="str">
        <f>CONCATENATE(Table15[[#This Row],[Surname]],", ",Table15[[#This Row],[First name]])</f>
        <v>Wylie, William Michael</v>
      </c>
    </row>
    <row r="904" spans="1:33" hidden="1" x14ac:dyDescent="0.25">
      <c r="A904" t="s">
        <v>788</v>
      </c>
      <c r="B904" t="s">
        <v>113</v>
      </c>
      <c r="H904" s="3" t="s">
        <v>48</v>
      </c>
      <c r="I904" t="s">
        <v>9</v>
      </c>
      <c r="K904" t="s">
        <v>9</v>
      </c>
      <c r="M904" t="s">
        <v>2206</v>
      </c>
      <c r="O904" t="s">
        <v>789</v>
      </c>
      <c r="P904" t="s">
        <v>16</v>
      </c>
      <c r="Q904" s="3" t="s">
        <v>16</v>
      </c>
      <c r="R904" t="s">
        <v>27</v>
      </c>
      <c r="S904"/>
      <c r="T904"/>
      <c r="U904" t="s">
        <v>9</v>
      </c>
      <c r="AB904" s="3"/>
      <c r="AC904" s="3" t="s">
        <v>9</v>
      </c>
      <c r="AD904" s="3" t="s">
        <v>9</v>
      </c>
      <c r="AE904" s="3" t="s">
        <v>9</v>
      </c>
      <c r="AF904" s="12">
        <f>COUNTIF(Table15[[#This Row],[Catalogue of the Museum of London Antiquities 1854]:[Illustrations of Roman London 1859]],"=y")</f>
        <v>4</v>
      </c>
      <c r="AG904" s="12" t="str">
        <f>CONCATENATE(Table15[[#This Row],[Surname]],", ",Table15[[#This Row],[First name]])</f>
        <v>Yates, James</v>
      </c>
    </row>
    <row r="905" spans="1:33" hidden="1" x14ac:dyDescent="0.25">
      <c r="A905" t="s">
        <v>788</v>
      </c>
      <c r="B905" t="s">
        <v>147</v>
      </c>
      <c r="I905" t="s">
        <v>9</v>
      </c>
      <c r="P905" t="s">
        <v>1195</v>
      </c>
      <c r="Q905" s="3" t="s">
        <v>230</v>
      </c>
      <c r="R905" t="s">
        <v>27</v>
      </c>
      <c r="S905"/>
      <c r="T905"/>
      <c r="U905"/>
      <c r="AB905" s="3"/>
      <c r="AC905" s="3" t="s">
        <v>9</v>
      </c>
      <c r="AD905" s="3"/>
      <c r="AE905" s="3"/>
      <c r="AF905" s="12">
        <f>COUNTIF(Table15[[#This Row],[Catalogue of the Museum of London Antiquities 1854]:[Illustrations of Roman London 1859]],"=y")</f>
        <v>1</v>
      </c>
      <c r="AG905" s="12" t="str">
        <f>CONCATENATE(Table15[[#This Row],[Surname]],", ",Table15[[#This Row],[First name]])</f>
        <v>Yates, Richard</v>
      </c>
    </row>
    <row r="906" spans="1:33" hidden="1" x14ac:dyDescent="0.25">
      <c r="A906" t="s">
        <v>1196</v>
      </c>
      <c r="B906" t="s">
        <v>72</v>
      </c>
      <c r="O906" t="s">
        <v>2181</v>
      </c>
      <c r="P906" t="s">
        <v>16</v>
      </c>
      <c r="Q906" s="3" t="s">
        <v>16</v>
      </c>
      <c r="R906" t="s">
        <v>27</v>
      </c>
      <c r="S906"/>
      <c r="T906"/>
      <c r="U906"/>
      <c r="X906" s="3" t="s">
        <v>9</v>
      </c>
      <c r="Y906" s="3" t="s">
        <v>9</v>
      </c>
      <c r="Z906" s="3" t="s">
        <v>9</v>
      </c>
      <c r="AB906" s="3"/>
      <c r="AC906" s="3" t="s">
        <v>9</v>
      </c>
      <c r="AD906" s="3"/>
      <c r="AE906" s="3" t="s">
        <v>9</v>
      </c>
      <c r="AF906" s="12">
        <f>COUNTIF(Table15[[#This Row],[Catalogue of the Museum of London Antiquities 1854]:[Illustrations of Roman London 1859]],"=y")</f>
        <v>5</v>
      </c>
      <c r="AG906" s="12" t="str">
        <f>CONCATENATE(Table15[[#This Row],[Surname]],", ",Table15[[#This Row],[First name]])</f>
        <v>Yewd, William</v>
      </c>
    </row>
    <row r="907" spans="1:33" hidden="1" x14ac:dyDescent="0.25">
      <c r="A907" t="s">
        <v>1719</v>
      </c>
      <c r="P907" t="s">
        <v>219</v>
      </c>
      <c r="Q907" s="3" t="s">
        <v>2271</v>
      </c>
      <c r="R907" t="s">
        <v>27</v>
      </c>
      <c r="S907"/>
      <c r="T907" t="s">
        <v>1719</v>
      </c>
      <c r="U907"/>
      <c r="AB907" s="3" t="s">
        <v>9</v>
      </c>
      <c r="AC907" s="3"/>
      <c r="AD907" s="3"/>
      <c r="AE907" s="3"/>
      <c r="AF907" s="12">
        <f>COUNTIF(Table15[[#This Row],[Catalogue of the Museum of London Antiquities 1854]:[Illustrations of Roman London 1859]],"=y")</f>
        <v>1</v>
      </c>
      <c r="AG907" s="12" t="str">
        <f>CONCATENATE(Table15[[#This Row],[Surname]],", ",Table15[[#This Row],[First name]])</f>
        <v xml:space="preserve">Yorkshire Philosophical Society, </v>
      </c>
    </row>
    <row r="908" spans="1:33" hidden="1" x14ac:dyDescent="0.25">
      <c r="A908" t="s">
        <v>790</v>
      </c>
      <c r="B908" t="s">
        <v>791</v>
      </c>
      <c r="O908" t="s">
        <v>792</v>
      </c>
      <c r="P908" t="s">
        <v>793</v>
      </c>
      <c r="Q908" s="3" t="s">
        <v>16</v>
      </c>
      <c r="R908" t="s">
        <v>27</v>
      </c>
      <c r="S908"/>
      <c r="T908"/>
      <c r="U908" t="s">
        <v>9</v>
      </c>
      <c r="AB908" s="3"/>
      <c r="AC908" s="3"/>
      <c r="AD908" s="3"/>
      <c r="AE908" s="3"/>
      <c r="AF908" s="12">
        <f>COUNTIF(Table15[[#This Row],[Catalogue of the Museum of London Antiquities 1854]:[Illustrations of Roman London 1859]],"=y")</f>
        <v>1</v>
      </c>
      <c r="AG908" s="12" t="str">
        <f>CONCATENATE(Table15[[#This Row],[Surname]],", ",Table15[[#This Row],[First name]])</f>
        <v>Young, Henry Houghton</v>
      </c>
    </row>
    <row r="909" spans="1:33" hidden="1" x14ac:dyDescent="0.25">
      <c r="A909" t="s">
        <v>790</v>
      </c>
      <c r="B909" t="s">
        <v>40</v>
      </c>
      <c r="P909" t="s">
        <v>1616</v>
      </c>
      <c r="Q909" s="3" t="s">
        <v>26</v>
      </c>
      <c r="R909" t="s">
        <v>27</v>
      </c>
      <c r="S909"/>
      <c r="T909"/>
      <c r="U909"/>
      <c r="AA909" s="3" t="s">
        <v>9</v>
      </c>
      <c r="AB909" s="3"/>
      <c r="AC909" s="3"/>
      <c r="AD909" s="3"/>
      <c r="AE909" s="3"/>
      <c r="AF909" s="12">
        <f>COUNTIF(Table15[[#This Row],[Catalogue of the Museum of London Antiquities 1854]:[Illustrations of Roman London 1859]],"=y")</f>
        <v>1</v>
      </c>
      <c r="AG909" s="12" t="str">
        <f>CONCATENATE(Table15[[#This Row],[Surname]],", ",Table15[[#This Row],[First name]])</f>
        <v>Young, Joseph</v>
      </c>
    </row>
    <row r="910" spans="1:33" hidden="1" x14ac:dyDescent="0.25">
      <c r="A910" t="s">
        <v>790</v>
      </c>
      <c r="B910" t="s">
        <v>40</v>
      </c>
      <c r="C910" t="s">
        <v>335</v>
      </c>
      <c r="O910" t="s">
        <v>1617</v>
      </c>
      <c r="P910" t="s">
        <v>1618</v>
      </c>
      <c r="Q910" s="3" t="s">
        <v>26</v>
      </c>
      <c r="R910" t="s">
        <v>27</v>
      </c>
      <c r="S910"/>
      <c r="T910"/>
      <c r="U910"/>
      <c r="AA910" s="3" t="s">
        <v>9</v>
      </c>
      <c r="AB910" s="3"/>
      <c r="AC910" s="3"/>
      <c r="AD910" s="3"/>
      <c r="AE910" s="3"/>
      <c r="AF910" s="12">
        <f>COUNTIF(Table15[[#This Row],[Catalogue of the Museum of London Antiquities 1854]:[Illustrations of Roman London 1859]],"=y")</f>
        <v>1</v>
      </c>
      <c r="AG910" s="12" t="str">
        <f>CONCATENATE(Table15[[#This Row],[Surname]],", ",Table15[[#This Row],[First name]])</f>
        <v>Young, Joseph</v>
      </c>
    </row>
    <row r="911" spans="1:33" hidden="1" x14ac:dyDescent="0.25">
      <c r="A911" t="s">
        <v>2182</v>
      </c>
      <c r="C911" t="s">
        <v>369</v>
      </c>
      <c r="O911" t="s">
        <v>2183</v>
      </c>
      <c r="P911" t="s">
        <v>2184</v>
      </c>
      <c r="Q911" s="3" t="s">
        <v>111</v>
      </c>
      <c r="R911" t="s">
        <v>27</v>
      </c>
      <c r="S911"/>
      <c r="T911"/>
      <c r="U911"/>
      <c r="AB911" s="3"/>
      <c r="AC911" s="3"/>
      <c r="AD911" s="3"/>
      <c r="AE911" s="3" t="s">
        <v>9</v>
      </c>
      <c r="AF911" s="12">
        <f>COUNTIF(Table15[[#This Row],[Catalogue of the Museum of London Antiquities 1854]:[Illustrations of Roman London 1859]],"=y")</f>
        <v>1</v>
      </c>
      <c r="AG911" s="12" t="str">
        <f>CONCATENATE(Table15[[#This Row],[Surname]],", ",Table15[[#This Row],[First name]])</f>
        <v xml:space="preserve">Zorlin, </v>
      </c>
    </row>
    <row r="912" spans="1:33" hidden="1" x14ac:dyDescent="0.25">
      <c r="A912" t="s">
        <v>1720</v>
      </c>
      <c r="P912" t="s">
        <v>1721</v>
      </c>
      <c r="Q912" s="3" t="s">
        <v>1721</v>
      </c>
      <c r="R912" t="s">
        <v>1426</v>
      </c>
      <c r="S912"/>
      <c r="T912" t="s">
        <v>1720</v>
      </c>
      <c r="U912"/>
      <c r="AB912" s="3" t="s">
        <v>9</v>
      </c>
      <c r="AC912" s="3"/>
      <c r="AD912" s="3"/>
      <c r="AE912" s="3"/>
      <c r="AF912" s="12">
        <f>COUNTIF(Table15[[#This Row],[Catalogue of the Museum of London Antiquities 1854]:[Illustrations of Roman London 1859]],"=y")</f>
        <v>1</v>
      </c>
      <c r="AG912" s="12" t="str">
        <f>CONCATENATE(Table15[[#This Row],[Surname]],", ",Table15[[#This Row],[First name]])</f>
        <v xml:space="preserve">Zurich, Society of Antiquaries, </v>
      </c>
    </row>
    <row r="913" spans="17:33" hidden="1" x14ac:dyDescent="0.25">
      <c r="Q913" s="3"/>
      <c r="R913"/>
      <c r="S913"/>
      <c r="T913"/>
      <c r="U913"/>
      <c r="AB913" s="3"/>
      <c r="AC913" s="3"/>
      <c r="AD913" s="3"/>
      <c r="AE913" s="3"/>
      <c r="AF913" s="12">
        <f>COUNTIF(Table15[[#This Row],[Catalogue of the Museum of London Antiquities 1854]:[Illustrations of Roman London 1859]],"=y")</f>
        <v>0</v>
      </c>
      <c r="AG913" s="12" t="str">
        <f>CONCATENATE(Table15[[#This Row],[Surname]],", ",Table15[[#This Row],[First name]])</f>
        <v xml:space="preserve">, </v>
      </c>
    </row>
    <row r="914" spans="17:33" hidden="1" x14ac:dyDescent="0.25">
      <c r="Q914" s="3"/>
      <c r="R914"/>
      <c r="S914"/>
      <c r="T914"/>
      <c r="U914"/>
      <c r="AB914" s="3"/>
      <c r="AC914" s="3"/>
      <c r="AD914" s="3"/>
      <c r="AE914" s="3"/>
      <c r="AF914" s="12">
        <f>COUNTIF(Table15[[#This Row],[Catalogue of the Museum of London Antiquities 1854]:[Illustrations of Roman London 1859]],"=y")</f>
        <v>0</v>
      </c>
      <c r="AG914" s="12" t="str">
        <f>CONCATENATE(Table15[[#This Row],[Surname]],", ",Table15[[#This Row],[First name]])</f>
        <v xml:space="preserve">, </v>
      </c>
    </row>
    <row r="915" spans="17:33" hidden="1" x14ac:dyDescent="0.25">
      <c r="Q915" s="3"/>
      <c r="R915"/>
      <c r="S915"/>
      <c r="T915"/>
      <c r="U915"/>
      <c r="AB915" s="3"/>
      <c r="AC915" s="3"/>
      <c r="AD915" s="3"/>
      <c r="AE915" s="3"/>
      <c r="AF915" s="12">
        <f>COUNTIF(Table15[[#This Row],[Catalogue of the Museum of London Antiquities 1854]:[Illustrations of Roman London 1859]],"=y")</f>
        <v>0</v>
      </c>
      <c r="AG915" s="12" t="str">
        <f>CONCATENATE(Table15[[#This Row],[Surname]],", ",Table15[[#This Row],[First name]])</f>
        <v xml:space="preserve">, </v>
      </c>
    </row>
    <row r="916" spans="17:33" hidden="1" x14ac:dyDescent="0.25">
      <c r="Q916" s="3"/>
      <c r="R916"/>
      <c r="S916"/>
      <c r="T916"/>
      <c r="U916"/>
      <c r="AB916" s="3"/>
      <c r="AC916" s="3"/>
      <c r="AD916" s="3"/>
      <c r="AE916" s="3"/>
      <c r="AF916" s="12">
        <f>COUNTIF(Table15[[#This Row],[Catalogue of the Museum of London Antiquities 1854]:[Illustrations of Roman London 1859]],"=y")</f>
        <v>0</v>
      </c>
      <c r="AG916" s="12" t="str">
        <f>CONCATENATE(Table15[[#This Row],[Surname]],", ",Table15[[#This Row],[First name]])</f>
        <v xml:space="preserve">, </v>
      </c>
    </row>
    <row r="917" spans="17:33" hidden="1" x14ac:dyDescent="0.25">
      <c r="Q917" s="3"/>
      <c r="R917"/>
      <c r="S917"/>
      <c r="T917"/>
      <c r="U917"/>
      <c r="AB917" s="3"/>
      <c r="AC917" s="3"/>
      <c r="AD917" s="3"/>
      <c r="AE917" s="3"/>
      <c r="AF917" s="12">
        <f>COUNTIF(Table15[[#This Row],[Catalogue of the Museum of London Antiquities 1854]:[Illustrations of Roman London 1859]],"=y")</f>
        <v>0</v>
      </c>
      <c r="AG917" s="12" t="str">
        <f>CONCATENATE(Table15[[#This Row],[Surname]],", ",Table15[[#This Row],[First name]])</f>
        <v xml:space="preserve">, </v>
      </c>
    </row>
    <row r="918" spans="17:33" hidden="1" x14ac:dyDescent="0.25">
      <c r="Q918" s="3"/>
      <c r="R918"/>
      <c r="S918"/>
      <c r="T918"/>
      <c r="U918"/>
      <c r="AB918" s="3"/>
      <c r="AC918" s="3"/>
      <c r="AD918" s="3"/>
      <c r="AE918" s="3"/>
      <c r="AF918" s="12">
        <f>COUNTIF(Table15[[#This Row],[Catalogue of the Museum of London Antiquities 1854]:[Illustrations of Roman London 1859]],"=y")</f>
        <v>0</v>
      </c>
      <c r="AG918" s="12" t="str">
        <f>CONCATENATE(Table15[[#This Row],[Surname]],", ",Table15[[#This Row],[First name]])</f>
        <v xml:space="preserve">, </v>
      </c>
    </row>
    <row r="935" spans="11:11" x14ac:dyDescent="0.25">
      <c r="K935" t="s">
        <v>1194</v>
      </c>
    </row>
  </sheetData>
  <pageMargins left="0.7" right="0.7" top="0.75" bottom="0.75" header="0.3" footer="0.3"/>
  <pageSetup paperSize="9" orientation="portrait" horizontalDpi="4294967293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B20"/>
  <sheetViews>
    <sheetView topLeftCell="A2" workbookViewId="0">
      <selection activeCell="A12" sqref="A12"/>
    </sheetView>
  </sheetViews>
  <sheetFormatPr defaultRowHeight="15" x14ac:dyDescent="0.25"/>
  <cols>
    <col min="1" max="1" width="124.140625" bestFit="1" customWidth="1"/>
    <col min="2" max="2" width="4.28515625" bestFit="1" customWidth="1"/>
  </cols>
  <sheetData>
    <row r="1" spans="1:2" x14ac:dyDescent="0.25">
      <c r="A1" s="6" t="s">
        <v>2327</v>
      </c>
      <c r="B1" t="s">
        <v>9</v>
      </c>
    </row>
    <row r="3" spans="1:2" x14ac:dyDescent="0.25">
      <c r="A3" s="6" t="s">
        <v>2331</v>
      </c>
    </row>
    <row r="4" spans="1:2" x14ac:dyDescent="0.25">
      <c r="A4" s="7" t="s">
        <v>2191</v>
      </c>
    </row>
    <row r="5" spans="1:2" x14ac:dyDescent="0.25">
      <c r="A5" s="15" t="s">
        <v>2337</v>
      </c>
    </row>
    <row r="6" spans="1:2" x14ac:dyDescent="0.25">
      <c r="A6" s="7" t="s">
        <v>2240</v>
      </c>
    </row>
    <row r="7" spans="1:2" x14ac:dyDescent="0.25">
      <c r="A7" s="15" t="s">
        <v>2890</v>
      </c>
    </row>
    <row r="8" spans="1:2" x14ac:dyDescent="0.25">
      <c r="A8" s="7" t="s">
        <v>2228</v>
      </c>
    </row>
    <row r="9" spans="1:2" x14ac:dyDescent="0.25">
      <c r="A9" s="15" t="s">
        <v>3260</v>
      </c>
    </row>
    <row r="10" spans="1:2" x14ac:dyDescent="0.25">
      <c r="A10" s="7" t="s">
        <v>1192</v>
      </c>
    </row>
    <row r="11" spans="1:2" x14ac:dyDescent="0.25">
      <c r="A11" s="15" t="s">
        <v>2345</v>
      </c>
    </row>
    <row r="12" spans="1:2" x14ac:dyDescent="0.25">
      <c r="A12" s="7" t="s">
        <v>2222</v>
      </c>
    </row>
    <row r="13" spans="1:2" x14ac:dyDescent="0.25">
      <c r="A13" s="15" t="s">
        <v>2940</v>
      </c>
    </row>
    <row r="14" spans="1:2" x14ac:dyDescent="0.25">
      <c r="A14" s="7" t="s">
        <v>1319</v>
      </c>
    </row>
    <row r="15" spans="1:2" x14ac:dyDescent="0.25">
      <c r="A15" s="15" t="s">
        <v>2351</v>
      </c>
    </row>
    <row r="16" spans="1:2" x14ac:dyDescent="0.25">
      <c r="A16" s="7" t="s">
        <v>2205</v>
      </c>
    </row>
    <row r="17" spans="1:1" x14ac:dyDescent="0.25">
      <c r="A17" s="15" t="s">
        <v>2365</v>
      </c>
    </row>
    <row r="18" spans="1:1" x14ac:dyDescent="0.25">
      <c r="A18" s="7" t="s">
        <v>3261</v>
      </c>
    </row>
    <row r="19" spans="1:1" x14ac:dyDescent="0.25">
      <c r="A19" s="15" t="s">
        <v>2693</v>
      </c>
    </row>
    <row r="20" spans="1:1" x14ac:dyDescent="0.25">
      <c r="A20" s="7" t="s">
        <v>2249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B18"/>
  <sheetViews>
    <sheetView tabSelected="1" zoomScale="90" zoomScaleNormal="90" workbookViewId="0">
      <selection activeCell="L27" sqref="L27"/>
    </sheetView>
  </sheetViews>
  <sheetFormatPr defaultRowHeight="15" x14ac:dyDescent="0.25"/>
  <cols>
    <col min="1" max="1" width="30.85546875" bestFit="1" customWidth="1"/>
    <col min="2" max="2" width="4.5703125" bestFit="1" customWidth="1"/>
  </cols>
  <sheetData>
    <row r="1" spans="1:2" x14ac:dyDescent="0.25">
      <c r="A1" s="6" t="s">
        <v>2328</v>
      </c>
      <c r="B1" t="s">
        <v>9</v>
      </c>
    </row>
    <row r="3" spans="1:2" x14ac:dyDescent="0.25">
      <c r="A3" s="6" t="s">
        <v>2247</v>
      </c>
    </row>
    <row r="4" spans="1:2" x14ac:dyDescent="0.25">
      <c r="A4" s="7" t="s">
        <v>2360</v>
      </c>
    </row>
    <row r="5" spans="1:2" x14ac:dyDescent="0.25">
      <c r="A5" s="7" t="s">
        <v>2481</v>
      </c>
    </row>
    <row r="6" spans="1:2" x14ac:dyDescent="0.25">
      <c r="A6" s="7" t="s">
        <v>2341</v>
      </c>
    </row>
    <row r="7" spans="1:2" x14ac:dyDescent="0.25">
      <c r="A7" s="7" t="s">
        <v>2343</v>
      </c>
    </row>
    <row r="8" spans="1:2" x14ac:dyDescent="0.25">
      <c r="A8" s="7" t="s">
        <v>2566</v>
      </c>
    </row>
    <row r="9" spans="1:2" x14ac:dyDescent="0.25">
      <c r="A9" s="7" t="s">
        <v>2491</v>
      </c>
    </row>
    <row r="10" spans="1:2" x14ac:dyDescent="0.25">
      <c r="A10" s="7" t="s">
        <v>2355</v>
      </c>
    </row>
    <row r="11" spans="1:2" x14ac:dyDescent="0.25">
      <c r="A11" s="7" t="s">
        <v>2344</v>
      </c>
    </row>
    <row r="12" spans="1:2" x14ac:dyDescent="0.25">
      <c r="A12" s="7" t="s">
        <v>2519</v>
      </c>
    </row>
    <row r="13" spans="1:2" x14ac:dyDescent="0.25">
      <c r="A13" s="7" t="s">
        <v>2337</v>
      </c>
    </row>
    <row r="14" spans="1:2" x14ac:dyDescent="0.25">
      <c r="A14" s="7" t="s">
        <v>2705</v>
      </c>
    </row>
    <row r="15" spans="1:2" x14ac:dyDescent="0.25">
      <c r="A15" s="7" t="s">
        <v>2459</v>
      </c>
    </row>
    <row r="16" spans="1:2" x14ac:dyDescent="0.25">
      <c r="A16" s="7" t="s">
        <v>3137</v>
      </c>
    </row>
    <row r="17" spans="1:1" x14ac:dyDescent="0.25">
      <c r="A17" s="7" t="s">
        <v>2418</v>
      </c>
    </row>
    <row r="18" spans="1:1" x14ac:dyDescent="0.25">
      <c r="A18" s="7" t="s">
        <v>2249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3:A21"/>
  <sheetViews>
    <sheetView workbookViewId="0">
      <selection activeCell="A11" sqref="A11"/>
    </sheetView>
  </sheetViews>
  <sheetFormatPr defaultRowHeight="15" x14ac:dyDescent="0.25"/>
  <cols>
    <col min="1" max="1" width="149.5703125" bestFit="1" customWidth="1"/>
  </cols>
  <sheetData>
    <row r="3" spans="1:1" x14ac:dyDescent="0.25">
      <c r="A3" s="6" t="s">
        <v>2247</v>
      </c>
    </row>
    <row r="4" spans="1:1" x14ac:dyDescent="0.25">
      <c r="A4" s="7" t="s">
        <v>9</v>
      </c>
    </row>
    <row r="5" spans="1:1" x14ac:dyDescent="0.25">
      <c r="A5" s="15" t="s">
        <v>2795</v>
      </c>
    </row>
    <row r="6" spans="1:1" x14ac:dyDescent="0.25">
      <c r="A6" s="16" t="s">
        <v>806</v>
      </c>
    </row>
    <row r="7" spans="1:1" x14ac:dyDescent="0.25">
      <c r="A7" s="15" t="s">
        <v>2542</v>
      </c>
    </row>
    <row r="8" spans="1:1" x14ac:dyDescent="0.25">
      <c r="A8" s="16" t="s">
        <v>1321</v>
      </c>
    </row>
    <row r="9" spans="1:1" x14ac:dyDescent="0.25">
      <c r="A9" s="15" t="s">
        <v>2384</v>
      </c>
    </row>
    <row r="10" spans="1:1" x14ac:dyDescent="0.25">
      <c r="A10" s="16" t="s">
        <v>3203</v>
      </c>
    </row>
    <row r="11" spans="1:1" x14ac:dyDescent="0.25">
      <c r="A11" s="15" t="s">
        <v>2491</v>
      </c>
    </row>
    <row r="12" spans="1:1" x14ac:dyDescent="0.25">
      <c r="A12" s="16" t="s">
        <v>1980</v>
      </c>
    </row>
    <row r="13" spans="1:1" x14ac:dyDescent="0.25">
      <c r="A13" s="15" t="s">
        <v>2459</v>
      </c>
    </row>
    <row r="14" spans="1:1" x14ac:dyDescent="0.25">
      <c r="A14" s="16" t="s">
        <v>2200</v>
      </c>
    </row>
    <row r="15" spans="1:1" x14ac:dyDescent="0.25">
      <c r="A15" s="15" t="s">
        <v>2942</v>
      </c>
    </row>
    <row r="16" spans="1:1" x14ac:dyDescent="0.25">
      <c r="A16" s="16" t="s">
        <v>2163</v>
      </c>
    </row>
    <row r="17" spans="1:1" x14ac:dyDescent="0.25">
      <c r="A17" s="15" t="s">
        <v>3177</v>
      </c>
    </row>
    <row r="18" spans="1:1" x14ac:dyDescent="0.25">
      <c r="A18" s="16" t="s">
        <v>1188</v>
      </c>
    </row>
    <row r="19" spans="1:1" x14ac:dyDescent="0.25">
      <c r="A19" s="15" t="s">
        <v>3262</v>
      </c>
    </row>
    <row r="20" spans="1:1" x14ac:dyDescent="0.25">
      <c r="A20" s="16" t="s">
        <v>3265</v>
      </c>
    </row>
    <row r="21" spans="1:1" x14ac:dyDescent="0.25">
      <c r="A21" s="7" t="s">
        <v>2249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1. Subscribers</vt:lpstr>
      <vt:lpstr>2. Chart of Subscriber numbers</vt:lpstr>
      <vt:lpstr>3. Clergy</vt:lpstr>
      <vt:lpstr>4. FSA FRS FRGS counts</vt:lpstr>
      <vt:lpstr>5. Other Societies</vt:lpstr>
      <vt:lpstr>6. Archaeological</vt:lpstr>
      <vt:lpstr>7. French society membership</vt:lpstr>
      <vt:lpstr> 8. Numismatic Society</vt:lpstr>
      <vt:lpstr> 9. Museum &amp; Archaeology</vt:lpstr>
      <vt:lpstr>10. Female Subscribers</vt:lpstr>
      <vt:lpstr>11. By Country</vt:lpstr>
      <vt:lpstr>12. By County</vt:lpstr>
      <vt:lpstr>13. Numbers of subscriptions</vt:lpstr>
      <vt:lpstr>14. Qualifications</vt:lpstr>
      <vt:lpstr>15. Nobles, baronets &amp; knights</vt:lpstr>
      <vt:lpstr>16. Institutional Subscribers</vt:lpstr>
      <vt:lpstr>17. University-College</vt:lpstr>
      <vt:lpstr>18. Professions and-or Titles</vt:lpstr>
      <vt:lpstr>19. ODNB Entry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</dc:creator>
  <cp:lastModifiedBy>Judith Winters</cp:lastModifiedBy>
  <cp:lastPrinted>2017-03-20T10:10:29Z</cp:lastPrinted>
  <dcterms:created xsi:type="dcterms:W3CDTF">2015-03-06T11:41:18Z</dcterms:created>
  <dcterms:modified xsi:type="dcterms:W3CDTF">2017-10-26T10:37:22Z</dcterms:modified>
</cp:coreProperties>
</file>